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686E0A87-FA13-40BC-B414-A8D02158B5AD}"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<sst xmlns="http://schemas.openxmlformats.org/spreadsheetml/2006/main" count="11244" uniqueCount="2031">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</sst>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44412</v>
      </c>
      <c r="C8" s="65">
        <f>VLOOKUP($A8,'Return Data'!$B$7:$R$2843,4,0)</f>
        <v>1114.54</v>
      </c>
      <c r="D8" s="65">
        <f>VLOOKUP($A8,'Return Data'!$B$7:$R$2843,10,0)</f>
        <v>12.7438</v>
      </c>
      <c r="E8" s="66">
        <f t="shared" ref="E8:E40" si="0">RANK(D8,D$8:D$40,0)</f>
        <v>16</v>
      </c>
      <c r="F8" s="65">
        <f>VLOOKUP($A8,'Return Data'!$B$7:$R$2843,11,0)</f>
        <v>14.369300000000001</v>
      </c>
      <c r="G8" s="66">
        <f t="shared" ref="G8:G40" si="1">RANK(F8,F$8:F$40,0)</f>
        <v>11</v>
      </c>
      <c r="H8" s="65">
        <f>VLOOKUP($A8,'Return Data'!$B$7:$R$2843,12,0)</f>
        <v>37.192700000000002</v>
      </c>
      <c r="I8" s="66">
        <f t="shared" ref="I8:I40" si="2">RANK(H8,H$8:H$40,0)</f>
        <v>14</v>
      </c>
      <c r="J8" s="65">
        <f>VLOOKUP($A8,'Return Data'!$B$7:$R$2843,13,0)</f>
        <v>48.698500000000003</v>
      </c>
      <c r="K8" s="66">
        <f t="shared" ref="K8:K40" si="3">RANK(J8,J$8:J$40,0)</f>
        <v>8</v>
      </c>
      <c r="L8" s="65">
        <f>VLOOKUP($A8,'Return Data'!$B$7:$R$2843,17,0)</f>
        <v>20.2441</v>
      </c>
      <c r="M8" s="66">
        <f t="shared" ref="M8:M17" si="4">RANK(L8,L$8:L$40,0)</f>
        <v>22</v>
      </c>
      <c r="N8" s="65">
        <f>VLOOKUP($A8,'Return Data'!$B$7:$R$2843,14,0)</f>
        <v>11.185</v>
      </c>
      <c r="O8" s="66">
        <f>RANK(N8,N$8:N$40,0)</f>
        <v>24</v>
      </c>
      <c r="P8" s="65">
        <f>VLOOKUP($A8,'Return Data'!$B$7:$R$2843,15,0)</f>
        <v>11.539199999999999</v>
      </c>
      <c r="Q8" s="66">
        <f>RANK(P8,P$8:P$40,0)</f>
        <v>18</v>
      </c>
      <c r="R8" s="65">
        <f>VLOOKUP($A8,'Return Data'!$B$7:$R$2843,16,0)</f>
        <v>14.4682</v>
      </c>
      <c r="S8" s="67">
        <f t="shared" ref="S8:S40" si="5">RANK(R8,R$8:R$40,0)</f>
        <v>18</v>
      </c>
    </row>
    <row r="9" spans="1:20" x14ac:dyDescent="0.3">
      <c r="A9" s="63" t="s">
        <v>480</v>
      </c>
      <c r="B9" s="64">
        <f>VLOOKUP($A9,'Return Data'!$B$7:$R$2843,3,0)</f>
        <v>44412</v>
      </c>
      <c r="C9" s="65">
        <f>VLOOKUP($A9,'Return Data'!$B$7:$R$2843,4,0)</f>
        <v>15.46</v>
      </c>
      <c r="D9" s="65">
        <f>VLOOKUP($A9,'Return Data'!$B$7:$R$2843,10,0)</f>
        <v>14.0959</v>
      </c>
      <c r="E9" s="66">
        <f t="shared" si="0"/>
        <v>7</v>
      </c>
      <c r="F9" s="65">
        <f>VLOOKUP($A9,'Return Data'!$B$7:$R$2843,11,0)</f>
        <v>12.5182</v>
      </c>
      <c r="G9" s="66">
        <f t="shared" si="1"/>
        <v>18</v>
      </c>
      <c r="H9" s="65">
        <f>VLOOKUP($A9,'Return Data'!$B$7:$R$2843,12,0)</f>
        <v>31.1281</v>
      </c>
      <c r="I9" s="66">
        <f t="shared" si="2"/>
        <v>24</v>
      </c>
      <c r="J9" s="65">
        <f>VLOOKUP($A9,'Return Data'!$B$7:$R$2843,13,0)</f>
        <v>40.163200000000003</v>
      </c>
      <c r="K9" s="66">
        <f t="shared" si="3"/>
        <v>23</v>
      </c>
      <c r="L9" s="65">
        <f>VLOOKUP($A9,'Return Data'!$B$7:$R$2843,17,0)</f>
        <v>22.709299999999999</v>
      </c>
      <c r="M9" s="66">
        <f t="shared" si="4"/>
        <v>12</v>
      </c>
      <c r="N9" s="65"/>
      <c r="O9" s="66"/>
      <c r="P9" s="65"/>
      <c r="Q9" s="66"/>
      <c r="R9" s="65">
        <f>VLOOKUP($A9,'Return Data'!$B$7:$R$2843,16,0)</f>
        <v>15.6914</v>
      </c>
      <c r="S9" s="67">
        <f t="shared" si="5"/>
        <v>11</v>
      </c>
    </row>
    <row r="10" spans="1:20" x14ac:dyDescent="0.3">
      <c r="A10" s="63" t="s">
        <v>483</v>
      </c>
      <c r="B10" s="64">
        <f>VLOOKUP($A10,'Return Data'!$B$7:$R$2843,3,0)</f>
        <v>44412</v>
      </c>
      <c r="C10" s="65">
        <f>VLOOKUP($A10,'Return Data'!$B$7:$R$2843,4,0)</f>
        <v>84.7</v>
      </c>
      <c r="D10" s="65">
        <f>VLOOKUP($A10,'Return Data'!$B$7:$R$2843,10,0)</f>
        <v>13.5084</v>
      </c>
      <c r="E10" s="66">
        <f t="shared" si="0"/>
        <v>9</v>
      </c>
      <c r="F10" s="65">
        <f>VLOOKUP($A10,'Return Data'!$B$7:$R$2843,11,0)</f>
        <v>13.7371</v>
      </c>
      <c r="G10" s="66">
        <f t="shared" si="1"/>
        <v>13</v>
      </c>
      <c r="H10" s="65">
        <f>VLOOKUP($A10,'Return Data'!$B$7:$R$2843,12,0)</f>
        <v>35.520000000000003</v>
      </c>
      <c r="I10" s="66">
        <f t="shared" si="2"/>
        <v>18</v>
      </c>
      <c r="J10" s="65">
        <f>VLOOKUP($A10,'Return Data'!$B$7:$R$2843,13,0)</f>
        <v>44.959800000000001</v>
      </c>
      <c r="K10" s="66">
        <f t="shared" si="3"/>
        <v>15</v>
      </c>
      <c r="L10" s="65">
        <f>VLOOKUP($A10,'Return Data'!$B$7:$R$2843,17,0)</f>
        <v>22.24</v>
      </c>
      <c r="M10" s="66">
        <f t="shared" si="4"/>
        <v>15</v>
      </c>
      <c r="N10" s="65">
        <f>VLOOKUP($A10,'Return Data'!$B$7:$R$2843,14,0)</f>
        <v>11.558400000000001</v>
      </c>
      <c r="O10" s="66">
        <f t="shared" ref="O10:O17" si="6">RANK(N10,N$8:N$40,0)</f>
        <v>21</v>
      </c>
      <c r="P10" s="65">
        <f>VLOOKUP($A10,'Return Data'!$B$7:$R$2843,15,0)</f>
        <v>12.308299999999999</v>
      </c>
      <c r="Q10" s="66">
        <f>RANK(P10,P$8:P$40,0)</f>
        <v>14</v>
      </c>
      <c r="R10" s="65">
        <f>VLOOKUP($A10,'Return Data'!$B$7:$R$2843,16,0)</f>
        <v>12.744400000000001</v>
      </c>
      <c r="S10" s="67">
        <f t="shared" si="5"/>
        <v>27</v>
      </c>
    </row>
    <row r="11" spans="1:20" x14ac:dyDescent="0.3">
      <c r="A11" s="63" t="s">
        <v>1776</v>
      </c>
      <c r="B11" s="64">
        <f>VLOOKUP($A11,'Return Data'!$B$7:$R$2843,3,0)</f>
        <v>44412</v>
      </c>
      <c r="C11" s="65">
        <f>VLOOKUP($A11,'Return Data'!$B$7:$R$2843,4,0)</f>
        <v>19.2438</v>
      </c>
      <c r="D11" s="65">
        <f>VLOOKUP($A11,'Return Data'!$B$7:$R$2843,10,0)</f>
        <v>12.8649</v>
      </c>
      <c r="E11" s="66">
        <f t="shared" si="0"/>
        <v>15</v>
      </c>
      <c r="F11" s="65">
        <f>VLOOKUP($A11,'Return Data'!$B$7:$R$2843,11,0)</f>
        <v>13.607799999999999</v>
      </c>
      <c r="G11" s="66">
        <f t="shared" si="1"/>
        <v>14</v>
      </c>
      <c r="H11" s="65">
        <f>VLOOKUP($A11,'Return Data'!$B$7:$R$2843,12,0)</f>
        <v>37.032899999999998</v>
      </c>
      <c r="I11" s="66">
        <f t="shared" si="2"/>
        <v>15</v>
      </c>
      <c r="J11" s="65">
        <f>VLOOKUP($A11,'Return Data'!$B$7:$R$2843,13,0)</f>
        <v>42.3705</v>
      </c>
      <c r="K11" s="66">
        <f t="shared" si="3"/>
        <v>19</v>
      </c>
      <c r="L11" s="65">
        <f>VLOOKUP($A11,'Return Data'!$B$7:$R$2843,17,0)</f>
        <v>25.883500000000002</v>
      </c>
      <c r="M11" s="66">
        <f t="shared" si="4"/>
        <v>5</v>
      </c>
      <c r="N11" s="65">
        <f>VLOOKUP($A11,'Return Data'!$B$7:$R$2843,14,0)</f>
        <v>18.596699999999998</v>
      </c>
      <c r="O11" s="66">
        <f t="shared" si="6"/>
        <v>2</v>
      </c>
      <c r="P11" s="65"/>
      <c r="Q11" s="66"/>
      <c r="R11" s="65">
        <f>VLOOKUP($A11,'Return Data'!$B$7:$R$2843,16,0)</f>
        <v>16.325500000000002</v>
      </c>
      <c r="S11" s="67">
        <f t="shared" si="5"/>
        <v>7</v>
      </c>
    </row>
    <row r="12" spans="1:20" x14ac:dyDescent="0.3">
      <c r="A12" s="63" t="s">
        <v>484</v>
      </c>
      <c r="B12" s="64">
        <f>VLOOKUP($A12,'Return Data'!$B$7:$R$2843,3,0)</f>
        <v>44412</v>
      </c>
      <c r="C12" s="65">
        <f>VLOOKUP($A12,'Return Data'!$B$7:$R$2843,4,0)</f>
        <v>22.96</v>
      </c>
      <c r="D12" s="65">
        <f>VLOOKUP($A12,'Return Data'!$B$7:$R$2843,10,0)</f>
        <v>22.127700000000001</v>
      </c>
      <c r="E12" s="66">
        <f t="shared" si="0"/>
        <v>1</v>
      </c>
      <c r="F12" s="65">
        <f>VLOOKUP($A12,'Return Data'!$B$7:$R$2843,11,0)</f>
        <v>36.423099999999998</v>
      </c>
      <c r="G12" s="66">
        <f t="shared" si="1"/>
        <v>1</v>
      </c>
      <c r="H12" s="65">
        <f>VLOOKUP($A12,'Return Data'!$B$7:$R$2843,12,0)</f>
        <v>57.800699999999999</v>
      </c>
      <c r="I12" s="66">
        <f t="shared" si="2"/>
        <v>2</v>
      </c>
      <c r="J12" s="65">
        <f>VLOOKUP($A12,'Return Data'!$B$7:$R$2843,13,0)</f>
        <v>79.796400000000006</v>
      </c>
      <c r="K12" s="66">
        <f t="shared" si="3"/>
        <v>1</v>
      </c>
      <c r="L12" s="65">
        <f>VLOOKUP($A12,'Return Data'!$B$7:$R$2843,17,0)</f>
        <v>43.031599999999997</v>
      </c>
      <c r="M12" s="66">
        <f t="shared" si="4"/>
        <v>1</v>
      </c>
      <c r="N12" s="65">
        <f>VLOOKUP($A12,'Return Data'!$B$7:$R$2843,14,0)</f>
        <v>16.630600000000001</v>
      </c>
      <c r="O12" s="66">
        <f t="shared" si="6"/>
        <v>4</v>
      </c>
      <c r="P12" s="65"/>
      <c r="Q12" s="66"/>
      <c r="R12" s="65">
        <f>VLOOKUP($A12,'Return Data'!$B$7:$R$2843,16,0)</f>
        <v>17.914400000000001</v>
      </c>
      <c r="S12" s="67">
        <f t="shared" si="5"/>
        <v>3</v>
      </c>
    </row>
    <row r="13" spans="1:20" x14ac:dyDescent="0.3">
      <c r="A13" s="63" t="s">
        <v>486</v>
      </c>
      <c r="B13" s="64">
        <f>VLOOKUP($A13,'Return Data'!$B$7:$R$2843,3,0)</f>
        <v>44412</v>
      </c>
      <c r="C13" s="65">
        <f>VLOOKUP($A13,'Return Data'!$B$7:$R$2843,4,0)</f>
        <v>254.29</v>
      </c>
      <c r="D13" s="65">
        <f>VLOOKUP($A13,'Return Data'!$B$7:$R$2843,10,0)</f>
        <v>12.4679</v>
      </c>
      <c r="E13" s="66">
        <f t="shared" si="0"/>
        <v>18</v>
      </c>
      <c r="F13" s="65">
        <f>VLOOKUP($A13,'Return Data'!$B$7:$R$2843,11,0)</f>
        <v>12.0319</v>
      </c>
      <c r="G13" s="66">
        <f t="shared" si="1"/>
        <v>23</v>
      </c>
      <c r="H13" s="65">
        <f>VLOOKUP($A13,'Return Data'!$B$7:$R$2843,12,0)</f>
        <v>31.484000000000002</v>
      </c>
      <c r="I13" s="66">
        <f t="shared" si="2"/>
        <v>23</v>
      </c>
      <c r="J13" s="65">
        <f>VLOOKUP($A13,'Return Data'!$B$7:$R$2843,13,0)</f>
        <v>40.220599999999997</v>
      </c>
      <c r="K13" s="66">
        <f t="shared" si="3"/>
        <v>22</v>
      </c>
      <c r="L13" s="65">
        <f>VLOOKUP($A13,'Return Data'!$B$7:$R$2843,17,0)</f>
        <v>25.075700000000001</v>
      </c>
      <c r="M13" s="66">
        <f t="shared" si="4"/>
        <v>7</v>
      </c>
      <c r="N13" s="65">
        <f>VLOOKUP($A13,'Return Data'!$B$7:$R$2843,14,0)</f>
        <v>16.4999</v>
      </c>
      <c r="O13" s="66">
        <f t="shared" si="6"/>
        <v>5</v>
      </c>
      <c r="P13" s="65">
        <f>VLOOKUP($A13,'Return Data'!$B$7:$R$2843,15,0)</f>
        <v>15.9047</v>
      </c>
      <c r="Q13" s="66">
        <f>RANK(P13,P$8:P$40,0)</f>
        <v>3</v>
      </c>
      <c r="R13" s="65">
        <f>VLOOKUP($A13,'Return Data'!$B$7:$R$2843,16,0)</f>
        <v>15.875999999999999</v>
      </c>
      <c r="S13" s="67">
        <f t="shared" si="5"/>
        <v>10</v>
      </c>
    </row>
    <row r="14" spans="1:20" x14ac:dyDescent="0.3">
      <c r="A14" s="63" t="s">
        <v>488</v>
      </c>
      <c r="B14" s="64">
        <f>VLOOKUP($A14,'Return Data'!$B$7:$R$2843,3,0)</f>
        <v>44412</v>
      </c>
      <c r="C14" s="65">
        <f>VLOOKUP($A14,'Return Data'!$B$7:$R$2843,4,0)</f>
        <v>248.04300000000001</v>
      </c>
      <c r="D14" s="65">
        <f>VLOOKUP($A14,'Return Data'!$B$7:$R$2843,10,0)</f>
        <v>13.401999999999999</v>
      </c>
      <c r="E14" s="66">
        <f t="shared" si="0"/>
        <v>10</v>
      </c>
      <c r="F14" s="65">
        <f>VLOOKUP($A14,'Return Data'!$B$7:$R$2843,11,0)</f>
        <v>14.9193</v>
      </c>
      <c r="G14" s="66">
        <f t="shared" si="1"/>
        <v>8</v>
      </c>
      <c r="H14" s="65">
        <f>VLOOKUP($A14,'Return Data'!$B$7:$R$2843,12,0)</f>
        <v>37.282299999999999</v>
      </c>
      <c r="I14" s="66">
        <f t="shared" si="2"/>
        <v>12</v>
      </c>
      <c r="J14" s="65">
        <f>VLOOKUP($A14,'Return Data'!$B$7:$R$2843,13,0)</f>
        <v>46.744999999999997</v>
      </c>
      <c r="K14" s="66">
        <f t="shared" si="3"/>
        <v>13</v>
      </c>
      <c r="L14" s="65">
        <f>VLOOKUP($A14,'Return Data'!$B$7:$R$2843,17,0)</f>
        <v>25.741</v>
      </c>
      <c r="M14" s="66">
        <f t="shared" si="4"/>
        <v>6</v>
      </c>
      <c r="N14" s="65">
        <f>VLOOKUP($A14,'Return Data'!$B$7:$R$2843,14,0)</f>
        <v>16.4087</v>
      </c>
      <c r="O14" s="66">
        <f t="shared" si="6"/>
        <v>6</v>
      </c>
      <c r="P14" s="65">
        <f>VLOOKUP($A14,'Return Data'!$B$7:$R$2843,15,0)</f>
        <v>15.035299999999999</v>
      </c>
      <c r="Q14" s="66">
        <f>RANK(P14,P$8:P$40,0)</f>
        <v>6</v>
      </c>
      <c r="R14" s="65">
        <f>VLOOKUP($A14,'Return Data'!$B$7:$R$2843,16,0)</f>
        <v>15.4251</v>
      </c>
      <c r="S14" s="67">
        <f t="shared" si="5"/>
        <v>12</v>
      </c>
    </row>
    <row r="15" spans="1:20" x14ac:dyDescent="0.3">
      <c r="A15" s="63" t="s">
        <v>490</v>
      </c>
      <c r="B15" s="64">
        <f>VLOOKUP($A15,'Return Data'!$B$7:$R$2843,3,0)</f>
        <v>44412</v>
      </c>
      <c r="C15" s="65">
        <f>VLOOKUP($A15,'Return Data'!$B$7:$R$2843,4,0)</f>
        <v>38.729999999999997</v>
      </c>
      <c r="D15" s="65">
        <f>VLOOKUP($A15,'Return Data'!$B$7:$R$2843,10,0)</f>
        <v>13.179399999999999</v>
      </c>
      <c r="E15" s="66">
        <f t="shared" si="0"/>
        <v>12</v>
      </c>
      <c r="F15" s="65">
        <f>VLOOKUP($A15,'Return Data'!$B$7:$R$2843,11,0)</f>
        <v>13.3782</v>
      </c>
      <c r="G15" s="66">
        <f t="shared" si="1"/>
        <v>16</v>
      </c>
      <c r="H15" s="65">
        <f>VLOOKUP($A15,'Return Data'!$B$7:$R$2843,12,0)</f>
        <v>37.243099999999998</v>
      </c>
      <c r="I15" s="66">
        <f t="shared" si="2"/>
        <v>13</v>
      </c>
      <c r="J15" s="65">
        <f>VLOOKUP($A15,'Return Data'!$B$7:$R$2843,13,0)</f>
        <v>45.546799999999998</v>
      </c>
      <c r="K15" s="66">
        <f t="shared" si="3"/>
        <v>14</v>
      </c>
      <c r="L15" s="65">
        <f>VLOOKUP($A15,'Return Data'!$B$7:$R$2843,17,0)</f>
        <v>22.7761</v>
      </c>
      <c r="M15" s="66">
        <f t="shared" si="4"/>
        <v>11</v>
      </c>
      <c r="N15" s="65">
        <f>VLOOKUP($A15,'Return Data'!$B$7:$R$2843,14,0)</f>
        <v>14.3696</v>
      </c>
      <c r="O15" s="66">
        <f t="shared" si="6"/>
        <v>10</v>
      </c>
      <c r="P15" s="65">
        <f>VLOOKUP($A15,'Return Data'!$B$7:$R$2843,15,0)</f>
        <v>13.2751</v>
      </c>
      <c r="Q15" s="66">
        <f>RANK(P15,P$8:P$40,0)</f>
        <v>11</v>
      </c>
      <c r="R15" s="65">
        <f>VLOOKUP($A15,'Return Data'!$B$7:$R$2843,16,0)</f>
        <v>13.704599999999999</v>
      </c>
      <c r="S15" s="67">
        <f t="shared" si="5"/>
        <v>20</v>
      </c>
    </row>
    <row r="16" spans="1:20" x14ac:dyDescent="0.3">
      <c r="A16" s="63" t="s">
        <v>493</v>
      </c>
      <c r="B16" s="64">
        <f>VLOOKUP($A16,'Return Data'!$B$7:$R$2843,3,0)</f>
        <v>44412</v>
      </c>
      <c r="C16" s="65">
        <f>VLOOKUP($A16,'Return Data'!$B$7:$R$2843,4,0)</f>
        <v>186.28110000000001</v>
      </c>
      <c r="D16" s="65">
        <f>VLOOKUP($A16,'Return Data'!$B$7:$R$2843,10,0)</f>
        <v>11.7502</v>
      </c>
      <c r="E16" s="66">
        <f t="shared" si="0"/>
        <v>22</v>
      </c>
      <c r="F16" s="65">
        <f>VLOOKUP($A16,'Return Data'!$B$7:$R$2843,11,0)</f>
        <v>12.2189</v>
      </c>
      <c r="G16" s="66">
        <f t="shared" si="1"/>
        <v>22</v>
      </c>
      <c r="H16" s="65">
        <f>VLOOKUP($A16,'Return Data'!$B$7:$R$2843,12,0)</f>
        <v>37.348599999999998</v>
      </c>
      <c r="I16" s="66">
        <f t="shared" si="2"/>
        <v>11</v>
      </c>
      <c r="J16" s="65">
        <f>VLOOKUP($A16,'Return Data'!$B$7:$R$2843,13,0)</f>
        <v>48.625700000000002</v>
      </c>
      <c r="K16" s="66">
        <f t="shared" si="3"/>
        <v>9</v>
      </c>
      <c r="L16" s="65">
        <f>VLOOKUP($A16,'Return Data'!$B$7:$R$2843,17,0)</f>
        <v>22.406600000000001</v>
      </c>
      <c r="M16" s="66">
        <f t="shared" si="4"/>
        <v>14</v>
      </c>
      <c r="N16" s="65">
        <f>VLOOKUP($A16,'Return Data'!$B$7:$R$2843,14,0)</f>
        <v>14.214700000000001</v>
      </c>
      <c r="O16" s="66">
        <f t="shared" si="6"/>
        <v>11</v>
      </c>
      <c r="P16" s="65">
        <f>VLOOKUP($A16,'Return Data'!$B$7:$R$2843,15,0)</f>
        <v>12.773300000000001</v>
      </c>
      <c r="Q16" s="66">
        <f>RANK(P16,P$8:P$40,0)</f>
        <v>12</v>
      </c>
      <c r="R16" s="65">
        <f>VLOOKUP($A16,'Return Data'!$B$7:$R$2843,16,0)</f>
        <v>15.213699999999999</v>
      </c>
      <c r="S16" s="67">
        <f t="shared" si="5"/>
        <v>15</v>
      </c>
    </row>
    <row r="17" spans="1:19" x14ac:dyDescent="0.3">
      <c r="A17" s="63" t="s">
        <v>495</v>
      </c>
      <c r="B17" s="64">
        <f>VLOOKUP($A17,'Return Data'!$B$7:$R$2843,3,0)</f>
        <v>44412</v>
      </c>
      <c r="C17" s="65">
        <f>VLOOKUP($A17,'Return Data'!$B$7:$R$2843,4,0)</f>
        <v>80.066999999999993</v>
      </c>
      <c r="D17" s="65">
        <f>VLOOKUP($A17,'Return Data'!$B$7:$R$2843,10,0)</f>
        <v>12.955</v>
      </c>
      <c r="E17" s="66">
        <f t="shared" si="0"/>
        <v>14</v>
      </c>
      <c r="F17" s="65">
        <f>VLOOKUP($A17,'Return Data'!$B$7:$R$2843,11,0)</f>
        <v>12.5105</v>
      </c>
      <c r="G17" s="66">
        <f t="shared" si="1"/>
        <v>19</v>
      </c>
      <c r="H17" s="65">
        <f>VLOOKUP($A17,'Return Data'!$B$7:$R$2843,12,0)</f>
        <v>39.247</v>
      </c>
      <c r="I17" s="66">
        <f t="shared" si="2"/>
        <v>9</v>
      </c>
      <c r="J17" s="65">
        <f>VLOOKUP($A17,'Return Data'!$B$7:$R$2843,13,0)</f>
        <v>48.481200000000001</v>
      </c>
      <c r="K17" s="66">
        <f t="shared" si="3"/>
        <v>11</v>
      </c>
      <c r="L17" s="65">
        <f>VLOOKUP($A17,'Return Data'!$B$7:$R$2843,17,0)</f>
        <v>21.2882</v>
      </c>
      <c r="M17" s="66">
        <f t="shared" si="4"/>
        <v>19</v>
      </c>
      <c r="N17" s="65">
        <f>VLOOKUP($A17,'Return Data'!$B$7:$R$2843,14,0)</f>
        <v>13.8376</v>
      </c>
      <c r="O17" s="66">
        <f t="shared" si="6"/>
        <v>13</v>
      </c>
      <c r="P17" s="65">
        <f>VLOOKUP($A17,'Return Data'!$B$7:$R$2843,15,0)</f>
        <v>14.105600000000001</v>
      </c>
      <c r="Q17" s="66">
        <f>RANK(P17,P$8:P$40,0)</f>
        <v>10</v>
      </c>
      <c r="R17" s="65">
        <f>VLOOKUP($A17,'Return Data'!$B$7:$R$2843,16,0)</f>
        <v>16.185500000000001</v>
      </c>
      <c r="S17" s="67">
        <f t="shared" si="5"/>
        <v>9</v>
      </c>
    </row>
    <row r="18" spans="1:19" x14ac:dyDescent="0.3">
      <c r="A18" s="63" t="s">
        <v>496</v>
      </c>
      <c r="B18" s="64">
        <f>VLOOKUP($A18,'Return Data'!$B$7:$R$2843,3,0)</f>
        <v>44412</v>
      </c>
      <c r="C18" s="65">
        <f>VLOOKUP($A18,'Return Data'!$B$7:$R$2843,4,0)</f>
        <v>15.755000000000001</v>
      </c>
      <c r="D18" s="65">
        <f>VLOOKUP($A18,'Return Data'!$B$7:$R$2843,10,0)</f>
        <v>11.808199999999999</v>
      </c>
      <c r="E18" s="66">
        <f t="shared" si="0"/>
        <v>20</v>
      </c>
      <c r="F18" s="65">
        <f>VLOOKUP($A18,'Return Data'!$B$7:$R$2843,11,0)</f>
        <v>9.5328999999999997</v>
      </c>
      <c r="G18" s="66">
        <f t="shared" si="1"/>
        <v>28</v>
      </c>
      <c r="H18" s="65">
        <f>VLOOKUP($A18,'Return Data'!$B$7:$R$2843,12,0)</f>
        <v>29.519400000000001</v>
      </c>
      <c r="I18" s="66">
        <f t="shared" si="2"/>
        <v>26</v>
      </c>
      <c r="J18" s="65">
        <f>VLOOKUP($A18,'Return Data'!$B$7:$R$2843,13,0)</f>
        <v>37.828200000000002</v>
      </c>
      <c r="K18" s="66">
        <f t="shared" si="3"/>
        <v>26</v>
      </c>
      <c r="L18" s="65"/>
      <c r="M18" s="66"/>
      <c r="N18" s="65"/>
      <c r="O18" s="66"/>
      <c r="P18" s="65"/>
      <c r="Q18" s="66"/>
      <c r="R18" s="65">
        <f>VLOOKUP($A18,'Return Data'!$B$7:$R$2843,16,0)</f>
        <v>17.720800000000001</v>
      </c>
      <c r="S18" s="67">
        <f t="shared" si="5"/>
        <v>4</v>
      </c>
    </row>
    <row r="19" spans="1:19" x14ac:dyDescent="0.3">
      <c r="A19" s="63" t="s">
        <v>499</v>
      </c>
      <c r="B19" s="64">
        <f>VLOOKUP($A19,'Return Data'!$B$7:$R$2843,3,0)</f>
        <v>44412</v>
      </c>
      <c r="C19" s="65">
        <f>VLOOKUP($A19,'Return Data'!$B$7:$R$2843,4,0)</f>
        <v>213.39</v>
      </c>
      <c r="D19" s="65">
        <f>VLOOKUP($A19,'Return Data'!$B$7:$R$2843,10,0)</f>
        <v>13.911300000000001</v>
      </c>
      <c r="E19" s="66">
        <f t="shared" si="0"/>
        <v>8</v>
      </c>
      <c r="F19" s="65">
        <f>VLOOKUP($A19,'Return Data'!$B$7:$R$2843,11,0)</f>
        <v>18.497299999999999</v>
      </c>
      <c r="G19" s="66">
        <f t="shared" si="1"/>
        <v>3</v>
      </c>
      <c r="H19" s="65">
        <f>VLOOKUP($A19,'Return Data'!$B$7:$R$2843,12,0)</f>
        <v>54.596800000000002</v>
      </c>
      <c r="I19" s="66">
        <f t="shared" si="2"/>
        <v>3</v>
      </c>
      <c r="J19" s="65">
        <f>VLOOKUP($A19,'Return Data'!$B$7:$R$2843,13,0)</f>
        <v>56.651000000000003</v>
      </c>
      <c r="K19" s="66">
        <f t="shared" si="3"/>
        <v>3</v>
      </c>
      <c r="L19" s="65">
        <f>VLOOKUP($A19,'Return Data'!$B$7:$R$2843,17,0)</f>
        <v>23.895900000000001</v>
      </c>
      <c r="M19" s="66">
        <f>RANK(L19,L$8:L$40,0)</f>
        <v>9</v>
      </c>
      <c r="N19" s="65">
        <f>VLOOKUP($A19,'Return Data'!$B$7:$R$2843,14,0)</f>
        <v>15.926299999999999</v>
      </c>
      <c r="O19" s="66">
        <f>RANK(N19,N$8:N$40,0)</f>
        <v>8</v>
      </c>
      <c r="P19" s="65">
        <f>VLOOKUP($A19,'Return Data'!$B$7:$R$2843,15,0)</f>
        <v>15.3858</v>
      </c>
      <c r="Q19" s="66">
        <f>RANK(P19,P$8:P$40,0)</f>
        <v>4</v>
      </c>
      <c r="R19" s="65">
        <f>VLOOKUP($A19,'Return Data'!$B$7:$R$2843,16,0)</f>
        <v>16.800999999999998</v>
      </c>
      <c r="S19" s="67">
        <f t="shared" si="5"/>
        <v>5</v>
      </c>
    </row>
    <row r="20" spans="1:19" x14ac:dyDescent="0.3">
      <c r="A20" s="63" t="s">
        <v>501</v>
      </c>
      <c r="B20" s="64">
        <f>VLOOKUP($A20,'Return Data'!$B$7:$R$2843,3,0)</f>
        <v>44412</v>
      </c>
      <c r="C20" s="65">
        <f>VLOOKUP($A20,'Return Data'!$B$7:$R$2843,4,0)</f>
        <v>16.071899999999999</v>
      </c>
      <c r="D20" s="65">
        <f>VLOOKUP($A20,'Return Data'!$B$7:$R$2843,10,0)</f>
        <v>8.6526999999999994</v>
      </c>
      <c r="E20" s="66">
        <f t="shared" si="0"/>
        <v>33</v>
      </c>
      <c r="F20" s="65">
        <f>VLOOKUP($A20,'Return Data'!$B$7:$R$2843,11,0)</f>
        <v>9.4235000000000007</v>
      </c>
      <c r="G20" s="66">
        <f t="shared" si="1"/>
        <v>29</v>
      </c>
      <c r="H20" s="65">
        <f>VLOOKUP($A20,'Return Data'!$B$7:$R$2843,12,0)</f>
        <v>25.448</v>
      </c>
      <c r="I20" s="66">
        <f t="shared" si="2"/>
        <v>30</v>
      </c>
      <c r="J20" s="65">
        <f>VLOOKUP($A20,'Return Data'!$B$7:$R$2843,13,0)</f>
        <v>31.291399999999999</v>
      </c>
      <c r="K20" s="66">
        <f t="shared" si="3"/>
        <v>32</v>
      </c>
      <c r="L20" s="65">
        <f>VLOOKUP($A20,'Return Data'!$B$7:$R$2843,17,0)</f>
        <v>18.943000000000001</v>
      </c>
      <c r="M20" s="66">
        <f>RANK(L20,L$8:L$40,0)</f>
        <v>25</v>
      </c>
      <c r="N20" s="65">
        <f>VLOOKUP($A20,'Return Data'!$B$7:$R$2843,14,0)</f>
        <v>8.3084000000000007</v>
      </c>
      <c r="O20" s="66">
        <f>RANK(N20,N$8:N$40,0)</f>
        <v>25</v>
      </c>
      <c r="P20" s="65"/>
      <c r="Q20" s="66"/>
      <c r="R20" s="65">
        <f>VLOOKUP($A20,'Return Data'!$B$7:$R$2843,16,0)</f>
        <v>10.433999999999999</v>
      </c>
      <c r="S20" s="67">
        <f t="shared" si="5"/>
        <v>33</v>
      </c>
    </row>
    <row r="21" spans="1:19" x14ac:dyDescent="0.3">
      <c r="A21" s="63" t="s">
        <v>502</v>
      </c>
      <c r="B21" s="64">
        <f>VLOOKUP($A21,'Return Data'!$B$7:$R$2843,3,0)</f>
        <v>44412</v>
      </c>
      <c r="C21" s="65">
        <f>VLOOKUP($A21,'Return Data'!$B$7:$R$2843,4,0)</f>
        <v>17.55</v>
      </c>
      <c r="D21" s="65">
        <f>VLOOKUP($A21,'Return Data'!$B$7:$R$2843,10,0)</f>
        <v>14.7059</v>
      </c>
      <c r="E21" s="66">
        <f t="shared" si="0"/>
        <v>3</v>
      </c>
      <c r="F21" s="65">
        <f>VLOOKUP($A21,'Return Data'!$B$7:$R$2843,11,0)</f>
        <v>16.688800000000001</v>
      </c>
      <c r="G21" s="66">
        <f t="shared" si="1"/>
        <v>5</v>
      </c>
      <c r="H21" s="65">
        <f>VLOOKUP($A21,'Return Data'!$B$7:$R$2843,12,0)</f>
        <v>39.618099999999998</v>
      </c>
      <c r="I21" s="66">
        <f t="shared" si="2"/>
        <v>7</v>
      </c>
      <c r="J21" s="65">
        <f>VLOOKUP($A21,'Return Data'!$B$7:$R$2843,13,0)</f>
        <v>50.902799999999999</v>
      </c>
      <c r="K21" s="66">
        <f t="shared" si="3"/>
        <v>6</v>
      </c>
      <c r="L21" s="65">
        <f>VLOOKUP($A21,'Return Data'!$B$7:$R$2843,17,0)</f>
        <v>24.2377</v>
      </c>
      <c r="M21" s="66">
        <f>RANK(L21,L$8:L$40,0)</f>
        <v>8</v>
      </c>
      <c r="N21" s="65">
        <f>VLOOKUP($A21,'Return Data'!$B$7:$R$2843,14,0)</f>
        <v>12.799300000000001</v>
      </c>
      <c r="O21" s="66">
        <f>RANK(N21,N$8:N$40,0)</f>
        <v>16</v>
      </c>
      <c r="P21" s="65"/>
      <c r="Q21" s="66"/>
      <c r="R21" s="65">
        <f>VLOOKUP($A21,'Return Data'!$B$7:$R$2843,16,0)</f>
        <v>13.014799999999999</v>
      </c>
      <c r="S21" s="67">
        <f t="shared" si="5"/>
        <v>24</v>
      </c>
    </row>
    <row r="22" spans="1:19" x14ac:dyDescent="0.3">
      <c r="A22" s="63" t="s">
        <v>504</v>
      </c>
      <c r="B22" s="64">
        <f>VLOOKUP($A22,'Return Data'!$B$7:$R$2843,3,0)</f>
        <v>44412</v>
      </c>
      <c r="C22" s="65">
        <f>VLOOKUP($A22,'Return Data'!$B$7:$R$2843,4,0)</f>
        <v>14.605700000000001</v>
      </c>
      <c r="D22" s="65">
        <f>VLOOKUP($A22,'Return Data'!$B$7:$R$2843,10,0)</f>
        <v>8.7356999999999996</v>
      </c>
      <c r="E22" s="66">
        <f t="shared" si="0"/>
        <v>32</v>
      </c>
      <c r="F22" s="65">
        <f>VLOOKUP($A22,'Return Data'!$B$7:$R$2843,11,0)</f>
        <v>8.2048000000000005</v>
      </c>
      <c r="G22" s="66">
        <f t="shared" si="1"/>
        <v>31</v>
      </c>
      <c r="H22" s="65">
        <f>VLOOKUP($A22,'Return Data'!$B$7:$R$2843,12,0)</f>
        <v>26.823</v>
      </c>
      <c r="I22" s="66">
        <f t="shared" si="2"/>
        <v>29</v>
      </c>
      <c r="J22" s="65">
        <f>VLOOKUP($A22,'Return Data'!$B$7:$R$2843,13,0)</f>
        <v>37.763599999999997</v>
      </c>
      <c r="K22" s="66">
        <f t="shared" si="3"/>
        <v>27</v>
      </c>
      <c r="L22" s="65"/>
      <c r="M22" s="66"/>
      <c r="N22" s="65"/>
      <c r="O22" s="66"/>
      <c r="P22" s="65"/>
      <c r="Q22" s="66"/>
      <c r="R22" s="65">
        <f>VLOOKUP($A22,'Return Data'!$B$7:$R$2843,16,0)</f>
        <v>15.4061</v>
      </c>
      <c r="S22" s="67">
        <f t="shared" si="5"/>
        <v>13</v>
      </c>
    </row>
    <row r="23" spans="1:19" x14ac:dyDescent="0.3">
      <c r="A23" s="63" t="s">
        <v>506</v>
      </c>
      <c r="B23" s="64">
        <f>VLOOKUP($A23,'Return Data'!$B$7:$R$2843,3,0)</f>
        <v>44412</v>
      </c>
      <c r="C23" s="65">
        <f>VLOOKUP($A23,'Return Data'!$B$7:$R$2843,4,0)</f>
        <v>14.7203</v>
      </c>
      <c r="D23" s="65">
        <f>VLOOKUP($A23,'Return Data'!$B$7:$R$2843,10,0)</f>
        <v>12.570600000000001</v>
      </c>
      <c r="E23" s="66">
        <f t="shared" si="0"/>
        <v>17</v>
      </c>
      <c r="F23" s="65">
        <f>VLOOKUP($A23,'Return Data'!$B$7:$R$2843,11,0)</f>
        <v>11.1898</v>
      </c>
      <c r="G23" s="66">
        <f t="shared" si="1"/>
        <v>26</v>
      </c>
      <c r="H23" s="65">
        <f>VLOOKUP($A23,'Return Data'!$B$7:$R$2843,12,0)</f>
        <v>28.9908</v>
      </c>
      <c r="I23" s="66">
        <f t="shared" si="2"/>
        <v>27</v>
      </c>
      <c r="J23" s="65">
        <f>VLOOKUP($A23,'Return Data'!$B$7:$R$2843,13,0)</f>
        <v>36.521599999999999</v>
      </c>
      <c r="K23" s="66">
        <f t="shared" si="3"/>
        <v>28</v>
      </c>
      <c r="L23" s="65">
        <f>VLOOKUP($A23,'Return Data'!$B$7:$R$2843,17,0)</f>
        <v>19.7178</v>
      </c>
      <c r="M23" s="66">
        <f>RANK(L23,L$8:L$40,0)</f>
        <v>23</v>
      </c>
      <c r="N23" s="65"/>
      <c r="O23" s="66"/>
      <c r="P23" s="65"/>
      <c r="Q23" s="66"/>
      <c r="R23" s="65">
        <f>VLOOKUP($A23,'Return Data'!$B$7:$R$2843,16,0)</f>
        <v>13.2897</v>
      </c>
      <c r="S23" s="67">
        <f t="shared" si="5"/>
        <v>22</v>
      </c>
    </row>
    <row r="24" spans="1:19" x14ac:dyDescent="0.3">
      <c r="A24" s="63" t="s">
        <v>509</v>
      </c>
      <c r="B24" s="64">
        <f>VLOOKUP($A24,'Return Data'!$B$7:$R$2843,3,0)</f>
        <v>44412</v>
      </c>
      <c r="C24" s="65">
        <f>VLOOKUP($A24,'Return Data'!$B$7:$R$2843,4,0)</f>
        <v>71.366399999999999</v>
      </c>
      <c r="D24" s="65">
        <f>VLOOKUP($A24,'Return Data'!$B$7:$R$2843,10,0)</f>
        <v>10.6633</v>
      </c>
      <c r="E24" s="66">
        <f t="shared" si="0"/>
        <v>29</v>
      </c>
      <c r="F24" s="65">
        <f>VLOOKUP($A24,'Return Data'!$B$7:$R$2843,11,0)</f>
        <v>13.5433</v>
      </c>
      <c r="G24" s="66">
        <f t="shared" si="1"/>
        <v>15</v>
      </c>
      <c r="H24" s="65">
        <f>VLOOKUP($A24,'Return Data'!$B$7:$R$2843,12,0)</f>
        <v>39.4602</v>
      </c>
      <c r="I24" s="66">
        <f t="shared" si="2"/>
        <v>8</v>
      </c>
      <c r="J24" s="65">
        <f>VLOOKUP($A24,'Return Data'!$B$7:$R$2843,13,0)</f>
        <v>48.604500000000002</v>
      </c>
      <c r="K24" s="66">
        <f t="shared" si="3"/>
        <v>10</v>
      </c>
      <c r="L24" s="65">
        <f>VLOOKUP($A24,'Return Data'!$B$7:$R$2843,17,0)</f>
        <v>30.589600000000001</v>
      </c>
      <c r="M24" s="66">
        <f>RANK(L24,L$8:L$40,0)</f>
        <v>3</v>
      </c>
      <c r="N24" s="65">
        <f>VLOOKUP($A24,'Return Data'!$B$7:$R$2843,14,0)</f>
        <v>13.7369</v>
      </c>
      <c r="O24" s="66">
        <f>RANK(N24,N$8:N$40,0)</f>
        <v>14</v>
      </c>
      <c r="P24" s="65">
        <f>VLOOKUP($A24,'Return Data'!$B$7:$R$2843,15,0)</f>
        <v>11.8308</v>
      </c>
      <c r="Q24" s="66">
        <f>RANK(P24,P$8:P$40,0)</f>
        <v>17</v>
      </c>
      <c r="R24" s="65">
        <f>VLOOKUP($A24,'Return Data'!$B$7:$R$2843,16,0)</f>
        <v>12.9796</v>
      </c>
      <c r="S24" s="67">
        <f t="shared" si="5"/>
        <v>25</v>
      </c>
    </row>
    <row r="25" spans="1:19" x14ac:dyDescent="0.3">
      <c r="A25" s="63" t="s">
        <v>1834</v>
      </c>
      <c r="B25" s="64">
        <f>VLOOKUP($A25,'Return Data'!$B$7:$R$2843,3,0)</f>
        <v>44412</v>
      </c>
      <c r="C25" s="65">
        <f>VLOOKUP($A25,'Return Data'!$B$7:$R$2843,4,0)</f>
        <v>41.82</v>
      </c>
      <c r="D25" s="65">
        <f>VLOOKUP($A25,'Return Data'!$B$7:$R$2843,10,0)</f>
        <v>11.312200000000001</v>
      </c>
      <c r="E25" s="66">
        <f t="shared" si="0"/>
        <v>26</v>
      </c>
      <c r="F25" s="65">
        <f>VLOOKUP($A25,'Return Data'!$B$7:$R$2843,11,0)</f>
        <v>14.701000000000001</v>
      </c>
      <c r="G25" s="66">
        <f t="shared" si="1"/>
        <v>9</v>
      </c>
      <c r="H25" s="65">
        <f>VLOOKUP($A25,'Return Data'!$B$7:$R$2843,12,0)</f>
        <v>38.302799999999998</v>
      </c>
      <c r="I25" s="66">
        <f t="shared" si="2"/>
        <v>10</v>
      </c>
      <c r="J25" s="65">
        <f>VLOOKUP($A25,'Return Data'!$B$7:$R$2843,13,0)</f>
        <v>53.0411</v>
      </c>
      <c r="K25" s="66">
        <f t="shared" si="3"/>
        <v>4</v>
      </c>
      <c r="L25" s="65">
        <f>VLOOKUP($A25,'Return Data'!$B$7:$R$2843,17,0)</f>
        <v>26.549199999999999</v>
      </c>
      <c r="M25" s="66">
        <f>RANK(L25,L$8:L$40,0)</f>
        <v>4</v>
      </c>
      <c r="N25" s="65">
        <f>VLOOKUP($A25,'Return Data'!$B$7:$R$2843,14,0)</f>
        <v>16.648099999999999</v>
      </c>
      <c r="O25" s="66">
        <f>RANK(N25,N$8:N$40,0)</f>
        <v>3</v>
      </c>
      <c r="P25" s="65">
        <f>VLOOKUP($A25,'Return Data'!$B$7:$R$2843,15,0)</f>
        <v>14.7407</v>
      </c>
      <c r="Q25" s="66">
        <f>RANK(P25,P$8:P$40,0)</f>
        <v>7</v>
      </c>
      <c r="R25" s="65">
        <f>VLOOKUP($A25,'Return Data'!$B$7:$R$2843,16,0)</f>
        <v>13.351000000000001</v>
      </c>
      <c r="S25" s="67">
        <f t="shared" si="5"/>
        <v>21</v>
      </c>
    </row>
    <row r="26" spans="1:19" x14ac:dyDescent="0.3">
      <c r="A26" s="63" t="s">
        <v>510</v>
      </c>
      <c r="B26" s="64">
        <f>VLOOKUP($A26,'Return Data'!$B$7:$R$2843,3,0)</f>
        <v>44412</v>
      </c>
      <c r="C26" s="65">
        <f>VLOOKUP($A26,'Return Data'!$B$7:$R$2843,4,0)</f>
        <v>39.253</v>
      </c>
      <c r="D26" s="65">
        <f>VLOOKUP($A26,'Return Data'!$B$7:$R$2843,10,0)</f>
        <v>11.6157</v>
      </c>
      <c r="E26" s="66">
        <f t="shared" si="0"/>
        <v>23</v>
      </c>
      <c r="F26" s="65">
        <f>VLOOKUP($A26,'Return Data'!$B$7:$R$2843,11,0)</f>
        <v>11.882899999999999</v>
      </c>
      <c r="G26" s="66">
        <f t="shared" si="1"/>
        <v>24</v>
      </c>
      <c r="H26" s="65">
        <f>VLOOKUP($A26,'Return Data'!$B$7:$R$2843,12,0)</f>
        <v>30.110399999999998</v>
      </c>
      <c r="I26" s="66">
        <f t="shared" si="2"/>
        <v>25</v>
      </c>
      <c r="J26" s="65">
        <f>VLOOKUP($A26,'Return Data'!$B$7:$R$2843,13,0)</f>
        <v>39.650599999999997</v>
      </c>
      <c r="K26" s="66">
        <f t="shared" si="3"/>
        <v>24</v>
      </c>
      <c r="L26" s="65">
        <f>VLOOKUP($A26,'Return Data'!$B$7:$R$2843,17,0)</f>
        <v>20.691400000000002</v>
      </c>
      <c r="M26" s="66">
        <f>RANK(L26,L$8:L$40,0)</f>
        <v>20</v>
      </c>
      <c r="N26" s="65">
        <f>VLOOKUP($A26,'Return Data'!$B$7:$R$2843,14,0)</f>
        <v>11.4884</v>
      </c>
      <c r="O26" s="66">
        <f>RANK(N26,N$8:N$40,0)</f>
        <v>22</v>
      </c>
      <c r="P26" s="65">
        <f>VLOOKUP($A26,'Return Data'!$B$7:$R$2843,15,0)</f>
        <v>12.4048</v>
      </c>
      <c r="Q26" s="66">
        <f>RANK(P26,P$8:P$40,0)</f>
        <v>13</v>
      </c>
      <c r="R26" s="65">
        <f>VLOOKUP($A26,'Return Data'!$B$7:$R$2843,16,0)</f>
        <v>15.3119</v>
      </c>
      <c r="S26" s="67">
        <f t="shared" si="5"/>
        <v>14</v>
      </c>
    </row>
    <row r="27" spans="1:19" x14ac:dyDescent="0.3">
      <c r="A27" s="63" t="s">
        <v>513</v>
      </c>
      <c r="B27" s="64">
        <f>VLOOKUP($A27,'Return Data'!$B$7:$R$2843,3,0)</f>
        <v>44412</v>
      </c>
      <c r="C27" s="65">
        <f>VLOOKUP($A27,'Return Data'!$B$7:$R$2843,4,0)</f>
        <v>145.17840000000001</v>
      </c>
      <c r="D27" s="65">
        <f>VLOOKUP($A27,'Return Data'!$B$7:$R$2843,10,0)</f>
        <v>11.3468</v>
      </c>
      <c r="E27" s="66">
        <f t="shared" si="0"/>
        <v>25</v>
      </c>
      <c r="F27" s="65">
        <f>VLOOKUP($A27,'Return Data'!$B$7:$R$2843,11,0)</f>
        <v>9.3953000000000007</v>
      </c>
      <c r="G27" s="66">
        <f t="shared" si="1"/>
        <v>30</v>
      </c>
      <c r="H27" s="65">
        <f>VLOOKUP($A27,'Return Data'!$B$7:$R$2843,12,0)</f>
        <v>24.550599999999999</v>
      </c>
      <c r="I27" s="66">
        <f t="shared" si="2"/>
        <v>33</v>
      </c>
      <c r="J27" s="65">
        <f>VLOOKUP($A27,'Return Data'!$B$7:$R$2843,13,0)</f>
        <v>33.116</v>
      </c>
      <c r="K27" s="66">
        <f t="shared" si="3"/>
        <v>30</v>
      </c>
      <c r="L27" s="65">
        <f>VLOOKUP($A27,'Return Data'!$B$7:$R$2843,17,0)</f>
        <v>16.4267</v>
      </c>
      <c r="M27" s="66">
        <f>RANK(L27,L$8:L$40,0)</f>
        <v>28</v>
      </c>
      <c r="N27" s="65">
        <f>VLOOKUP($A27,'Return Data'!$B$7:$R$2843,14,0)</f>
        <v>12.6751</v>
      </c>
      <c r="O27" s="66">
        <f>RANK(N27,N$8:N$40,0)</f>
        <v>17</v>
      </c>
      <c r="P27" s="65">
        <f>VLOOKUP($A27,'Return Data'!$B$7:$R$2843,15,0)</f>
        <v>10.8622</v>
      </c>
      <c r="Q27" s="66">
        <f>RANK(P27,P$8:P$40,0)</f>
        <v>21</v>
      </c>
      <c r="R27" s="65">
        <f>VLOOKUP($A27,'Return Data'!$B$7:$R$2843,16,0)</f>
        <v>10.853400000000001</v>
      </c>
      <c r="S27" s="67">
        <f t="shared" si="5"/>
        <v>32</v>
      </c>
    </row>
    <row r="28" spans="1:19" x14ac:dyDescent="0.3">
      <c r="A28" s="63" t="s">
        <v>514</v>
      </c>
      <c r="B28" s="64">
        <f>VLOOKUP($A28,'Return Data'!$B$7:$R$2843,3,0)</f>
        <v>44412</v>
      </c>
      <c r="C28" s="65">
        <f>VLOOKUP($A28,'Return Data'!$B$7:$R$2843,4,0)</f>
        <v>16.529499999999999</v>
      </c>
      <c r="D28" s="65">
        <f>VLOOKUP($A28,'Return Data'!$B$7:$R$2843,10,0)</f>
        <v>14.3301</v>
      </c>
      <c r="E28" s="66">
        <f t="shared" si="0"/>
        <v>5</v>
      </c>
      <c r="F28" s="65">
        <f>VLOOKUP($A28,'Return Data'!$B$7:$R$2843,11,0)</f>
        <v>17.887699999999999</v>
      </c>
      <c r="G28" s="66">
        <f t="shared" si="1"/>
        <v>4</v>
      </c>
      <c r="H28" s="65">
        <f>VLOOKUP($A28,'Return Data'!$B$7:$R$2843,12,0)</f>
        <v>41.9938</v>
      </c>
      <c r="I28" s="66">
        <f t="shared" si="2"/>
        <v>5</v>
      </c>
      <c r="J28" s="65">
        <f>VLOOKUP($A28,'Return Data'!$B$7:$R$2843,13,0)</f>
        <v>51.041200000000003</v>
      </c>
      <c r="K28" s="66">
        <f t="shared" si="3"/>
        <v>5</v>
      </c>
      <c r="L28" s="65"/>
      <c r="M28" s="66"/>
      <c r="N28" s="65"/>
      <c r="O28" s="66"/>
      <c r="P28" s="65"/>
      <c r="Q28" s="66"/>
      <c r="R28" s="65">
        <f>VLOOKUP($A28,'Return Data'!$B$7:$R$2843,16,0)</f>
        <v>27.834</v>
      </c>
      <c r="S28" s="67">
        <f t="shared" si="5"/>
        <v>1</v>
      </c>
    </row>
    <row r="29" spans="1:19" x14ac:dyDescent="0.3">
      <c r="A29" s="63" t="s">
        <v>517</v>
      </c>
      <c r="B29" s="64">
        <f>VLOOKUP($A29,'Return Data'!$B$7:$R$2843,3,0)</f>
        <v>44412</v>
      </c>
      <c r="C29" s="65">
        <f>VLOOKUP($A29,'Return Data'!$B$7:$R$2843,4,0)</f>
        <v>23.454000000000001</v>
      </c>
      <c r="D29" s="65">
        <f>VLOOKUP($A29,'Return Data'!$B$7:$R$2843,10,0)</f>
        <v>13.282500000000001</v>
      </c>
      <c r="E29" s="66">
        <f t="shared" si="0"/>
        <v>11</v>
      </c>
      <c r="F29" s="65">
        <f>VLOOKUP($A29,'Return Data'!$B$7:$R$2843,11,0)</f>
        <v>12.8736</v>
      </c>
      <c r="G29" s="66">
        <f t="shared" si="1"/>
        <v>17</v>
      </c>
      <c r="H29" s="65">
        <f>VLOOKUP($A29,'Return Data'!$B$7:$R$2843,12,0)</f>
        <v>35.041499999999999</v>
      </c>
      <c r="I29" s="66">
        <f t="shared" si="2"/>
        <v>20</v>
      </c>
      <c r="J29" s="65">
        <f>VLOOKUP($A29,'Return Data'!$B$7:$R$2843,13,0)</f>
        <v>42.898899999999998</v>
      </c>
      <c r="K29" s="66">
        <f t="shared" si="3"/>
        <v>17</v>
      </c>
      <c r="L29" s="65">
        <f>VLOOKUP($A29,'Return Data'!$B$7:$R$2843,17,0)</f>
        <v>23.021100000000001</v>
      </c>
      <c r="M29" s="66">
        <f>RANK(L29,L$8:L$40,0)</f>
        <v>10</v>
      </c>
      <c r="N29" s="65">
        <f>VLOOKUP($A29,'Return Data'!$B$7:$R$2843,14,0)</f>
        <v>16.262799999999999</v>
      </c>
      <c r="O29" s="66">
        <f>RANK(N29,N$8:N$40,0)</f>
        <v>7</v>
      </c>
      <c r="P29" s="65">
        <f>VLOOKUP($A29,'Return Data'!$B$7:$R$2843,15,0)</f>
        <v>16.219799999999999</v>
      </c>
      <c r="Q29" s="66">
        <f>RANK(P29,P$8:P$40,0)</f>
        <v>2</v>
      </c>
      <c r="R29" s="65">
        <f>VLOOKUP($A29,'Return Data'!$B$7:$R$2843,16,0)</f>
        <v>15.206799999999999</v>
      </c>
      <c r="S29" s="67">
        <f t="shared" si="5"/>
        <v>16</v>
      </c>
    </row>
    <row r="30" spans="1:19" x14ac:dyDescent="0.3">
      <c r="A30" s="63" t="s">
        <v>519</v>
      </c>
      <c r="B30" s="64">
        <f>VLOOKUP($A30,'Return Data'!$B$7:$R$2843,3,0)</f>
        <v>44412</v>
      </c>
      <c r="C30" s="65">
        <f>VLOOKUP($A30,'Return Data'!$B$7:$R$2843,4,0)</f>
        <v>15.5259</v>
      </c>
      <c r="D30" s="65">
        <f>VLOOKUP($A30,'Return Data'!$B$7:$R$2843,10,0)</f>
        <v>9.9614999999999991</v>
      </c>
      <c r="E30" s="66">
        <f t="shared" si="0"/>
        <v>30</v>
      </c>
      <c r="F30" s="65">
        <f>VLOOKUP($A30,'Return Data'!$B$7:$R$2843,11,0)</f>
        <v>7.2186000000000003</v>
      </c>
      <c r="G30" s="66">
        <f t="shared" si="1"/>
        <v>33</v>
      </c>
      <c r="H30" s="65">
        <f>VLOOKUP($A30,'Return Data'!$B$7:$R$2843,12,0)</f>
        <v>24.564</v>
      </c>
      <c r="I30" s="66">
        <f t="shared" si="2"/>
        <v>32</v>
      </c>
      <c r="J30" s="65">
        <f>VLOOKUP($A30,'Return Data'!$B$7:$R$2843,13,0)</f>
        <v>32.576500000000003</v>
      </c>
      <c r="K30" s="66">
        <f t="shared" si="3"/>
        <v>31</v>
      </c>
      <c r="L30" s="65"/>
      <c r="M30" s="66"/>
      <c r="N30" s="65"/>
      <c r="O30" s="66"/>
      <c r="P30" s="65"/>
      <c r="Q30" s="66"/>
      <c r="R30" s="65">
        <f>VLOOKUP($A30,'Return Data'!$B$7:$R$2843,16,0)</f>
        <v>16.439499999999999</v>
      </c>
      <c r="S30" s="67">
        <f t="shared" si="5"/>
        <v>6</v>
      </c>
    </row>
    <row r="31" spans="1:19" x14ac:dyDescent="0.3">
      <c r="A31" s="63" t="s">
        <v>2007</v>
      </c>
      <c r="B31" s="64">
        <f>VLOOKUP($A31,'Return Data'!$B$7:$R$2843,3,0)</f>
        <v>44412</v>
      </c>
      <c r="C31" s="65">
        <f>VLOOKUP($A31,'Return Data'!$B$7:$R$2843,4,0)</f>
        <v>14.242699999999999</v>
      </c>
      <c r="D31" s="65">
        <f>VLOOKUP($A31,'Return Data'!$B$7:$R$2843,10,0)</f>
        <v>10.7881</v>
      </c>
      <c r="E31" s="66">
        <f t="shared" si="0"/>
        <v>28</v>
      </c>
      <c r="F31" s="65">
        <f>VLOOKUP($A31,'Return Data'!$B$7:$R$2843,11,0)</f>
        <v>10.382</v>
      </c>
      <c r="G31" s="66">
        <f t="shared" si="1"/>
        <v>27</v>
      </c>
      <c r="H31" s="65">
        <f>VLOOKUP($A31,'Return Data'!$B$7:$R$2843,12,0)</f>
        <v>28.0991</v>
      </c>
      <c r="I31" s="66">
        <f t="shared" si="2"/>
        <v>28</v>
      </c>
      <c r="J31" s="65">
        <f>VLOOKUP($A31,'Return Data'!$B$7:$R$2843,13,0)</f>
        <v>33.357399999999998</v>
      </c>
      <c r="K31" s="66">
        <f t="shared" si="3"/>
        <v>29</v>
      </c>
      <c r="L31" s="65">
        <f>VLOOKUP($A31,'Return Data'!$B$7:$R$2843,17,0)</f>
        <v>17.352399999999999</v>
      </c>
      <c r="M31" s="66">
        <f t="shared" ref="M31:M40" si="7">RANK(L31,L$8:L$40,0)</f>
        <v>27</v>
      </c>
      <c r="N31" s="65"/>
      <c r="O31" s="66"/>
      <c r="P31" s="65"/>
      <c r="Q31" s="66"/>
      <c r="R31" s="65">
        <f>VLOOKUP($A31,'Return Data'!$B$7:$R$2843,16,0)</f>
        <v>11.4375</v>
      </c>
      <c r="S31" s="67">
        <f t="shared" si="5"/>
        <v>31</v>
      </c>
    </row>
    <row r="32" spans="1:19" x14ac:dyDescent="0.3">
      <c r="A32" s="63" t="s">
        <v>522</v>
      </c>
      <c r="B32" s="64">
        <f>VLOOKUP($A32,'Return Data'!$B$7:$R$2843,3,0)</f>
        <v>44412</v>
      </c>
      <c r="C32" s="65">
        <f>VLOOKUP($A32,'Return Data'!$B$7:$R$2843,4,0)</f>
        <v>69.017099999999999</v>
      </c>
      <c r="D32" s="65">
        <f>VLOOKUP($A32,'Return Data'!$B$7:$R$2843,10,0)</f>
        <v>11.4895</v>
      </c>
      <c r="E32" s="66">
        <f t="shared" si="0"/>
        <v>24</v>
      </c>
      <c r="F32" s="65">
        <f>VLOOKUP($A32,'Return Data'!$B$7:$R$2843,11,0)</f>
        <v>14.511100000000001</v>
      </c>
      <c r="G32" s="66">
        <f t="shared" si="1"/>
        <v>10</v>
      </c>
      <c r="H32" s="65">
        <f>VLOOKUP($A32,'Return Data'!$B$7:$R$2843,12,0)</f>
        <v>40.813000000000002</v>
      </c>
      <c r="I32" s="66">
        <f t="shared" si="2"/>
        <v>6</v>
      </c>
      <c r="J32" s="65">
        <f>VLOOKUP($A32,'Return Data'!$B$7:$R$2843,13,0)</f>
        <v>48.406300000000002</v>
      </c>
      <c r="K32" s="66">
        <f t="shared" si="3"/>
        <v>12</v>
      </c>
      <c r="L32" s="65">
        <f>VLOOKUP($A32,'Return Data'!$B$7:$R$2843,17,0)</f>
        <v>12.4367</v>
      </c>
      <c r="M32" s="66">
        <f t="shared" si="7"/>
        <v>29</v>
      </c>
      <c r="N32" s="65">
        <f>VLOOKUP($A32,'Return Data'!$B$7:$R$2843,14,0)</f>
        <v>5.1543000000000001</v>
      </c>
      <c r="O32" s="66">
        <f t="shared" ref="O32:O40" si="8">RANK(N32,N$8:N$40,0)</f>
        <v>26</v>
      </c>
      <c r="P32" s="65">
        <f>VLOOKUP($A32,'Return Data'!$B$7:$R$2843,15,0)</f>
        <v>8.8179999999999996</v>
      </c>
      <c r="Q32" s="66">
        <f t="shared" ref="Q32:Q40" si="9">RANK(P32,P$8:P$40,0)</f>
        <v>22</v>
      </c>
      <c r="R32" s="65">
        <f>VLOOKUP($A32,'Return Data'!$B$7:$R$2843,16,0)</f>
        <v>12.136900000000001</v>
      </c>
      <c r="S32" s="67">
        <f t="shared" si="5"/>
        <v>29</v>
      </c>
    </row>
    <row r="33" spans="1:19" x14ac:dyDescent="0.3">
      <c r="A33" s="63" t="s">
        <v>528</v>
      </c>
      <c r="B33" s="64">
        <f>VLOOKUP($A33,'Return Data'!$B$7:$R$2843,3,0)</f>
        <v>44412</v>
      </c>
      <c r="C33" s="65">
        <f>VLOOKUP($A33,'Return Data'!$B$7:$R$2843,4,0)</f>
        <v>106.07</v>
      </c>
      <c r="D33" s="65">
        <f>VLOOKUP($A33,'Return Data'!$B$7:$R$2843,10,0)</f>
        <v>11.793799999999999</v>
      </c>
      <c r="E33" s="66">
        <f t="shared" si="0"/>
        <v>21</v>
      </c>
      <c r="F33" s="65">
        <f>VLOOKUP($A33,'Return Data'!$B$7:$R$2843,11,0)</f>
        <v>16.3048</v>
      </c>
      <c r="G33" s="66">
        <f t="shared" si="1"/>
        <v>6</v>
      </c>
      <c r="H33" s="65">
        <f>VLOOKUP($A33,'Return Data'!$B$7:$R$2843,12,0)</f>
        <v>35.969700000000003</v>
      </c>
      <c r="I33" s="66">
        <f t="shared" si="2"/>
        <v>17</v>
      </c>
      <c r="J33" s="65">
        <f>VLOOKUP($A33,'Return Data'!$B$7:$R$2843,13,0)</f>
        <v>44.1952</v>
      </c>
      <c r="K33" s="66">
        <f t="shared" si="3"/>
        <v>16</v>
      </c>
      <c r="L33" s="65">
        <f>VLOOKUP($A33,'Return Data'!$B$7:$R$2843,17,0)</f>
        <v>21.819400000000002</v>
      </c>
      <c r="M33" s="66">
        <f t="shared" si="7"/>
        <v>16</v>
      </c>
      <c r="N33" s="65">
        <f>VLOOKUP($A33,'Return Data'!$B$7:$R$2843,14,0)</f>
        <v>12.8941</v>
      </c>
      <c r="O33" s="66">
        <f t="shared" si="8"/>
        <v>15</v>
      </c>
      <c r="P33" s="65">
        <f>VLOOKUP($A33,'Return Data'!$B$7:$R$2843,15,0)</f>
        <v>12.047800000000001</v>
      </c>
      <c r="Q33" s="66">
        <f t="shared" si="9"/>
        <v>16</v>
      </c>
      <c r="R33" s="65">
        <f>VLOOKUP($A33,'Return Data'!$B$7:$R$2843,16,0)</f>
        <v>13.0829</v>
      </c>
      <c r="S33" s="67">
        <f t="shared" si="5"/>
        <v>23</v>
      </c>
    </row>
    <row r="34" spans="1:19" x14ac:dyDescent="0.3">
      <c r="A34" s="63" t="s">
        <v>530</v>
      </c>
      <c r="B34" s="64">
        <f>VLOOKUP($A34,'Return Data'!$B$7:$R$2843,3,0)</f>
        <v>44412</v>
      </c>
      <c r="C34" s="65">
        <f>VLOOKUP($A34,'Return Data'!$B$7:$R$2843,4,0)</f>
        <v>115.18</v>
      </c>
      <c r="D34" s="65">
        <f>VLOOKUP($A34,'Return Data'!$B$7:$R$2843,10,0)</f>
        <v>12.195600000000001</v>
      </c>
      <c r="E34" s="66">
        <f t="shared" si="0"/>
        <v>19</v>
      </c>
      <c r="F34" s="65">
        <f>VLOOKUP($A34,'Return Data'!$B$7:$R$2843,11,0)</f>
        <v>12.294</v>
      </c>
      <c r="G34" s="66">
        <f t="shared" si="1"/>
        <v>21</v>
      </c>
      <c r="H34" s="65">
        <f>VLOOKUP($A34,'Return Data'!$B$7:$R$2843,12,0)</f>
        <v>34.729199999999999</v>
      </c>
      <c r="I34" s="66">
        <f t="shared" si="2"/>
        <v>21</v>
      </c>
      <c r="J34" s="65">
        <f>VLOOKUP($A34,'Return Data'!$B$7:$R$2843,13,0)</f>
        <v>42.514200000000002</v>
      </c>
      <c r="K34" s="66">
        <f t="shared" si="3"/>
        <v>18</v>
      </c>
      <c r="L34" s="65">
        <f>VLOOKUP($A34,'Return Data'!$B$7:$R$2843,17,0)</f>
        <v>21.810700000000001</v>
      </c>
      <c r="M34" s="66">
        <f t="shared" si="7"/>
        <v>17</v>
      </c>
      <c r="N34" s="65">
        <f>VLOOKUP($A34,'Return Data'!$B$7:$R$2843,14,0)</f>
        <v>12.165100000000001</v>
      </c>
      <c r="O34" s="66">
        <f t="shared" si="8"/>
        <v>20</v>
      </c>
      <c r="P34" s="65">
        <f>VLOOKUP($A34,'Return Data'!$B$7:$R$2843,15,0)</f>
        <v>15.239599999999999</v>
      </c>
      <c r="Q34" s="66">
        <f t="shared" si="9"/>
        <v>5</v>
      </c>
      <c r="R34" s="65">
        <f>VLOOKUP($A34,'Return Data'!$B$7:$R$2843,16,0)</f>
        <v>15.0854</v>
      </c>
      <c r="S34" s="67">
        <f t="shared" si="5"/>
        <v>17</v>
      </c>
    </row>
    <row r="35" spans="1:19" x14ac:dyDescent="0.3">
      <c r="A35" s="63" t="s">
        <v>532</v>
      </c>
      <c r="B35" s="64">
        <f>VLOOKUP($A35,'Return Data'!$B$7:$R$2843,3,0)</f>
        <v>44412</v>
      </c>
      <c r="C35" s="65">
        <f>VLOOKUP($A35,'Return Data'!$B$7:$R$2843,4,0)</f>
        <v>275.51400000000001</v>
      </c>
      <c r="D35" s="65">
        <f>VLOOKUP($A35,'Return Data'!$B$7:$R$2843,10,0)</f>
        <v>18.133900000000001</v>
      </c>
      <c r="E35" s="66">
        <f t="shared" si="0"/>
        <v>2</v>
      </c>
      <c r="F35" s="65">
        <f>VLOOKUP($A35,'Return Data'!$B$7:$R$2843,11,0)</f>
        <v>33.976999999999997</v>
      </c>
      <c r="G35" s="66">
        <f t="shared" si="1"/>
        <v>2</v>
      </c>
      <c r="H35" s="65">
        <f>VLOOKUP($A35,'Return Data'!$B$7:$R$2843,12,0)</f>
        <v>62.496899999999997</v>
      </c>
      <c r="I35" s="66">
        <f t="shared" si="2"/>
        <v>1</v>
      </c>
      <c r="J35" s="65">
        <f>VLOOKUP($A35,'Return Data'!$B$7:$R$2843,13,0)</f>
        <v>77.345100000000002</v>
      </c>
      <c r="K35" s="66">
        <f t="shared" si="3"/>
        <v>2</v>
      </c>
      <c r="L35" s="65">
        <f>VLOOKUP($A35,'Return Data'!$B$7:$R$2843,17,0)</f>
        <v>42.654000000000003</v>
      </c>
      <c r="M35" s="66">
        <f t="shared" si="7"/>
        <v>2</v>
      </c>
      <c r="N35" s="65">
        <f>VLOOKUP($A35,'Return Data'!$B$7:$R$2843,14,0)</f>
        <v>27.537299999999998</v>
      </c>
      <c r="O35" s="66">
        <f t="shared" si="8"/>
        <v>1</v>
      </c>
      <c r="P35" s="65">
        <f>VLOOKUP($A35,'Return Data'!$B$7:$R$2843,15,0)</f>
        <v>20.028400000000001</v>
      </c>
      <c r="Q35" s="66">
        <f t="shared" si="9"/>
        <v>1</v>
      </c>
      <c r="R35" s="65">
        <f>VLOOKUP($A35,'Return Data'!$B$7:$R$2843,16,0)</f>
        <v>18.659300000000002</v>
      </c>
      <c r="S35" s="67">
        <f t="shared" si="5"/>
        <v>2</v>
      </c>
    </row>
    <row r="36" spans="1:19" x14ac:dyDescent="0.3">
      <c r="A36" s="63" t="s">
        <v>1838</v>
      </c>
      <c r="B36" s="64">
        <f>VLOOKUP($A36,'Return Data'!$B$7:$R$2843,3,0)</f>
        <v>44412</v>
      </c>
      <c r="C36" s="65">
        <f>VLOOKUP($A36,'Return Data'!$B$7:$R$2843,4,0)</f>
        <v>206.274</v>
      </c>
      <c r="D36" s="65">
        <f>VLOOKUP($A36,'Return Data'!$B$7:$R$2843,10,0)</f>
        <v>10.8925</v>
      </c>
      <c r="E36" s="66">
        <f t="shared" si="0"/>
        <v>27</v>
      </c>
      <c r="F36" s="65">
        <f>VLOOKUP($A36,'Return Data'!$B$7:$R$2843,11,0)</f>
        <v>11.421200000000001</v>
      </c>
      <c r="G36" s="66">
        <f t="shared" si="1"/>
        <v>25</v>
      </c>
      <c r="H36" s="65">
        <f>VLOOKUP($A36,'Return Data'!$B$7:$R$2843,12,0)</f>
        <v>33.873199999999997</v>
      </c>
      <c r="I36" s="66">
        <f t="shared" si="2"/>
        <v>22</v>
      </c>
      <c r="J36" s="65">
        <f>VLOOKUP($A36,'Return Data'!$B$7:$R$2843,13,0)</f>
        <v>39.077300000000001</v>
      </c>
      <c r="K36" s="66">
        <f t="shared" si="3"/>
        <v>25</v>
      </c>
      <c r="L36" s="65">
        <f>VLOOKUP($A36,'Return Data'!$B$7:$R$2843,17,0)</f>
        <v>20.613800000000001</v>
      </c>
      <c r="M36" s="66">
        <f t="shared" si="7"/>
        <v>21</v>
      </c>
      <c r="N36" s="65">
        <f>VLOOKUP($A36,'Return Data'!$B$7:$R$2843,14,0)</f>
        <v>14.5814</v>
      </c>
      <c r="O36" s="66">
        <f t="shared" si="8"/>
        <v>9</v>
      </c>
      <c r="P36" s="65">
        <f>VLOOKUP($A36,'Return Data'!$B$7:$R$2843,15,0)</f>
        <v>14.2448</v>
      </c>
      <c r="Q36" s="66">
        <f t="shared" si="9"/>
        <v>9</v>
      </c>
      <c r="R36" s="65">
        <f>VLOOKUP($A36,'Return Data'!$B$7:$R$2843,16,0)</f>
        <v>16.209099999999999</v>
      </c>
      <c r="S36" s="67">
        <f t="shared" si="5"/>
        <v>8</v>
      </c>
    </row>
    <row r="37" spans="1:19" x14ac:dyDescent="0.3">
      <c r="A37" s="63" t="s">
        <v>533</v>
      </c>
      <c r="B37" s="64">
        <f>VLOOKUP($A37,'Return Data'!$B$7:$R$2843,3,0)</f>
        <v>44412</v>
      </c>
      <c r="C37" s="65">
        <f>VLOOKUP($A37,'Return Data'!$B$7:$R$2843,4,0)</f>
        <v>23.623200000000001</v>
      </c>
      <c r="D37" s="65">
        <f>VLOOKUP($A37,'Return Data'!$B$7:$R$2843,10,0)</f>
        <v>9.2851999999999997</v>
      </c>
      <c r="E37" s="66">
        <f t="shared" si="0"/>
        <v>31</v>
      </c>
      <c r="F37" s="65">
        <f>VLOOKUP($A37,'Return Data'!$B$7:$R$2843,11,0)</f>
        <v>7.6542000000000003</v>
      </c>
      <c r="G37" s="66">
        <f t="shared" si="1"/>
        <v>32</v>
      </c>
      <c r="H37" s="65">
        <f>VLOOKUP($A37,'Return Data'!$B$7:$R$2843,12,0)</f>
        <v>25.079799999999999</v>
      </c>
      <c r="I37" s="66">
        <f t="shared" si="2"/>
        <v>31</v>
      </c>
      <c r="J37" s="65">
        <f>VLOOKUP($A37,'Return Data'!$B$7:$R$2843,13,0)</f>
        <v>30.929400000000001</v>
      </c>
      <c r="K37" s="66">
        <f t="shared" si="3"/>
        <v>33</v>
      </c>
      <c r="L37" s="65">
        <f>VLOOKUP($A37,'Return Data'!$B$7:$R$2843,17,0)</f>
        <v>18.0213</v>
      </c>
      <c r="M37" s="66">
        <f t="shared" si="7"/>
        <v>26</v>
      </c>
      <c r="N37" s="65">
        <f>VLOOKUP($A37,'Return Data'!$B$7:$R$2843,14,0)</f>
        <v>11.2379</v>
      </c>
      <c r="O37" s="66">
        <f t="shared" si="8"/>
        <v>23</v>
      </c>
      <c r="P37" s="65">
        <f>VLOOKUP($A37,'Return Data'!$B$7:$R$2843,15,0)</f>
        <v>11.261699999999999</v>
      </c>
      <c r="Q37" s="66">
        <f t="shared" si="9"/>
        <v>19</v>
      </c>
      <c r="R37" s="65">
        <f>VLOOKUP($A37,'Return Data'!$B$7:$R$2843,16,0)</f>
        <v>11.875400000000001</v>
      </c>
      <c r="S37" s="67">
        <f t="shared" si="5"/>
        <v>30</v>
      </c>
    </row>
    <row r="38" spans="1:19" x14ac:dyDescent="0.3">
      <c r="A38" s="63" t="s">
        <v>536</v>
      </c>
      <c r="B38" s="64">
        <f>VLOOKUP($A38,'Return Data'!$B$7:$R$2843,3,0)</f>
        <v>44412</v>
      </c>
      <c r="C38" s="65">
        <f>VLOOKUP($A38,'Return Data'!$B$7:$R$2843,4,0)</f>
        <v>137.5917</v>
      </c>
      <c r="D38" s="65">
        <f>VLOOKUP($A38,'Return Data'!$B$7:$R$2843,10,0)</f>
        <v>14.411099999999999</v>
      </c>
      <c r="E38" s="66">
        <f t="shared" si="0"/>
        <v>4</v>
      </c>
      <c r="F38" s="65">
        <f>VLOOKUP($A38,'Return Data'!$B$7:$R$2843,11,0)</f>
        <v>14.0298</v>
      </c>
      <c r="G38" s="66">
        <f t="shared" si="1"/>
        <v>12</v>
      </c>
      <c r="H38" s="65">
        <f>VLOOKUP($A38,'Return Data'!$B$7:$R$2843,12,0)</f>
        <v>36.0411</v>
      </c>
      <c r="I38" s="66">
        <f t="shared" si="2"/>
        <v>16</v>
      </c>
      <c r="J38" s="65">
        <f>VLOOKUP($A38,'Return Data'!$B$7:$R$2843,13,0)</f>
        <v>41.863100000000003</v>
      </c>
      <c r="K38" s="66">
        <f t="shared" si="3"/>
        <v>21</v>
      </c>
      <c r="L38" s="65">
        <f>VLOOKUP($A38,'Return Data'!$B$7:$R$2843,17,0)</f>
        <v>21.310300000000002</v>
      </c>
      <c r="M38" s="66">
        <f t="shared" si="7"/>
        <v>18</v>
      </c>
      <c r="N38" s="65">
        <f>VLOOKUP($A38,'Return Data'!$B$7:$R$2843,14,0)</f>
        <v>13.995799999999999</v>
      </c>
      <c r="O38" s="66">
        <f t="shared" si="8"/>
        <v>12</v>
      </c>
      <c r="P38" s="65">
        <f>VLOOKUP($A38,'Return Data'!$B$7:$R$2843,15,0)</f>
        <v>14.291600000000001</v>
      </c>
      <c r="Q38" s="66">
        <f t="shared" si="9"/>
        <v>8</v>
      </c>
      <c r="R38" s="65">
        <f>VLOOKUP($A38,'Return Data'!$B$7:$R$2843,16,0)</f>
        <v>12.4299</v>
      </c>
      <c r="S38" s="67">
        <f t="shared" si="5"/>
        <v>28</v>
      </c>
    </row>
    <row r="39" spans="1:19" x14ac:dyDescent="0.3">
      <c r="A39" s="63" t="s">
        <v>537</v>
      </c>
      <c r="B39" s="64">
        <f>VLOOKUP($A39,'Return Data'!$B$7:$R$2843,3,0)</f>
        <v>44412</v>
      </c>
      <c r="C39" s="65">
        <f>VLOOKUP($A39,'Return Data'!$B$7:$R$2843,4,0)</f>
        <v>312.36799999999999</v>
      </c>
      <c r="D39" s="65">
        <f>VLOOKUP($A39,'Return Data'!$B$7:$R$2843,10,0)</f>
        <v>13.1058</v>
      </c>
      <c r="E39" s="66">
        <f t="shared" si="0"/>
        <v>13</v>
      </c>
      <c r="F39" s="65">
        <f>VLOOKUP($A39,'Return Data'!$B$7:$R$2843,11,0)</f>
        <v>12.4687</v>
      </c>
      <c r="G39" s="66">
        <f t="shared" si="1"/>
        <v>20</v>
      </c>
      <c r="H39" s="65">
        <f>VLOOKUP($A39,'Return Data'!$B$7:$R$2843,12,0)</f>
        <v>35.272300000000001</v>
      </c>
      <c r="I39" s="66">
        <f t="shared" si="2"/>
        <v>19</v>
      </c>
      <c r="J39" s="65">
        <f>VLOOKUP($A39,'Return Data'!$B$7:$R$2843,13,0)</f>
        <v>42.316600000000001</v>
      </c>
      <c r="K39" s="66">
        <f t="shared" si="3"/>
        <v>20</v>
      </c>
      <c r="L39" s="65">
        <f>VLOOKUP($A39,'Return Data'!$B$7:$R$2843,17,0)</f>
        <v>19.148399999999999</v>
      </c>
      <c r="M39" s="66">
        <f t="shared" si="7"/>
        <v>24</v>
      </c>
      <c r="N39" s="65">
        <f>VLOOKUP($A39,'Return Data'!$B$7:$R$2843,14,0)</f>
        <v>12.522</v>
      </c>
      <c r="O39" s="66">
        <f t="shared" si="8"/>
        <v>18</v>
      </c>
      <c r="P39" s="65">
        <f>VLOOKUP($A39,'Return Data'!$B$7:$R$2843,15,0)</f>
        <v>10.972899999999999</v>
      </c>
      <c r="Q39" s="66">
        <f t="shared" si="9"/>
        <v>20</v>
      </c>
      <c r="R39" s="65">
        <f>VLOOKUP($A39,'Return Data'!$B$7:$R$2843,16,0)</f>
        <v>14.277100000000001</v>
      </c>
      <c r="S39" s="67">
        <f t="shared" si="5"/>
        <v>19</v>
      </c>
    </row>
    <row r="40" spans="1:19" x14ac:dyDescent="0.3">
      <c r="A40" s="63" t="s">
        <v>539</v>
      </c>
      <c r="B40" s="64">
        <f>VLOOKUP($A40,'Return Data'!$B$7:$R$2843,3,0)</f>
        <v>44412</v>
      </c>
      <c r="C40" s="65">
        <f>VLOOKUP($A40,'Return Data'!$B$7:$R$2843,4,0)</f>
        <v>249.292</v>
      </c>
      <c r="D40" s="65">
        <f>VLOOKUP($A40,'Return Data'!$B$7:$R$2843,10,0)</f>
        <v>14.2705</v>
      </c>
      <c r="E40" s="66">
        <f t="shared" si="0"/>
        <v>6</v>
      </c>
      <c r="F40" s="65">
        <f>VLOOKUP($A40,'Return Data'!$B$7:$R$2843,11,0)</f>
        <v>15.9513</v>
      </c>
      <c r="G40" s="66">
        <f t="shared" si="1"/>
        <v>7</v>
      </c>
      <c r="H40" s="65">
        <f>VLOOKUP($A40,'Return Data'!$B$7:$R$2843,12,0)</f>
        <v>42.590600000000002</v>
      </c>
      <c r="I40" s="66">
        <f t="shared" si="2"/>
        <v>4</v>
      </c>
      <c r="J40" s="65">
        <f>VLOOKUP($A40,'Return Data'!$B$7:$R$2843,13,0)</f>
        <v>50.145400000000002</v>
      </c>
      <c r="K40" s="66">
        <f t="shared" si="3"/>
        <v>7</v>
      </c>
      <c r="L40" s="65">
        <f>VLOOKUP($A40,'Return Data'!$B$7:$R$2843,17,0)</f>
        <v>22.5688</v>
      </c>
      <c r="M40" s="66">
        <f t="shared" si="7"/>
        <v>13</v>
      </c>
      <c r="N40" s="65">
        <f>VLOOKUP($A40,'Return Data'!$B$7:$R$2843,14,0)</f>
        <v>12.3255</v>
      </c>
      <c r="O40" s="66">
        <f t="shared" si="8"/>
        <v>19</v>
      </c>
      <c r="P40" s="65">
        <f>VLOOKUP($A40,'Return Data'!$B$7:$R$2843,15,0)</f>
        <v>12.190899999999999</v>
      </c>
      <c r="Q40" s="66">
        <f t="shared" si="9"/>
        <v>15</v>
      </c>
      <c r="R40" s="65">
        <f>VLOOKUP($A40,'Return Data'!$B$7:$R$2843,16,0)</f>
        <v>12.856400000000001</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12.677506060606062</v>
      </c>
      <c r="E42" s="74"/>
      <c r="F42" s="75">
        <f>AVERAGE(F8:F40)</f>
        <v>14.113572727272725</v>
      </c>
      <c r="G42" s="74"/>
      <c r="H42" s="75">
        <f>AVERAGE(H8:H40)</f>
        <v>36.220112121212118</v>
      </c>
      <c r="I42" s="74"/>
      <c r="J42" s="75">
        <f>AVERAGE(J8:J40)</f>
        <v>45.080154545454555</v>
      </c>
      <c r="K42" s="74"/>
      <c r="L42" s="75">
        <f>AVERAGE(L8:L40)</f>
        <v>23.213941379310342</v>
      </c>
      <c r="M42" s="74"/>
      <c r="N42" s="75">
        <f>AVERAGE(N8:N40)</f>
        <v>13.983073076923075</v>
      </c>
      <c r="O42" s="74"/>
      <c r="P42" s="75">
        <f>AVERAGE(P8:P40)</f>
        <v>13.43096818181818</v>
      </c>
      <c r="Q42" s="74"/>
      <c r="R42" s="75">
        <f>AVERAGE(R8:R40)</f>
        <v>14.855796969696971</v>
      </c>
      <c r="S42" s="76"/>
    </row>
    <row r="43" spans="1:19" x14ac:dyDescent="0.3">
      <c r="A43" s="73" t="s">
        <v>28</v>
      </c>
      <c r="B43" s="74"/>
      <c r="C43" s="74"/>
      <c r="D43" s="75">
        <f>MIN(D8:D40)</f>
        <v>8.6526999999999994</v>
      </c>
      <c r="E43" s="74"/>
      <c r="F43" s="75">
        <f>MIN(F8:F40)</f>
        <v>7.2186000000000003</v>
      </c>
      <c r="G43" s="74"/>
      <c r="H43" s="75">
        <f>MIN(H8:H40)</f>
        <v>24.550599999999999</v>
      </c>
      <c r="I43" s="74"/>
      <c r="J43" s="75">
        <f>MIN(J8:J40)</f>
        <v>30.929400000000001</v>
      </c>
      <c r="K43" s="74"/>
      <c r="L43" s="75">
        <f>MIN(L8:L40)</f>
        <v>12.4367</v>
      </c>
      <c r="M43" s="74"/>
      <c r="N43" s="75">
        <f>MIN(N8:N40)</f>
        <v>5.1543000000000001</v>
      </c>
      <c r="O43" s="74"/>
      <c r="P43" s="75">
        <f>MIN(P8:P40)</f>
        <v>8.8179999999999996</v>
      </c>
      <c r="Q43" s="74"/>
      <c r="R43" s="75">
        <f>MIN(R8:R40)</f>
        <v>10.433999999999999</v>
      </c>
      <c r="S43" s="76"/>
    </row>
    <row r="44" spans="1:19" ht="15" thickBot="1" x14ac:dyDescent="0.35">
      <c r="A44" s="77" t="s">
        <v>29</v>
      </c>
      <c r="B44" s="78"/>
      <c r="C44" s="78"/>
      <c r="D44" s="79">
        <f>MAX(D8:D40)</f>
        <v>22.127700000000001</v>
      </c>
      <c r="E44" s="78"/>
      <c r="F44" s="79">
        <f>MAX(F8:F40)</f>
        <v>36.423099999999998</v>
      </c>
      <c r="G44" s="78"/>
      <c r="H44" s="79">
        <f>MAX(H8:H40)</f>
        <v>62.496899999999997</v>
      </c>
      <c r="I44" s="78"/>
      <c r="J44" s="79">
        <f>MAX(J8:J40)</f>
        <v>79.796400000000006</v>
      </c>
      <c r="K44" s="78"/>
      <c r="L44" s="79">
        <f>MAX(L8:L40)</f>
        <v>43.031599999999997</v>
      </c>
      <c r="M44" s="78"/>
      <c r="N44" s="79">
        <f>MAX(N8:N40)</f>
        <v>27.537299999999998</v>
      </c>
      <c r="O44" s="78"/>
      <c r="P44" s="79">
        <f>MAX(P8:P40)</f>
        <v>20.028400000000001</v>
      </c>
      <c r="Q44" s="78"/>
      <c r="R44" s="79">
        <f>MAX(R8:R40)</f>
        <v>27.834</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44412</v>
      </c>
      <c r="C8" s="65">
        <f>VLOOKUP($A8,'Return Data'!$B$7:$R$2843,4,0)</f>
        <v>1026.42</v>
      </c>
      <c r="D8" s="65">
        <f>VLOOKUP($A8,'Return Data'!$B$7:$R$2843,10,0)</f>
        <v>12.5016</v>
      </c>
      <c r="E8" s="66">
        <f t="shared" ref="E8:E40" si="0">RANK(D8,D$8:D$40,0)</f>
        <v>15</v>
      </c>
      <c r="F8" s="65">
        <f>VLOOKUP($A8,'Return Data'!$B$7:$R$2843,11,0)</f>
        <v>13.952999999999999</v>
      </c>
      <c r="G8" s="66">
        <f t="shared" ref="G8:G40" si="1">RANK(F8,F$8:F$40,0)</f>
        <v>10</v>
      </c>
      <c r="H8" s="65">
        <f>VLOOKUP($A8,'Return Data'!$B$7:$R$2843,12,0)</f>
        <v>36.4176</v>
      </c>
      <c r="I8" s="66">
        <f t="shared" ref="I8:I40" si="2">RANK(H8,H$8:H$40,0)</f>
        <v>11</v>
      </c>
      <c r="J8" s="65">
        <f>VLOOKUP($A8,'Return Data'!$B$7:$R$2843,13,0)</f>
        <v>47.5505</v>
      </c>
      <c r="K8" s="66">
        <f t="shared" ref="K8:K40" si="3">RANK(J8,J$8:J$40,0)</f>
        <v>9</v>
      </c>
      <c r="L8" s="65">
        <f>VLOOKUP($A8,'Return Data'!$B$7:$R$2843,17,0)</f>
        <v>19.3293</v>
      </c>
      <c r="M8" s="66">
        <f t="shared" ref="M8:M17" si="4">RANK(L8,L$8:L$40,0)</f>
        <v>22</v>
      </c>
      <c r="N8" s="65">
        <f>VLOOKUP($A8,'Return Data'!$B$7:$R$2843,14,0)</f>
        <v>10.3028</v>
      </c>
      <c r="O8" s="66">
        <f>RANK(N8,N$8:N$40,0)</f>
        <v>23</v>
      </c>
      <c r="P8" s="65">
        <f>VLOOKUP($A8,'Return Data'!$B$7:$R$2843,15,0)</f>
        <v>10.442500000000001</v>
      </c>
      <c r="Q8" s="66">
        <f>RANK(P8,P$8:P$40,0)</f>
        <v>17</v>
      </c>
      <c r="R8" s="65">
        <f>VLOOKUP($A8,'Return Data'!$B$7:$R$2843,16,0)</f>
        <v>19.0976</v>
      </c>
      <c r="S8" s="67">
        <f t="shared" ref="S8:S40" si="5">RANK(R8,R$8:R$40,0)</f>
        <v>2</v>
      </c>
    </row>
    <row r="9" spans="1:20" x14ac:dyDescent="0.3">
      <c r="A9" s="63" t="s">
        <v>481</v>
      </c>
      <c r="B9" s="64">
        <f>VLOOKUP($A9,'Return Data'!$B$7:$R$2843,3,0)</f>
        <v>44412</v>
      </c>
      <c r="C9" s="65">
        <f>VLOOKUP($A9,'Return Data'!$B$7:$R$2843,4,0)</f>
        <v>14.79</v>
      </c>
      <c r="D9" s="65">
        <f>VLOOKUP($A9,'Return Data'!$B$7:$R$2843,10,0)</f>
        <v>13.7692</v>
      </c>
      <c r="E9" s="66">
        <f t="shared" si="0"/>
        <v>7</v>
      </c>
      <c r="F9" s="65">
        <f>VLOOKUP($A9,'Return Data'!$B$7:$R$2843,11,0)</f>
        <v>11.791399999999999</v>
      </c>
      <c r="G9" s="66">
        <f t="shared" si="1"/>
        <v>20</v>
      </c>
      <c r="H9" s="65">
        <f>VLOOKUP($A9,'Return Data'!$B$7:$R$2843,12,0)</f>
        <v>29.736799999999999</v>
      </c>
      <c r="I9" s="66">
        <f t="shared" si="2"/>
        <v>24</v>
      </c>
      <c r="J9" s="65">
        <f>VLOOKUP($A9,'Return Data'!$B$7:$R$2843,13,0)</f>
        <v>38.224299999999999</v>
      </c>
      <c r="K9" s="66">
        <f t="shared" si="3"/>
        <v>23</v>
      </c>
      <c r="L9" s="65">
        <f>VLOOKUP($A9,'Return Data'!$B$7:$R$2843,17,0)</f>
        <v>21.095400000000001</v>
      </c>
      <c r="M9" s="66">
        <f t="shared" si="4"/>
        <v>14</v>
      </c>
      <c r="N9" s="65"/>
      <c r="O9" s="66"/>
      <c r="P9" s="65"/>
      <c r="Q9" s="66"/>
      <c r="R9" s="65">
        <f>VLOOKUP($A9,'Return Data'!$B$7:$R$2843,16,0)</f>
        <v>13.9892</v>
      </c>
      <c r="S9" s="67">
        <f t="shared" si="5"/>
        <v>12</v>
      </c>
    </row>
    <row r="10" spans="1:20" x14ac:dyDescent="0.3">
      <c r="A10" s="63" t="s">
        <v>482</v>
      </c>
      <c r="B10" s="64">
        <f>VLOOKUP($A10,'Return Data'!$B$7:$R$2843,3,0)</f>
        <v>44412</v>
      </c>
      <c r="C10" s="65">
        <f>VLOOKUP($A10,'Return Data'!$B$7:$R$2843,4,0)</f>
        <v>77.459999999999994</v>
      </c>
      <c r="D10" s="65">
        <f>VLOOKUP($A10,'Return Data'!$B$7:$R$2843,10,0)</f>
        <v>13.3285</v>
      </c>
      <c r="E10" s="66">
        <f t="shared" si="0"/>
        <v>9</v>
      </c>
      <c r="F10" s="65">
        <f>VLOOKUP($A10,'Return Data'!$B$7:$R$2843,11,0)</f>
        <v>13.3782</v>
      </c>
      <c r="G10" s="66">
        <f t="shared" si="1"/>
        <v>12</v>
      </c>
      <c r="H10" s="65">
        <f>VLOOKUP($A10,'Return Data'!$B$7:$R$2843,12,0)</f>
        <v>34.8538</v>
      </c>
      <c r="I10" s="66">
        <f t="shared" si="2"/>
        <v>16</v>
      </c>
      <c r="J10" s="65">
        <f>VLOOKUP($A10,'Return Data'!$B$7:$R$2843,13,0)</f>
        <v>44.031199999999998</v>
      </c>
      <c r="K10" s="66">
        <f t="shared" si="3"/>
        <v>14</v>
      </c>
      <c r="L10" s="65">
        <f>VLOOKUP($A10,'Return Data'!$B$7:$R$2843,17,0)</f>
        <v>21.4282</v>
      </c>
      <c r="M10" s="66">
        <f t="shared" si="4"/>
        <v>11</v>
      </c>
      <c r="N10" s="65">
        <f>VLOOKUP($A10,'Return Data'!$B$7:$R$2843,14,0)</f>
        <v>10.6729</v>
      </c>
      <c r="O10" s="66">
        <f t="shared" ref="O10:O17" si="6">RANK(N10,N$8:N$40,0)</f>
        <v>21</v>
      </c>
      <c r="P10" s="65">
        <f>VLOOKUP($A10,'Return Data'!$B$7:$R$2843,15,0)</f>
        <v>11.0947</v>
      </c>
      <c r="Q10" s="66">
        <f>RANK(P10,P$8:P$40,0)</f>
        <v>15</v>
      </c>
      <c r="R10" s="65">
        <f>VLOOKUP($A10,'Return Data'!$B$7:$R$2843,16,0)</f>
        <v>12.111499999999999</v>
      </c>
      <c r="S10" s="67">
        <f t="shared" si="5"/>
        <v>21</v>
      </c>
    </row>
    <row r="11" spans="1:20" x14ac:dyDescent="0.3">
      <c r="A11" s="63" t="s">
        <v>1777</v>
      </c>
      <c r="B11" s="64">
        <f>VLOOKUP($A11,'Return Data'!$B$7:$R$2843,3,0)</f>
        <v>44412</v>
      </c>
      <c r="C11" s="65">
        <f>VLOOKUP($A11,'Return Data'!$B$7:$R$2843,4,0)</f>
        <v>17.966999999999999</v>
      </c>
      <c r="D11" s="65">
        <f>VLOOKUP($A11,'Return Data'!$B$7:$R$2843,10,0)</f>
        <v>12.3598</v>
      </c>
      <c r="E11" s="66">
        <f t="shared" si="0"/>
        <v>16</v>
      </c>
      <c r="F11" s="65">
        <f>VLOOKUP($A11,'Return Data'!$B$7:$R$2843,11,0)</f>
        <v>12.6069</v>
      </c>
      <c r="G11" s="66">
        <f t="shared" si="1"/>
        <v>15</v>
      </c>
      <c r="H11" s="65">
        <f>VLOOKUP($A11,'Return Data'!$B$7:$R$2843,12,0)</f>
        <v>35.295699999999997</v>
      </c>
      <c r="I11" s="66">
        <f t="shared" si="2"/>
        <v>15</v>
      </c>
      <c r="J11" s="65">
        <f>VLOOKUP($A11,'Return Data'!$B$7:$R$2843,13,0)</f>
        <v>39.988799999999998</v>
      </c>
      <c r="K11" s="66">
        <f t="shared" si="3"/>
        <v>21</v>
      </c>
      <c r="L11" s="65">
        <f>VLOOKUP($A11,'Return Data'!$B$7:$R$2843,17,0)</f>
        <v>23.8249</v>
      </c>
      <c r="M11" s="66">
        <f t="shared" si="4"/>
        <v>6</v>
      </c>
      <c r="N11" s="65">
        <f>VLOOKUP($A11,'Return Data'!$B$7:$R$2843,14,0)</f>
        <v>16.743500000000001</v>
      </c>
      <c r="O11" s="66">
        <f t="shared" si="6"/>
        <v>2</v>
      </c>
      <c r="P11" s="65"/>
      <c r="Q11" s="66"/>
      <c r="R11" s="65">
        <f>VLOOKUP($A11,'Return Data'!$B$7:$R$2843,16,0)</f>
        <v>14.495100000000001</v>
      </c>
      <c r="S11" s="67">
        <f t="shared" si="5"/>
        <v>11</v>
      </c>
    </row>
    <row r="12" spans="1:20" x14ac:dyDescent="0.3">
      <c r="A12" s="63" t="s">
        <v>485</v>
      </c>
      <c r="B12" s="64">
        <f>VLOOKUP($A12,'Return Data'!$B$7:$R$2843,3,0)</f>
        <v>44412</v>
      </c>
      <c r="C12" s="65">
        <f>VLOOKUP($A12,'Return Data'!$B$7:$R$2843,4,0)</f>
        <v>21.98</v>
      </c>
      <c r="D12" s="65">
        <f>VLOOKUP($A12,'Return Data'!$B$7:$R$2843,10,0)</f>
        <v>21.907900000000001</v>
      </c>
      <c r="E12" s="66">
        <f t="shared" si="0"/>
        <v>1</v>
      </c>
      <c r="F12" s="65">
        <f>VLOOKUP($A12,'Return Data'!$B$7:$R$2843,11,0)</f>
        <v>35.846699999999998</v>
      </c>
      <c r="G12" s="66">
        <f t="shared" si="1"/>
        <v>1</v>
      </c>
      <c r="H12" s="65">
        <f>VLOOKUP($A12,'Return Data'!$B$7:$R$2843,12,0)</f>
        <v>56.776000000000003</v>
      </c>
      <c r="I12" s="66">
        <f t="shared" si="2"/>
        <v>2</v>
      </c>
      <c r="J12" s="65">
        <f>VLOOKUP($A12,'Return Data'!$B$7:$R$2843,13,0)</f>
        <v>78.264399999999995</v>
      </c>
      <c r="K12" s="66">
        <f t="shared" si="3"/>
        <v>1</v>
      </c>
      <c r="L12" s="65">
        <f>VLOOKUP($A12,'Return Data'!$B$7:$R$2843,17,0)</f>
        <v>41.8003</v>
      </c>
      <c r="M12" s="66">
        <f t="shared" si="4"/>
        <v>1</v>
      </c>
      <c r="N12" s="65">
        <f>VLOOKUP($A12,'Return Data'!$B$7:$R$2843,14,0)</f>
        <v>15.6191</v>
      </c>
      <c r="O12" s="66">
        <f t="shared" si="6"/>
        <v>3</v>
      </c>
      <c r="P12" s="65"/>
      <c r="Q12" s="66"/>
      <c r="R12" s="65">
        <f>VLOOKUP($A12,'Return Data'!$B$7:$R$2843,16,0)</f>
        <v>16.899100000000001</v>
      </c>
      <c r="S12" s="67">
        <f t="shared" si="5"/>
        <v>4</v>
      </c>
    </row>
    <row r="13" spans="1:20" x14ac:dyDescent="0.3">
      <c r="A13" s="63" t="s">
        <v>487</v>
      </c>
      <c r="B13" s="64">
        <f>VLOOKUP($A13,'Return Data'!$B$7:$R$2843,3,0)</f>
        <v>44412</v>
      </c>
      <c r="C13" s="65">
        <f>VLOOKUP($A13,'Return Data'!$B$7:$R$2843,4,0)</f>
        <v>235.42</v>
      </c>
      <c r="D13" s="65">
        <f>VLOOKUP($A13,'Return Data'!$B$7:$R$2843,10,0)</f>
        <v>12.115399999999999</v>
      </c>
      <c r="E13" s="66">
        <f t="shared" si="0"/>
        <v>17</v>
      </c>
      <c r="F13" s="65">
        <f>VLOOKUP($A13,'Return Data'!$B$7:$R$2843,11,0)</f>
        <v>11.357100000000001</v>
      </c>
      <c r="G13" s="66">
        <f t="shared" si="1"/>
        <v>23</v>
      </c>
      <c r="H13" s="65">
        <f>VLOOKUP($A13,'Return Data'!$B$7:$R$2843,12,0)</f>
        <v>30.325500000000002</v>
      </c>
      <c r="I13" s="66">
        <f t="shared" si="2"/>
        <v>23</v>
      </c>
      <c r="J13" s="65">
        <f>VLOOKUP($A13,'Return Data'!$B$7:$R$2843,13,0)</f>
        <v>38.596499999999999</v>
      </c>
      <c r="K13" s="66">
        <f t="shared" si="3"/>
        <v>22</v>
      </c>
      <c r="L13" s="65">
        <f>VLOOKUP($A13,'Return Data'!$B$7:$R$2843,17,0)</f>
        <v>23.6173</v>
      </c>
      <c r="M13" s="66">
        <f t="shared" si="4"/>
        <v>7</v>
      </c>
      <c r="N13" s="65">
        <f>VLOOKUP($A13,'Return Data'!$B$7:$R$2843,14,0)</f>
        <v>15.149800000000001</v>
      </c>
      <c r="O13" s="66">
        <f t="shared" si="6"/>
        <v>7</v>
      </c>
      <c r="P13" s="65">
        <f>VLOOKUP($A13,'Return Data'!$B$7:$R$2843,15,0)</f>
        <v>14.4998</v>
      </c>
      <c r="Q13" s="66">
        <f>RANK(P13,P$8:P$40,0)</f>
        <v>2</v>
      </c>
      <c r="R13" s="65">
        <f>VLOOKUP($A13,'Return Data'!$B$7:$R$2843,16,0)</f>
        <v>11.710900000000001</v>
      </c>
      <c r="S13" s="67">
        <f t="shared" si="5"/>
        <v>25</v>
      </c>
    </row>
    <row r="14" spans="1:20" x14ac:dyDescent="0.3">
      <c r="A14" s="63" t="s">
        <v>489</v>
      </c>
      <c r="B14" s="64">
        <f>VLOOKUP($A14,'Return Data'!$B$7:$R$2843,3,0)</f>
        <v>44412</v>
      </c>
      <c r="C14" s="65">
        <f>VLOOKUP($A14,'Return Data'!$B$7:$R$2843,4,0)</f>
        <v>229.84</v>
      </c>
      <c r="D14" s="65">
        <f>VLOOKUP($A14,'Return Data'!$B$7:$R$2843,10,0)</f>
        <v>13.110200000000001</v>
      </c>
      <c r="E14" s="66">
        <f t="shared" si="0"/>
        <v>10</v>
      </c>
      <c r="F14" s="65">
        <f>VLOOKUP($A14,'Return Data'!$B$7:$R$2843,11,0)</f>
        <v>14.3409</v>
      </c>
      <c r="G14" s="66">
        <f t="shared" si="1"/>
        <v>8</v>
      </c>
      <c r="H14" s="65">
        <f>VLOOKUP($A14,'Return Data'!$B$7:$R$2843,12,0)</f>
        <v>36.243499999999997</v>
      </c>
      <c r="I14" s="66">
        <f t="shared" si="2"/>
        <v>13</v>
      </c>
      <c r="J14" s="65">
        <f>VLOOKUP($A14,'Return Data'!$B$7:$R$2843,13,0)</f>
        <v>45.260599999999997</v>
      </c>
      <c r="K14" s="66">
        <f t="shared" si="3"/>
        <v>13</v>
      </c>
      <c r="L14" s="65">
        <f>VLOOKUP($A14,'Return Data'!$B$7:$R$2843,17,0)</f>
        <v>24.501899999999999</v>
      </c>
      <c r="M14" s="66">
        <f t="shared" si="4"/>
        <v>5</v>
      </c>
      <c r="N14" s="65">
        <f>VLOOKUP($A14,'Return Data'!$B$7:$R$2843,14,0)</f>
        <v>15.2494</v>
      </c>
      <c r="O14" s="66">
        <f t="shared" si="6"/>
        <v>4</v>
      </c>
      <c r="P14" s="65">
        <f>VLOOKUP($A14,'Return Data'!$B$7:$R$2843,15,0)</f>
        <v>13.8306</v>
      </c>
      <c r="Q14" s="66">
        <f>RANK(P14,P$8:P$40,0)</f>
        <v>6</v>
      </c>
      <c r="R14" s="65">
        <f>VLOOKUP($A14,'Return Data'!$B$7:$R$2843,16,0)</f>
        <v>15.1623</v>
      </c>
      <c r="S14" s="67">
        <f t="shared" si="5"/>
        <v>8</v>
      </c>
    </row>
    <row r="15" spans="1:20" x14ac:dyDescent="0.3">
      <c r="A15" s="63" t="s">
        <v>491</v>
      </c>
      <c r="B15" s="64">
        <f>VLOOKUP($A15,'Return Data'!$B$7:$R$2843,3,0)</f>
        <v>44412</v>
      </c>
      <c r="C15" s="65">
        <f>VLOOKUP($A15,'Return Data'!$B$7:$R$2843,4,0)</f>
        <v>36.090000000000003</v>
      </c>
      <c r="D15" s="65">
        <f>VLOOKUP($A15,'Return Data'!$B$7:$R$2843,10,0)</f>
        <v>12.675599999999999</v>
      </c>
      <c r="E15" s="66">
        <f t="shared" si="0"/>
        <v>14</v>
      </c>
      <c r="F15" s="65">
        <f>VLOOKUP($A15,'Return Data'!$B$7:$R$2843,11,0)</f>
        <v>12.3599</v>
      </c>
      <c r="G15" s="66">
        <f t="shared" si="1"/>
        <v>16</v>
      </c>
      <c r="H15" s="65">
        <f>VLOOKUP($A15,'Return Data'!$B$7:$R$2843,12,0)</f>
        <v>35.371299999999998</v>
      </c>
      <c r="I15" s="66">
        <f t="shared" si="2"/>
        <v>14</v>
      </c>
      <c r="J15" s="65">
        <f>VLOOKUP($A15,'Return Data'!$B$7:$R$2843,13,0)</f>
        <v>42.930700000000002</v>
      </c>
      <c r="K15" s="66">
        <f t="shared" si="3"/>
        <v>15</v>
      </c>
      <c r="L15" s="65">
        <f>VLOOKUP($A15,'Return Data'!$B$7:$R$2843,17,0)</f>
        <v>20.7593</v>
      </c>
      <c r="M15" s="66">
        <f t="shared" si="4"/>
        <v>15</v>
      </c>
      <c r="N15" s="65">
        <f>VLOOKUP($A15,'Return Data'!$B$7:$R$2843,14,0)</f>
        <v>12.6494</v>
      </c>
      <c r="O15" s="66">
        <f t="shared" si="6"/>
        <v>13</v>
      </c>
      <c r="P15" s="65">
        <f>VLOOKUP($A15,'Return Data'!$B$7:$R$2843,15,0)</f>
        <v>11.9695</v>
      </c>
      <c r="Q15" s="66">
        <f>RANK(P15,P$8:P$40,0)</f>
        <v>10</v>
      </c>
      <c r="R15" s="65">
        <f>VLOOKUP($A15,'Return Data'!$B$7:$R$2843,16,0)</f>
        <v>11.298999999999999</v>
      </c>
      <c r="S15" s="67">
        <f t="shared" si="5"/>
        <v>28</v>
      </c>
    </row>
    <row r="16" spans="1:20" x14ac:dyDescent="0.3">
      <c r="A16" s="63" t="s">
        <v>492</v>
      </c>
      <c r="B16" s="64">
        <f>VLOOKUP($A16,'Return Data'!$B$7:$R$2843,3,0)</f>
        <v>44412</v>
      </c>
      <c r="C16" s="65">
        <f>VLOOKUP($A16,'Return Data'!$B$7:$R$2843,4,0)</f>
        <v>169.87889999999999</v>
      </c>
      <c r="D16" s="65">
        <f>VLOOKUP($A16,'Return Data'!$B$7:$R$2843,10,0)</f>
        <v>11.469200000000001</v>
      </c>
      <c r="E16" s="66">
        <f t="shared" si="0"/>
        <v>20</v>
      </c>
      <c r="F16" s="65">
        <f>VLOOKUP($A16,'Return Data'!$B$7:$R$2843,11,0)</f>
        <v>11.6625</v>
      </c>
      <c r="G16" s="66">
        <f t="shared" si="1"/>
        <v>21</v>
      </c>
      <c r="H16" s="65">
        <f>VLOOKUP($A16,'Return Data'!$B$7:$R$2843,12,0)</f>
        <v>36.323999999999998</v>
      </c>
      <c r="I16" s="66">
        <f t="shared" si="2"/>
        <v>12</v>
      </c>
      <c r="J16" s="65">
        <f>VLOOKUP($A16,'Return Data'!$B$7:$R$2843,13,0)</f>
        <v>47.146900000000002</v>
      </c>
      <c r="K16" s="66">
        <f t="shared" si="3"/>
        <v>12</v>
      </c>
      <c r="L16" s="65">
        <f>VLOOKUP($A16,'Return Data'!$B$7:$R$2843,17,0)</f>
        <v>21.175999999999998</v>
      </c>
      <c r="M16" s="66">
        <f t="shared" si="4"/>
        <v>13</v>
      </c>
      <c r="N16" s="65">
        <f>VLOOKUP($A16,'Return Data'!$B$7:$R$2843,14,0)</f>
        <v>13.026899999999999</v>
      </c>
      <c r="O16" s="66">
        <f t="shared" si="6"/>
        <v>11</v>
      </c>
      <c r="P16" s="65">
        <f>VLOOKUP($A16,'Return Data'!$B$7:$R$2843,15,0)</f>
        <v>11.4101</v>
      </c>
      <c r="Q16" s="66">
        <f>RANK(P16,P$8:P$40,0)</f>
        <v>12</v>
      </c>
      <c r="R16" s="65">
        <f>VLOOKUP($A16,'Return Data'!$B$7:$R$2843,16,0)</f>
        <v>13.966699999999999</v>
      </c>
      <c r="S16" s="67">
        <f t="shared" si="5"/>
        <v>13</v>
      </c>
    </row>
    <row r="17" spans="1:19" x14ac:dyDescent="0.3">
      <c r="A17" s="63" t="s">
        <v>494</v>
      </c>
      <c r="B17" s="64">
        <f>VLOOKUP($A17,'Return Data'!$B$7:$R$2843,3,0)</f>
        <v>44412</v>
      </c>
      <c r="C17" s="65">
        <f>VLOOKUP($A17,'Return Data'!$B$7:$R$2843,4,0)</f>
        <v>75.763999999999996</v>
      </c>
      <c r="D17" s="65">
        <f>VLOOKUP($A17,'Return Data'!$B$7:$R$2843,10,0)</f>
        <v>12.7743</v>
      </c>
      <c r="E17" s="66">
        <f t="shared" si="0"/>
        <v>13</v>
      </c>
      <c r="F17" s="65">
        <f>VLOOKUP($A17,'Return Data'!$B$7:$R$2843,11,0)</f>
        <v>12.158200000000001</v>
      </c>
      <c r="G17" s="66">
        <f t="shared" si="1"/>
        <v>17</v>
      </c>
      <c r="H17" s="65">
        <f>VLOOKUP($A17,'Return Data'!$B$7:$R$2843,12,0)</f>
        <v>38.604500000000002</v>
      </c>
      <c r="I17" s="66">
        <f t="shared" si="2"/>
        <v>8</v>
      </c>
      <c r="J17" s="65">
        <f>VLOOKUP($A17,'Return Data'!$B$7:$R$2843,13,0)</f>
        <v>47.561500000000002</v>
      </c>
      <c r="K17" s="66">
        <f t="shared" si="3"/>
        <v>8</v>
      </c>
      <c r="L17" s="65">
        <f>VLOOKUP($A17,'Return Data'!$B$7:$R$2843,17,0)</f>
        <v>20.532599999999999</v>
      </c>
      <c r="M17" s="66">
        <f t="shared" si="4"/>
        <v>16</v>
      </c>
      <c r="N17" s="65">
        <f>VLOOKUP($A17,'Return Data'!$B$7:$R$2843,14,0)</f>
        <v>13.0503</v>
      </c>
      <c r="O17" s="66">
        <f t="shared" si="6"/>
        <v>10</v>
      </c>
      <c r="P17" s="65">
        <f>VLOOKUP($A17,'Return Data'!$B$7:$R$2843,15,0)</f>
        <v>11.7378</v>
      </c>
      <c r="Q17" s="66">
        <f>RANK(P17,P$8:P$40,0)</f>
        <v>11</v>
      </c>
      <c r="R17" s="65">
        <f>VLOOKUP($A17,'Return Data'!$B$7:$R$2843,16,0)</f>
        <v>13.194100000000001</v>
      </c>
      <c r="S17" s="67">
        <f t="shared" si="5"/>
        <v>16</v>
      </c>
    </row>
    <row r="18" spans="1:19" x14ac:dyDescent="0.3">
      <c r="A18" s="63" t="s">
        <v>497</v>
      </c>
      <c r="B18" s="64">
        <f>VLOOKUP($A18,'Return Data'!$B$7:$R$2843,3,0)</f>
        <v>44412</v>
      </c>
      <c r="C18" s="65">
        <f>VLOOKUP($A18,'Return Data'!$B$7:$R$2843,4,0)</f>
        <v>15.1433</v>
      </c>
      <c r="D18" s="65">
        <f>VLOOKUP($A18,'Return Data'!$B$7:$R$2843,10,0)</f>
        <v>11.391999999999999</v>
      </c>
      <c r="E18" s="66">
        <f t="shared" si="0"/>
        <v>21</v>
      </c>
      <c r="F18" s="65">
        <f>VLOOKUP($A18,'Return Data'!$B$7:$R$2843,11,0)</f>
        <v>8.7302999999999997</v>
      </c>
      <c r="G18" s="66">
        <f t="shared" si="1"/>
        <v>30</v>
      </c>
      <c r="H18" s="65">
        <f>VLOOKUP($A18,'Return Data'!$B$7:$R$2843,12,0)</f>
        <v>28.088799999999999</v>
      </c>
      <c r="I18" s="66">
        <f t="shared" si="2"/>
        <v>26</v>
      </c>
      <c r="J18" s="65">
        <f>VLOOKUP($A18,'Return Data'!$B$7:$R$2843,13,0)</f>
        <v>35.803400000000003</v>
      </c>
      <c r="K18" s="66">
        <f t="shared" si="3"/>
        <v>26</v>
      </c>
      <c r="L18" s="65"/>
      <c r="M18" s="66"/>
      <c r="N18" s="65"/>
      <c r="O18" s="66"/>
      <c r="P18" s="65"/>
      <c r="Q18" s="66"/>
      <c r="R18" s="65">
        <f>VLOOKUP($A18,'Return Data'!$B$7:$R$2843,16,0)</f>
        <v>16.0596</v>
      </c>
      <c r="S18" s="67">
        <f t="shared" si="5"/>
        <v>6</v>
      </c>
    </row>
    <row r="19" spans="1:19" x14ac:dyDescent="0.3">
      <c r="A19" s="63" t="s">
        <v>498</v>
      </c>
      <c r="B19" s="64">
        <f>VLOOKUP($A19,'Return Data'!$B$7:$R$2843,3,0)</f>
        <v>44412</v>
      </c>
      <c r="C19" s="65">
        <f>VLOOKUP($A19,'Return Data'!$B$7:$R$2843,4,0)</f>
        <v>196.73</v>
      </c>
      <c r="D19" s="65">
        <f>VLOOKUP($A19,'Return Data'!$B$7:$R$2843,10,0)</f>
        <v>13.776</v>
      </c>
      <c r="E19" s="66">
        <f t="shared" si="0"/>
        <v>6</v>
      </c>
      <c r="F19" s="65">
        <f>VLOOKUP($A19,'Return Data'!$B$7:$R$2843,11,0)</f>
        <v>18.2272</v>
      </c>
      <c r="G19" s="66">
        <f t="shared" si="1"/>
        <v>3</v>
      </c>
      <c r="H19" s="65">
        <f>VLOOKUP($A19,'Return Data'!$B$7:$R$2843,12,0)</f>
        <v>54.056399999999996</v>
      </c>
      <c r="I19" s="66">
        <f t="shared" si="2"/>
        <v>3</v>
      </c>
      <c r="J19" s="65">
        <f>VLOOKUP($A19,'Return Data'!$B$7:$R$2843,13,0)</f>
        <v>55.887500000000003</v>
      </c>
      <c r="K19" s="66">
        <f t="shared" si="3"/>
        <v>3</v>
      </c>
      <c r="L19" s="65">
        <f>VLOOKUP($A19,'Return Data'!$B$7:$R$2843,17,0)</f>
        <v>23.281199999999998</v>
      </c>
      <c r="M19" s="66">
        <f>RANK(L19,L$8:L$40,0)</f>
        <v>8</v>
      </c>
      <c r="N19" s="65">
        <f>VLOOKUP($A19,'Return Data'!$B$7:$R$2843,14,0)</f>
        <v>15.215199999999999</v>
      </c>
      <c r="O19" s="66">
        <f>RANK(N19,N$8:N$40,0)</f>
        <v>5</v>
      </c>
      <c r="P19" s="65">
        <f>VLOOKUP($A19,'Return Data'!$B$7:$R$2843,15,0)</f>
        <v>14.326000000000001</v>
      </c>
      <c r="Q19" s="66">
        <f>RANK(P19,P$8:P$40,0)</f>
        <v>3</v>
      </c>
      <c r="R19" s="65">
        <f>VLOOKUP($A19,'Return Data'!$B$7:$R$2843,16,0)</f>
        <v>14.6678</v>
      </c>
      <c r="S19" s="67">
        <f t="shared" si="5"/>
        <v>9</v>
      </c>
    </row>
    <row r="20" spans="1:19" x14ac:dyDescent="0.3">
      <c r="A20" s="63" t="s">
        <v>500</v>
      </c>
      <c r="B20" s="64">
        <f>VLOOKUP($A20,'Return Data'!$B$7:$R$2843,3,0)</f>
        <v>44412</v>
      </c>
      <c r="C20" s="65">
        <f>VLOOKUP($A20,'Return Data'!$B$7:$R$2843,4,0)</f>
        <v>15.003299999999999</v>
      </c>
      <c r="D20" s="65">
        <f>VLOOKUP($A20,'Return Data'!$B$7:$R$2843,10,0)</f>
        <v>8.4061000000000003</v>
      </c>
      <c r="E20" s="66">
        <f t="shared" si="0"/>
        <v>32</v>
      </c>
      <c r="F20" s="65">
        <f>VLOOKUP($A20,'Return Data'!$B$7:$R$2843,11,0)</f>
        <v>8.9913000000000007</v>
      </c>
      <c r="G20" s="66">
        <f t="shared" si="1"/>
        <v>28</v>
      </c>
      <c r="H20" s="65">
        <f>VLOOKUP($A20,'Return Data'!$B$7:$R$2843,12,0)</f>
        <v>24.688800000000001</v>
      </c>
      <c r="I20" s="66">
        <f t="shared" si="2"/>
        <v>30</v>
      </c>
      <c r="J20" s="65">
        <f>VLOOKUP($A20,'Return Data'!$B$7:$R$2843,13,0)</f>
        <v>30.209900000000001</v>
      </c>
      <c r="K20" s="66">
        <f t="shared" si="3"/>
        <v>32</v>
      </c>
      <c r="L20" s="65">
        <f>VLOOKUP($A20,'Return Data'!$B$7:$R$2843,17,0)</f>
        <v>17.9252</v>
      </c>
      <c r="M20" s="66">
        <f>RANK(L20,L$8:L$40,0)</f>
        <v>24</v>
      </c>
      <c r="N20" s="65">
        <f>VLOOKUP($A20,'Return Data'!$B$7:$R$2843,14,0)</f>
        <v>7.0952999999999999</v>
      </c>
      <c r="O20" s="66">
        <f>RANK(N20,N$8:N$40,0)</f>
        <v>25</v>
      </c>
      <c r="P20" s="65"/>
      <c r="Q20" s="66"/>
      <c r="R20" s="65">
        <f>VLOOKUP($A20,'Return Data'!$B$7:$R$2843,16,0)</f>
        <v>8.8560999999999996</v>
      </c>
      <c r="S20" s="67">
        <f t="shared" si="5"/>
        <v>32</v>
      </c>
    </row>
    <row r="21" spans="1:19" x14ac:dyDescent="0.3">
      <c r="A21" s="63" t="s">
        <v>503</v>
      </c>
      <c r="B21" s="64">
        <f>VLOOKUP($A21,'Return Data'!$B$7:$R$2843,3,0)</f>
        <v>44412</v>
      </c>
      <c r="C21" s="65">
        <f>VLOOKUP($A21,'Return Data'!$B$7:$R$2843,4,0)</f>
        <v>16.350000000000001</v>
      </c>
      <c r="D21" s="65">
        <f>VLOOKUP($A21,'Return Data'!$B$7:$R$2843,10,0)</f>
        <v>14.335699999999999</v>
      </c>
      <c r="E21" s="66">
        <f t="shared" si="0"/>
        <v>3</v>
      </c>
      <c r="F21" s="65">
        <f>VLOOKUP($A21,'Return Data'!$B$7:$R$2843,11,0)</f>
        <v>15.9574</v>
      </c>
      <c r="G21" s="66">
        <f t="shared" si="1"/>
        <v>5</v>
      </c>
      <c r="H21" s="65">
        <f>VLOOKUP($A21,'Return Data'!$B$7:$R$2843,12,0)</f>
        <v>38.3249</v>
      </c>
      <c r="I21" s="66">
        <f t="shared" si="2"/>
        <v>9</v>
      </c>
      <c r="J21" s="65">
        <f>VLOOKUP($A21,'Return Data'!$B$7:$R$2843,13,0)</f>
        <v>49.0428</v>
      </c>
      <c r="K21" s="66">
        <f t="shared" si="3"/>
        <v>5</v>
      </c>
      <c r="L21" s="65">
        <f>VLOOKUP($A21,'Return Data'!$B$7:$R$2843,17,0)</f>
        <v>22.653400000000001</v>
      </c>
      <c r="M21" s="66">
        <f>RANK(L21,L$8:L$40,0)</f>
        <v>9</v>
      </c>
      <c r="N21" s="65">
        <f>VLOOKUP($A21,'Return Data'!$B$7:$R$2843,14,0)</f>
        <v>11.2738</v>
      </c>
      <c r="O21" s="66">
        <f>RANK(N21,N$8:N$40,0)</f>
        <v>17</v>
      </c>
      <c r="P21" s="65"/>
      <c r="Q21" s="66"/>
      <c r="R21" s="65">
        <f>VLOOKUP($A21,'Return Data'!$B$7:$R$2843,16,0)</f>
        <v>11.287000000000001</v>
      </c>
      <c r="S21" s="67">
        <f t="shared" si="5"/>
        <v>29</v>
      </c>
    </row>
    <row r="22" spans="1:19" x14ac:dyDescent="0.3">
      <c r="A22" s="63" t="s">
        <v>505</v>
      </c>
      <c r="B22" s="64">
        <f>VLOOKUP($A22,'Return Data'!$B$7:$R$2843,3,0)</f>
        <v>44412</v>
      </c>
      <c r="C22" s="65">
        <f>VLOOKUP($A22,'Return Data'!$B$7:$R$2843,4,0)</f>
        <v>13.8439</v>
      </c>
      <c r="D22" s="65">
        <f>VLOOKUP($A22,'Return Data'!$B$7:$R$2843,10,0)</f>
        <v>8.2011000000000003</v>
      </c>
      <c r="E22" s="66">
        <f t="shared" si="0"/>
        <v>33</v>
      </c>
      <c r="F22" s="65">
        <f>VLOOKUP($A22,'Return Data'!$B$7:$R$2843,11,0)</f>
        <v>7.1509</v>
      </c>
      <c r="G22" s="66">
        <f t="shared" si="1"/>
        <v>31</v>
      </c>
      <c r="H22" s="65">
        <f>VLOOKUP($A22,'Return Data'!$B$7:$R$2843,12,0)</f>
        <v>24.9574</v>
      </c>
      <c r="I22" s="66">
        <f t="shared" si="2"/>
        <v>29</v>
      </c>
      <c r="J22" s="65">
        <f>VLOOKUP($A22,'Return Data'!$B$7:$R$2843,13,0)</f>
        <v>35.057200000000002</v>
      </c>
      <c r="K22" s="66">
        <f t="shared" si="3"/>
        <v>27</v>
      </c>
      <c r="L22" s="65"/>
      <c r="M22" s="66"/>
      <c r="N22" s="65"/>
      <c r="O22" s="66"/>
      <c r="P22" s="65"/>
      <c r="Q22" s="66"/>
      <c r="R22" s="65">
        <f>VLOOKUP($A22,'Return Data'!$B$7:$R$2843,16,0)</f>
        <v>13.0913</v>
      </c>
      <c r="S22" s="67">
        <f t="shared" si="5"/>
        <v>17</v>
      </c>
    </row>
    <row r="23" spans="1:19" x14ac:dyDescent="0.3">
      <c r="A23" s="63" t="s">
        <v>507</v>
      </c>
      <c r="B23" s="64">
        <f>VLOOKUP($A23,'Return Data'!$B$7:$R$2843,3,0)</f>
        <v>44412</v>
      </c>
      <c r="C23" s="65">
        <f>VLOOKUP($A23,'Return Data'!$B$7:$R$2843,4,0)</f>
        <v>14.0412</v>
      </c>
      <c r="D23" s="65">
        <f>VLOOKUP($A23,'Return Data'!$B$7:$R$2843,10,0)</f>
        <v>12.1152</v>
      </c>
      <c r="E23" s="66">
        <f t="shared" si="0"/>
        <v>18</v>
      </c>
      <c r="F23" s="65">
        <f>VLOOKUP($A23,'Return Data'!$B$7:$R$2843,11,0)</f>
        <v>10.273199999999999</v>
      </c>
      <c r="G23" s="66">
        <f t="shared" si="1"/>
        <v>26</v>
      </c>
      <c r="H23" s="65">
        <f>VLOOKUP($A23,'Return Data'!$B$7:$R$2843,12,0)</f>
        <v>27.391300000000001</v>
      </c>
      <c r="I23" s="66">
        <f t="shared" si="2"/>
        <v>27</v>
      </c>
      <c r="J23" s="65">
        <f>VLOOKUP($A23,'Return Data'!$B$7:$R$2843,13,0)</f>
        <v>34.281999999999996</v>
      </c>
      <c r="K23" s="66">
        <f t="shared" si="3"/>
        <v>28</v>
      </c>
      <c r="L23" s="65">
        <f>VLOOKUP($A23,'Return Data'!$B$7:$R$2843,17,0)</f>
        <v>17.91</v>
      </c>
      <c r="M23" s="66">
        <f>RANK(L23,L$8:L$40,0)</f>
        <v>25</v>
      </c>
      <c r="N23" s="65"/>
      <c r="O23" s="66"/>
      <c r="P23" s="65"/>
      <c r="Q23" s="66"/>
      <c r="R23" s="65">
        <f>VLOOKUP($A23,'Return Data'!$B$7:$R$2843,16,0)</f>
        <v>11.576000000000001</v>
      </c>
      <c r="S23" s="67">
        <f t="shared" si="5"/>
        <v>26</v>
      </c>
    </row>
    <row r="24" spans="1:19" x14ac:dyDescent="0.3">
      <c r="A24" s="63" t="s">
        <v>508</v>
      </c>
      <c r="B24" s="64">
        <f>VLOOKUP($A24,'Return Data'!$B$7:$R$2843,3,0)</f>
        <v>44412</v>
      </c>
      <c r="C24" s="65">
        <f>VLOOKUP($A24,'Return Data'!$B$7:$R$2843,4,0)</f>
        <v>195.859800926578</v>
      </c>
      <c r="D24" s="65">
        <f>VLOOKUP($A24,'Return Data'!$B$7:$R$2843,10,0)</f>
        <v>10.4459</v>
      </c>
      <c r="E24" s="66">
        <f t="shared" si="0"/>
        <v>28</v>
      </c>
      <c r="F24" s="65">
        <f>VLOOKUP($A24,'Return Data'!$B$7:$R$2843,11,0)</f>
        <v>13.105</v>
      </c>
      <c r="G24" s="66">
        <f t="shared" si="1"/>
        <v>14</v>
      </c>
      <c r="H24" s="65">
        <f>VLOOKUP($A24,'Return Data'!$B$7:$R$2843,12,0)</f>
        <v>38.649799999999999</v>
      </c>
      <c r="I24" s="66">
        <f t="shared" si="2"/>
        <v>7</v>
      </c>
      <c r="J24" s="65">
        <f>VLOOKUP($A24,'Return Data'!$B$7:$R$2843,13,0)</f>
        <v>47.451000000000001</v>
      </c>
      <c r="K24" s="66">
        <f t="shared" si="3"/>
        <v>10</v>
      </c>
      <c r="L24" s="65">
        <f>VLOOKUP($A24,'Return Data'!$B$7:$R$2843,17,0)</f>
        <v>29.541599999999999</v>
      </c>
      <c r="M24" s="66">
        <f>RANK(L24,L$8:L$40,0)</f>
        <v>3</v>
      </c>
      <c r="N24" s="65">
        <f>VLOOKUP($A24,'Return Data'!$B$7:$R$2843,14,0)</f>
        <v>12.601000000000001</v>
      </c>
      <c r="O24" s="66">
        <f>RANK(N24,N$8:N$40,0)</f>
        <v>14</v>
      </c>
      <c r="P24" s="65">
        <f>VLOOKUP($A24,'Return Data'!$B$7:$R$2843,15,0)</f>
        <v>11.012499999999999</v>
      </c>
      <c r="Q24" s="66">
        <f>RANK(P24,P$8:P$40,0)</f>
        <v>16</v>
      </c>
      <c r="R24" s="65">
        <f>VLOOKUP($A24,'Return Data'!$B$7:$R$2843,16,0)</f>
        <v>11.946</v>
      </c>
      <c r="S24" s="67">
        <f t="shared" si="5"/>
        <v>23</v>
      </c>
    </row>
    <row r="25" spans="1:19" x14ac:dyDescent="0.3">
      <c r="A25" s="63" t="s">
        <v>1833</v>
      </c>
      <c r="B25" s="64">
        <f>VLOOKUP($A25,'Return Data'!$B$7:$R$2843,3,0)</f>
        <v>44412</v>
      </c>
      <c r="C25" s="65">
        <f>VLOOKUP($A25,'Return Data'!$B$7:$R$2843,4,0)</f>
        <v>37.590000000000003</v>
      </c>
      <c r="D25" s="65">
        <f>VLOOKUP($A25,'Return Data'!$B$7:$R$2843,10,0)</f>
        <v>10.9275</v>
      </c>
      <c r="E25" s="66">
        <f t="shared" si="0"/>
        <v>26</v>
      </c>
      <c r="F25" s="65">
        <f>VLOOKUP($A25,'Return Data'!$B$7:$R$2843,11,0)</f>
        <v>13.9367</v>
      </c>
      <c r="G25" s="66">
        <f t="shared" si="1"/>
        <v>11</v>
      </c>
      <c r="H25" s="65">
        <f>VLOOKUP($A25,'Return Data'!$B$7:$R$2843,12,0)</f>
        <v>36.939900000000002</v>
      </c>
      <c r="I25" s="66">
        <f t="shared" si="2"/>
        <v>10</v>
      </c>
      <c r="J25" s="65">
        <f>VLOOKUP($A25,'Return Data'!$B$7:$R$2843,13,0)</f>
        <v>51.0366</v>
      </c>
      <c r="K25" s="66">
        <f t="shared" si="3"/>
        <v>4</v>
      </c>
      <c r="L25" s="65">
        <f>VLOOKUP($A25,'Return Data'!$B$7:$R$2843,17,0)</f>
        <v>24.9236</v>
      </c>
      <c r="M25" s="66">
        <f>RANK(L25,L$8:L$40,0)</f>
        <v>4</v>
      </c>
      <c r="N25" s="65">
        <f>VLOOKUP($A25,'Return Data'!$B$7:$R$2843,14,0)</f>
        <v>15.1851</v>
      </c>
      <c r="O25" s="66">
        <f>RANK(N25,N$8:N$40,0)</f>
        <v>6</v>
      </c>
      <c r="P25" s="65">
        <f>VLOOKUP($A25,'Return Data'!$B$7:$R$2843,15,0)</f>
        <v>13.207700000000001</v>
      </c>
      <c r="Q25" s="66">
        <f>RANK(P25,P$8:P$40,0)</f>
        <v>8</v>
      </c>
      <c r="R25" s="65">
        <f>VLOOKUP($A25,'Return Data'!$B$7:$R$2843,16,0)</f>
        <v>11.8108</v>
      </c>
      <c r="S25" s="67">
        <f t="shared" si="5"/>
        <v>24</v>
      </c>
    </row>
    <row r="26" spans="1:19" x14ac:dyDescent="0.3">
      <c r="A26" s="63" t="s">
        <v>511</v>
      </c>
      <c r="B26" s="64">
        <f>VLOOKUP($A26,'Return Data'!$B$7:$R$2843,3,0)</f>
        <v>44412</v>
      </c>
      <c r="C26" s="65">
        <f>VLOOKUP($A26,'Return Data'!$B$7:$R$2843,4,0)</f>
        <v>35.982999999999997</v>
      </c>
      <c r="D26" s="65">
        <f>VLOOKUP($A26,'Return Data'!$B$7:$R$2843,10,0)</f>
        <v>11.326700000000001</v>
      </c>
      <c r="E26" s="66">
        <f t="shared" si="0"/>
        <v>22</v>
      </c>
      <c r="F26" s="65">
        <f>VLOOKUP($A26,'Return Data'!$B$7:$R$2843,11,0)</f>
        <v>11.326700000000001</v>
      </c>
      <c r="G26" s="66">
        <f t="shared" si="1"/>
        <v>24</v>
      </c>
      <c r="H26" s="65">
        <f>VLOOKUP($A26,'Return Data'!$B$7:$R$2843,12,0)</f>
        <v>29.128699999999998</v>
      </c>
      <c r="I26" s="66">
        <f t="shared" si="2"/>
        <v>25</v>
      </c>
      <c r="J26" s="65">
        <f>VLOOKUP($A26,'Return Data'!$B$7:$R$2843,13,0)</f>
        <v>38.220700000000001</v>
      </c>
      <c r="K26" s="66">
        <f t="shared" si="3"/>
        <v>24</v>
      </c>
      <c r="L26" s="65">
        <f>VLOOKUP($A26,'Return Data'!$B$7:$R$2843,17,0)</f>
        <v>19.428799999999999</v>
      </c>
      <c r="M26" s="66">
        <f>RANK(L26,L$8:L$40,0)</f>
        <v>21</v>
      </c>
      <c r="N26" s="65">
        <f>VLOOKUP($A26,'Return Data'!$B$7:$R$2843,14,0)</f>
        <v>10.345499999999999</v>
      </c>
      <c r="O26" s="66">
        <f>RANK(N26,N$8:N$40,0)</f>
        <v>22</v>
      </c>
      <c r="P26" s="65">
        <f>VLOOKUP($A26,'Return Data'!$B$7:$R$2843,15,0)</f>
        <v>11.231199999999999</v>
      </c>
      <c r="Q26" s="66">
        <f>RANK(P26,P$8:P$40,0)</f>
        <v>14</v>
      </c>
      <c r="R26" s="65">
        <f>VLOOKUP($A26,'Return Data'!$B$7:$R$2843,16,0)</f>
        <v>12.975</v>
      </c>
      <c r="S26" s="67">
        <f t="shared" si="5"/>
        <v>18</v>
      </c>
    </row>
    <row r="27" spans="1:19" x14ac:dyDescent="0.3">
      <c r="A27" s="63" t="s">
        <v>512</v>
      </c>
      <c r="B27" s="64">
        <f>VLOOKUP($A27,'Return Data'!$B$7:$R$2843,3,0)</f>
        <v>44412</v>
      </c>
      <c r="C27" s="65">
        <f>VLOOKUP($A27,'Return Data'!$B$7:$R$2843,4,0)</f>
        <v>133.5574</v>
      </c>
      <c r="D27" s="65">
        <f>VLOOKUP($A27,'Return Data'!$B$7:$R$2843,10,0)</f>
        <v>11.0037</v>
      </c>
      <c r="E27" s="66">
        <f t="shared" si="0"/>
        <v>25</v>
      </c>
      <c r="F27" s="65">
        <f>VLOOKUP($A27,'Return Data'!$B$7:$R$2843,11,0)</f>
        <v>8.7337000000000007</v>
      </c>
      <c r="G27" s="66">
        <f t="shared" si="1"/>
        <v>29</v>
      </c>
      <c r="H27" s="65">
        <f>VLOOKUP($A27,'Return Data'!$B$7:$R$2843,12,0)</f>
        <v>23.4346</v>
      </c>
      <c r="I27" s="66">
        <f t="shared" si="2"/>
        <v>32</v>
      </c>
      <c r="J27" s="65">
        <f>VLOOKUP($A27,'Return Data'!$B$7:$R$2843,13,0)</f>
        <v>31.534300000000002</v>
      </c>
      <c r="K27" s="66">
        <f t="shared" si="3"/>
        <v>29</v>
      </c>
      <c r="L27" s="65">
        <f>VLOOKUP($A27,'Return Data'!$B$7:$R$2843,17,0)</f>
        <v>15.1153</v>
      </c>
      <c r="M27" s="66">
        <f>RANK(L27,L$8:L$40,0)</f>
        <v>28</v>
      </c>
      <c r="N27" s="65">
        <f>VLOOKUP($A27,'Return Data'!$B$7:$R$2843,14,0)</f>
        <v>11.4678</v>
      </c>
      <c r="O27" s="66">
        <f>RANK(N27,N$8:N$40,0)</f>
        <v>16</v>
      </c>
      <c r="P27" s="65">
        <f>VLOOKUP($A27,'Return Data'!$B$7:$R$2843,15,0)</f>
        <v>9.5488999999999997</v>
      </c>
      <c r="Q27" s="66">
        <f>RANK(P27,P$8:P$40,0)</f>
        <v>21</v>
      </c>
      <c r="R27" s="65">
        <f>VLOOKUP($A27,'Return Data'!$B$7:$R$2843,16,0)</f>
        <v>8.8361999999999998</v>
      </c>
      <c r="S27" s="67">
        <f t="shared" si="5"/>
        <v>33</v>
      </c>
    </row>
    <row r="28" spans="1:19" x14ac:dyDescent="0.3">
      <c r="A28" s="63" t="s">
        <v>515</v>
      </c>
      <c r="B28" s="64">
        <f>VLOOKUP($A28,'Return Data'!$B$7:$R$2843,3,0)</f>
        <v>44412</v>
      </c>
      <c r="C28" s="65">
        <f>VLOOKUP($A28,'Return Data'!$B$7:$R$2843,4,0)</f>
        <v>15.9145</v>
      </c>
      <c r="D28" s="65">
        <f>VLOOKUP($A28,'Return Data'!$B$7:$R$2843,10,0)</f>
        <v>13.7685</v>
      </c>
      <c r="E28" s="66">
        <f t="shared" si="0"/>
        <v>8</v>
      </c>
      <c r="F28" s="65">
        <f>VLOOKUP($A28,'Return Data'!$B$7:$R$2843,11,0)</f>
        <v>16.776199999999999</v>
      </c>
      <c r="G28" s="66">
        <f t="shared" si="1"/>
        <v>4</v>
      </c>
      <c r="H28" s="65">
        <f>VLOOKUP($A28,'Return Data'!$B$7:$R$2843,12,0)</f>
        <v>40.014800000000001</v>
      </c>
      <c r="I28" s="66">
        <f t="shared" si="2"/>
        <v>5</v>
      </c>
      <c r="J28" s="65">
        <f>VLOOKUP($A28,'Return Data'!$B$7:$R$2843,13,0)</f>
        <v>48.261099999999999</v>
      </c>
      <c r="K28" s="66">
        <f t="shared" si="3"/>
        <v>7</v>
      </c>
      <c r="L28" s="65"/>
      <c r="M28" s="66"/>
      <c r="N28" s="65"/>
      <c r="O28" s="66"/>
      <c r="P28" s="65"/>
      <c r="Q28" s="66"/>
      <c r="R28" s="65">
        <f>VLOOKUP($A28,'Return Data'!$B$7:$R$2843,16,0)</f>
        <v>25.487500000000001</v>
      </c>
      <c r="S28" s="67">
        <f t="shared" si="5"/>
        <v>1</v>
      </c>
    </row>
    <row r="29" spans="1:19" x14ac:dyDescent="0.3">
      <c r="A29" s="63" t="s">
        <v>518</v>
      </c>
      <c r="B29" s="64">
        <f>VLOOKUP($A29,'Return Data'!$B$7:$R$2843,3,0)</f>
        <v>44412</v>
      </c>
      <c r="C29" s="65">
        <f>VLOOKUP($A29,'Return Data'!$B$7:$R$2843,4,0)</f>
        <v>21.215</v>
      </c>
      <c r="D29" s="65">
        <f>VLOOKUP($A29,'Return Data'!$B$7:$R$2843,10,0)</f>
        <v>12.8698</v>
      </c>
      <c r="E29" s="66">
        <f t="shared" si="0"/>
        <v>11</v>
      </c>
      <c r="F29" s="65">
        <f>VLOOKUP($A29,'Return Data'!$B$7:$R$2843,11,0)</f>
        <v>12.0708</v>
      </c>
      <c r="G29" s="66">
        <f t="shared" si="1"/>
        <v>18</v>
      </c>
      <c r="H29" s="65">
        <f>VLOOKUP($A29,'Return Data'!$B$7:$R$2843,12,0)</f>
        <v>33.578899999999997</v>
      </c>
      <c r="I29" s="66">
        <f t="shared" si="2"/>
        <v>20</v>
      </c>
      <c r="J29" s="65">
        <f>VLOOKUP($A29,'Return Data'!$B$7:$R$2843,13,0)</f>
        <v>40.823099999999997</v>
      </c>
      <c r="K29" s="66">
        <f t="shared" si="3"/>
        <v>18</v>
      </c>
      <c r="L29" s="65">
        <f>VLOOKUP($A29,'Return Data'!$B$7:$R$2843,17,0)</f>
        <v>21.185500000000001</v>
      </c>
      <c r="M29" s="66">
        <f>RANK(L29,L$8:L$40,0)</f>
        <v>12</v>
      </c>
      <c r="N29" s="65">
        <f>VLOOKUP($A29,'Return Data'!$B$7:$R$2843,14,0)</f>
        <v>14.4818</v>
      </c>
      <c r="O29" s="66">
        <f>RANK(N29,N$8:N$40,0)</f>
        <v>8</v>
      </c>
      <c r="P29" s="65">
        <f>VLOOKUP($A29,'Return Data'!$B$7:$R$2843,15,0)</f>
        <v>14.3012</v>
      </c>
      <c r="Q29" s="66">
        <f>RANK(P29,P$8:P$40,0)</f>
        <v>4</v>
      </c>
      <c r="R29" s="65">
        <f>VLOOKUP($A29,'Return Data'!$B$7:$R$2843,16,0)</f>
        <v>13.3032</v>
      </c>
      <c r="S29" s="67">
        <f t="shared" si="5"/>
        <v>15</v>
      </c>
    </row>
    <row r="30" spans="1:19" x14ac:dyDescent="0.3">
      <c r="A30" s="63" t="s">
        <v>520</v>
      </c>
      <c r="B30" s="64">
        <f>VLOOKUP($A30,'Return Data'!$B$7:$R$2843,3,0)</f>
        <v>44412</v>
      </c>
      <c r="C30" s="65">
        <f>VLOOKUP($A30,'Return Data'!$B$7:$R$2843,4,0)</f>
        <v>14.821199999999999</v>
      </c>
      <c r="D30" s="65">
        <f>VLOOKUP($A30,'Return Data'!$B$7:$R$2843,10,0)</f>
        <v>9.5213999999999999</v>
      </c>
      <c r="E30" s="66">
        <f t="shared" si="0"/>
        <v>30</v>
      </c>
      <c r="F30" s="65">
        <f>VLOOKUP($A30,'Return Data'!$B$7:$R$2843,11,0)</f>
        <v>6.3785999999999996</v>
      </c>
      <c r="G30" s="66">
        <f t="shared" si="1"/>
        <v>33</v>
      </c>
      <c r="H30" s="65">
        <f>VLOOKUP($A30,'Return Data'!$B$7:$R$2843,12,0)</f>
        <v>23.089400000000001</v>
      </c>
      <c r="I30" s="66">
        <f t="shared" si="2"/>
        <v>33</v>
      </c>
      <c r="J30" s="65">
        <f>VLOOKUP($A30,'Return Data'!$B$7:$R$2843,13,0)</f>
        <v>30.420100000000001</v>
      </c>
      <c r="K30" s="66">
        <f t="shared" si="3"/>
        <v>31</v>
      </c>
      <c r="L30" s="65"/>
      <c r="M30" s="66"/>
      <c r="N30" s="65"/>
      <c r="O30" s="66"/>
      <c r="P30" s="65"/>
      <c r="Q30" s="66"/>
      <c r="R30" s="65">
        <f>VLOOKUP($A30,'Return Data'!$B$7:$R$2843,16,0)</f>
        <v>14.5832</v>
      </c>
      <c r="S30" s="67">
        <f t="shared" si="5"/>
        <v>10</v>
      </c>
    </row>
    <row r="31" spans="1:19" x14ac:dyDescent="0.3">
      <c r="A31" s="63" t="s">
        <v>2008</v>
      </c>
      <c r="B31" s="64">
        <f>VLOOKUP($A31,'Return Data'!$B$7:$R$2843,3,0)</f>
        <v>44412</v>
      </c>
      <c r="C31" s="65">
        <f>VLOOKUP($A31,'Return Data'!$B$7:$R$2843,4,0)</f>
        <v>13.454599999999999</v>
      </c>
      <c r="D31" s="65">
        <f>VLOOKUP($A31,'Return Data'!$B$7:$R$2843,10,0)</f>
        <v>10.2646</v>
      </c>
      <c r="E31" s="66">
        <f t="shared" si="0"/>
        <v>29</v>
      </c>
      <c r="F31" s="65">
        <f>VLOOKUP($A31,'Return Data'!$B$7:$R$2843,11,0)</f>
        <v>9.3513999999999999</v>
      </c>
      <c r="G31" s="66">
        <f t="shared" si="1"/>
        <v>27</v>
      </c>
      <c r="H31" s="65">
        <f>VLOOKUP($A31,'Return Data'!$B$7:$R$2843,12,0)</f>
        <v>26.3141</v>
      </c>
      <c r="I31" s="66">
        <f t="shared" si="2"/>
        <v>28</v>
      </c>
      <c r="J31" s="65">
        <f>VLOOKUP($A31,'Return Data'!$B$7:$R$2843,13,0)</f>
        <v>30.868600000000001</v>
      </c>
      <c r="K31" s="66">
        <f t="shared" si="3"/>
        <v>30</v>
      </c>
      <c r="L31" s="65">
        <f>VLOOKUP($A31,'Return Data'!$B$7:$R$2843,17,0)</f>
        <v>15.282999999999999</v>
      </c>
      <c r="M31" s="66">
        <f t="shared" ref="M31:M40" si="7">RANK(L31,L$8:L$40,0)</f>
        <v>27</v>
      </c>
      <c r="N31" s="65"/>
      <c r="O31" s="66"/>
      <c r="P31" s="65"/>
      <c r="Q31" s="66"/>
      <c r="R31" s="65">
        <f>VLOOKUP($A31,'Return Data'!$B$7:$R$2843,16,0)</f>
        <v>9.5119000000000007</v>
      </c>
      <c r="S31" s="67">
        <f t="shared" si="5"/>
        <v>31</v>
      </c>
    </row>
    <row r="32" spans="1:19" x14ac:dyDescent="0.3">
      <c r="A32" s="63" t="s">
        <v>521</v>
      </c>
      <c r="B32" s="64">
        <f>VLOOKUP($A32,'Return Data'!$B$7:$R$2843,3,0)</f>
        <v>44412</v>
      </c>
      <c r="C32" s="65">
        <f>VLOOKUP($A32,'Return Data'!$B$7:$R$2843,4,0)</f>
        <v>63.179000000000002</v>
      </c>
      <c r="D32" s="65">
        <f>VLOOKUP($A32,'Return Data'!$B$7:$R$2843,10,0)</f>
        <v>11.275499999999999</v>
      </c>
      <c r="E32" s="66">
        <f t="shared" si="0"/>
        <v>24</v>
      </c>
      <c r="F32" s="65">
        <f>VLOOKUP($A32,'Return Data'!$B$7:$R$2843,11,0)</f>
        <v>14.047700000000001</v>
      </c>
      <c r="G32" s="66">
        <f t="shared" si="1"/>
        <v>9</v>
      </c>
      <c r="H32" s="65">
        <f>VLOOKUP($A32,'Return Data'!$B$7:$R$2843,12,0)</f>
        <v>39.973199999999999</v>
      </c>
      <c r="I32" s="66">
        <f t="shared" si="2"/>
        <v>6</v>
      </c>
      <c r="J32" s="65">
        <f>VLOOKUP($A32,'Return Data'!$B$7:$R$2843,13,0)</f>
        <v>47.241199999999999</v>
      </c>
      <c r="K32" s="66">
        <f t="shared" si="3"/>
        <v>11</v>
      </c>
      <c r="L32" s="65">
        <f>VLOOKUP($A32,'Return Data'!$B$7:$R$2843,17,0)</f>
        <v>11.5648</v>
      </c>
      <c r="M32" s="66">
        <f t="shared" si="7"/>
        <v>29</v>
      </c>
      <c r="N32" s="65">
        <f>VLOOKUP($A32,'Return Data'!$B$7:$R$2843,14,0)</f>
        <v>4.2910000000000004</v>
      </c>
      <c r="O32" s="66">
        <f t="shared" ref="O32:O40" si="8">RANK(N32,N$8:N$40,0)</f>
        <v>26</v>
      </c>
      <c r="P32" s="65">
        <f>VLOOKUP($A32,'Return Data'!$B$7:$R$2843,15,0)</f>
        <v>7.6242000000000001</v>
      </c>
      <c r="Q32" s="66">
        <f t="shared" ref="Q32:Q40" si="9">RANK(P32,P$8:P$40,0)</f>
        <v>22</v>
      </c>
      <c r="R32" s="65">
        <f>VLOOKUP($A32,'Return Data'!$B$7:$R$2843,16,0)</f>
        <v>12.081899999999999</v>
      </c>
      <c r="S32" s="67">
        <f t="shared" si="5"/>
        <v>22</v>
      </c>
    </row>
    <row r="33" spans="1:19" x14ac:dyDescent="0.3">
      <c r="A33" s="63" t="s">
        <v>527</v>
      </c>
      <c r="B33" s="64">
        <f>VLOOKUP($A33,'Return Data'!$B$7:$R$2843,3,0)</f>
        <v>44412</v>
      </c>
      <c r="C33" s="65">
        <f>VLOOKUP($A33,'Return Data'!$B$7:$R$2843,4,0)</f>
        <v>94.68</v>
      </c>
      <c r="D33" s="65">
        <f>VLOOKUP($A33,'Return Data'!$B$7:$R$2843,10,0)</f>
        <v>11.2966</v>
      </c>
      <c r="E33" s="66">
        <f t="shared" si="0"/>
        <v>23</v>
      </c>
      <c r="F33" s="65">
        <f>VLOOKUP($A33,'Return Data'!$B$7:$R$2843,11,0)</f>
        <v>15.322800000000001</v>
      </c>
      <c r="G33" s="66">
        <f t="shared" si="1"/>
        <v>7</v>
      </c>
      <c r="H33" s="65">
        <f>VLOOKUP($A33,'Return Data'!$B$7:$R$2843,12,0)</f>
        <v>34.278799999999997</v>
      </c>
      <c r="I33" s="66">
        <f t="shared" si="2"/>
        <v>18</v>
      </c>
      <c r="J33" s="65">
        <f>VLOOKUP($A33,'Return Data'!$B$7:$R$2843,13,0)</f>
        <v>41.842700000000001</v>
      </c>
      <c r="K33" s="66">
        <f t="shared" si="3"/>
        <v>16</v>
      </c>
      <c r="L33" s="65">
        <f>VLOOKUP($A33,'Return Data'!$B$7:$R$2843,17,0)</f>
        <v>19.856000000000002</v>
      </c>
      <c r="M33" s="66">
        <f t="shared" si="7"/>
        <v>19</v>
      </c>
      <c r="N33" s="65">
        <f>VLOOKUP($A33,'Return Data'!$B$7:$R$2843,14,0)</f>
        <v>11.149699999999999</v>
      </c>
      <c r="O33" s="66">
        <f t="shared" si="8"/>
        <v>19</v>
      </c>
      <c r="P33" s="65">
        <f>VLOOKUP($A33,'Return Data'!$B$7:$R$2843,15,0)</f>
        <v>10.383100000000001</v>
      </c>
      <c r="Q33" s="66">
        <f t="shared" si="9"/>
        <v>18</v>
      </c>
      <c r="R33" s="65">
        <f>VLOOKUP($A33,'Return Data'!$B$7:$R$2843,16,0)</f>
        <v>13.701000000000001</v>
      </c>
      <c r="S33" s="67">
        <f t="shared" si="5"/>
        <v>14</v>
      </c>
    </row>
    <row r="34" spans="1:19" x14ac:dyDescent="0.3">
      <c r="A34" s="63" t="s">
        <v>529</v>
      </c>
      <c r="B34" s="64">
        <f>VLOOKUP($A34,'Return Data'!$B$7:$R$2843,3,0)</f>
        <v>44412</v>
      </c>
      <c r="C34" s="65">
        <f>VLOOKUP($A34,'Return Data'!$B$7:$R$2843,4,0)</f>
        <v>105.29</v>
      </c>
      <c r="D34" s="65">
        <f>VLOOKUP($A34,'Return Data'!$B$7:$R$2843,10,0)</f>
        <v>11.844099999999999</v>
      </c>
      <c r="E34" s="66">
        <f t="shared" si="0"/>
        <v>19</v>
      </c>
      <c r="F34" s="65">
        <f>VLOOKUP($A34,'Return Data'!$B$7:$R$2843,11,0)</f>
        <v>11.606999999999999</v>
      </c>
      <c r="G34" s="66">
        <f t="shared" si="1"/>
        <v>22</v>
      </c>
      <c r="H34" s="65">
        <f>VLOOKUP($A34,'Return Data'!$B$7:$R$2843,12,0)</f>
        <v>33.498199999999997</v>
      </c>
      <c r="I34" s="66">
        <f t="shared" si="2"/>
        <v>21</v>
      </c>
      <c r="J34" s="65">
        <f>VLOOKUP($A34,'Return Data'!$B$7:$R$2843,13,0)</f>
        <v>40.780900000000003</v>
      </c>
      <c r="K34" s="66">
        <f t="shared" si="3"/>
        <v>19</v>
      </c>
      <c r="L34" s="65">
        <f>VLOOKUP($A34,'Return Data'!$B$7:$R$2843,17,0)</f>
        <v>20.319299999999998</v>
      </c>
      <c r="M34" s="66">
        <f t="shared" si="7"/>
        <v>17</v>
      </c>
      <c r="N34" s="65">
        <f>VLOOKUP($A34,'Return Data'!$B$7:$R$2843,14,0)</f>
        <v>10.819699999999999</v>
      </c>
      <c r="O34" s="66">
        <f t="shared" si="8"/>
        <v>20</v>
      </c>
      <c r="P34" s="65">
        <f>VLOOKUP($A34,'Return Data'!$B$7:$R$2843,15,0)</f>
        <v>13.844200000000001</v>
      </c>
      <c r="Q34" s="66">
        <f t="shared" si="9"/>
        <v>5</v>
      </c>
      <c r="R34" s="65">
        <f>VLOOKUP($A34,'Return Data'!$B$7:$R$2843,16,0)</f>
        <v>11.5318</v>
      </c>
      <c r="S34" s="67">
        <f t="shared" si="5"/>
        <v>27</v>
      </c>
    </row>
    <row r="35" spans="1:19" x14ac:dyDescent="0.3">
      <c r="A35" s="63" t="s">
        <v>531</v>
      </c>
      <c r="B35" s="64">
        <f>VLOOKUP($A35,'Return Data'!$B$7:$R$2843,3,0)</f>
        <v>44412</v>
      </c>
      <c r="C35" s="65">
        <f>VLOOKUP($A35,'Return Data'!$B$7:$R$2843,4,0)</f>
        <v>266.4178</v>
      </c>
      <c r="D35" s="65">
        <f>VLOOKUP($A35,'Return Data'!$B$7:$R$2843,10,0)</f>
        <v>18.135899999999999</v>
      </c>
      <c r="E35" s="66">
        <f t="shared" si="0"/>
        <v>2</v>
      </c>
      <c r="F35" s="65">
        <f>VLOOKUP($A35,'Return Data'!$B$7:$R$2843,11,0)</f>
        <v>33.981200000000001</v>
      </c>
      <c r="G35" s="66">
        <f t="shared" si="1"/>
        <v>2</v>
      </c>
      <c r="H35" s="65">
        <f>VLOOKUP($A35,'Return Data'!$B$7:$R$2843,12,0)</f>
        <v>62.377699999999997</v>
      </c>
      <c r="I35" s="66">
        <f t="shared" si="2"/>
        <v>1</v>
      </c>
      <c r="J35" s="65">
        <f>VLOOKUP($A35,'Return Data'!$B$7:$R$2843,13,0)</f>
        <v>77.1999</v>
      </c>
      <c r="K35" s="66">
        <f t="shared" si="3"/>
        <v>2</v>
      </c>
      <c r="L35" s="65">
        <f>VLOOKUP($A35,'Return Data'!$B$7:$R$2843,17,0)</f>
        <v>41.389099999999999</v>
      </c>
      <c r="M35" s="66">
        <f t="shared" si="7"/>
        <v>2</v>
      </c>
      <c r="N35" s="65">
        <f>VLOOKUP($A35,'Return Data'!$B$7:$R$2843,14,0)</f>
        <v>26.472100000000001</v>
      </c>
      <c r="O35" s="66">
        <f t="shared" si="8"/>
        <v>1</v>
      </c>
      <c r="P35" s="65">
        <f>VLOOKUP($A35,'Return Data'!$B$7:$R$2843,15,0)</f>
        <v>19.322800000000001</v>
      </c>
      <c r="Q35" s="66">
        <f t="shared" si="9"/>
        <v>1</v>
      </c>
      <c r="R35" s="65">
        <f>VLOOKUP($A35,'Return Data'!$B$7:$R$2843,16,0)</f>
        <v>17.467600000000001</v>
      </c>
      <c r="S35" s="67">
        <f t="shared" si="5"/>
        <v>3</v>
      </c>
    </row>
    <row r="36" spans="1:19" x14ac:dyDescent="0.3">
      <c r="A36" s="63" t="s">
        <v>1839</v>
      </c>
      <c r="B36" s="64">
        <f>VLOOKUP($A36,'Return Data'!$B$7:$R$2843,3,0)</f>
        <v>44412</v>
      </c>
      <c r="C36" s="65">
        <f>VLOOKUP($A36,'Return Data'!$B$7:$R$2843,4,0)</f>
        <v>455.743588162756</v>
      </c>
      <c r="D36" s="65">
        <f>VLOOKUP($A36,'Return Data'!$B$7:$R$2843,10,0)</f>
        <v>10.694699999999999</v>
      </c>
      <c r="E36" s="66">
        <f t="shared" si="0"/>
        <v>27</v>
      </c>
      <c r="F36" s="65">
        <f>VLOOKUP($A36,'Return Data'!$B$7:$R$2843,11,0)</f>
        <v>11.026300000000001</v>
      </c>
      <c r="G36" s="66">
        <f t="shared" si="1"/>
        <v>25</v>
      </c>
      <c r="H36" s="65">
        <f>VLOOKUP($A36,'Return Data'!$B$7:$R$2843,12,0)</f>
        <v>33.168999999999997</v>
      </c>
      <c r="I36" s="66">
        <f t="shared" si="2"/>
        <v>22</v>
      </c>
      <c r="J36" s="65">
        <f>VLOOKUP($A36,'Return Data'!$B$7:$R$2843,13,0)</f>
        <v>38.129600000000003</v>
      </c>
      <c r="K36" s="66">
        <f t="shared" si="3"/>
        <v>25</v>
      </c>
      <c r="L36" s="65">
        <f>VLOOKUP($A36,'Return Data'!$B$7:$R$2843,17,0)</f>
        <v>19.812000000000001</v>
      </c>
      <c r="M36" s="66">
        <f t="shared" si="7"/>
        <v>20</v>
      </c>
      <c r="N36" s="65">
        <f>VLOOKUP($A36,'Return Data'!$B$7:$R$2843,14,0)</f>
        <v>13.7936</v>
      </c>
      <c r="O36" s="66">
        <f t="shared" si="8"/>
        <v>9</v>
      </c>
      <c r="P36" s="65">
        <f>VLOOKUP($A36,'Return Data'!$B$7:$R$2843,15,0)</f>
        <v>13.282</v>
      </c>
      <c r="Q36" s="66">
        <f t="shared" si="9"/>
        <v>7</v>
      </c>
      <c r="R36" s="65">
        <f>VLOOKUP($A36,'Return Data'!$B$7:$R$2843,16,0)</f>
        <v>16.064699999999998</v>
      </c>
      <c r="S36" s="67">
        <f t="shared" si="5"/>
        <v>5</v>
      </c>
    </row>
    <row r="37" spans="1:19" x14ac:dyDescent="0.3">
      <c r="A37" s="63" t="s">
        <v>534</v>
      </c>
      <c r="B37" s="64">
        <f>VLOOKUP($A37,'Return Data'!$B$7:$R$2843,3,0)</f>
        <v>44412</v>
      </c>
      <c r="C37" s="65">
        <f>VLOOKUP($A37,'Return Data'!$B$7:$R$2843,4,0)</f>
        <v>21.981400000000001</v>
      </c>
      <c r="D37" s="65">
        <f>VLOOKUP($A37,'Return Data'!$B$7:$R$2843,10,0)</f>
        <v>8.8683999999999994</v>
      </c>
      <c r="E37" s="66">
        <f t="shared" si="0"/>
        <v>31</v>
      </c>
      <c r="F37" s="65">
        <f>VLOOKUP($A37,'Return Data'!$B$7:$R$2843,11,0)</f>
        <v>6.8505000000000003</v>
      </c>
      <c r="G37" s="66">
        <f t="shared" si="1"/>
        <v>32</v>
      </c>
      <c r="H37" s="65">
        <f>VLOOKUP($A37,'Return Data'!$B$7:$R$2843,12,0)</f>
        <v>23.678599999999999</v>
      </c>
      <c r="I37" s="66">
        <f t="shared" si="2"/>
        <v>31</v>
      </c>
      <c r="J37" s="65">
        <f>VLOOKUP($A37,'Return Data'!$B$7:$R$2843,13,0)</f>
        <v>28.9648</v>
      </c>
      <c r="K37" s="66">
        <f t="shared" si="3"/>
        <v>33</v>
      </c>
      <c r="L37" s="65">
        <f>VLOOKUP($A37,'Return Data'!$B$7:$R$2843,17,0)</f>
        <v>16.250900000000001</v>
      </c>
      <c r="M37" s="66">
        <f t="shared" si="7"/>
        <v>26</v>
      </c>
      <c r="N37" s="65">
        <f>VLOOKUP($A37,'Return Data'!$B$7:$R$2843,14,0)</f>
        <v>9.6204000000000001</v>
      </c>
      <c r="O37" s="66">
        <f t="shared" si="8"/>
        <v>24</v>
      </c>
      <c r="P37" s="65">
        <f>VLOOKUP($A37,'Return Data'!$B$7:$R$2843,15,0)</f>
        <v>10.0083</v>
      </c>
      <c r="Q37" s="66">
        <f t="shared" si="9"/>
        <v>19</v>
      </c>
      <c r="R37" s="65">
        <f>VLOOKUP($A37,'Return Data'!$B$7:$R$2843,16,0)</f>
        <v>10.8306</v>
      </c>
      <c r="S37" s="67">
        <f t="shared" si="5"/>
        <v>30</v>
      </c>
    </row>
    <row r="38" spans="1:19" x14ac:dyDescent="0.3">
      <c r="A38" s="63" t="s">
        <v>535</v>
      </c>
      <c r="B38" s="64">
        <f>VLOOKUP($A38,'Return Data'!$B$7:$R$2843,3,0)</f>
        <v>44412</v>
      </c>
      <c r="C38" s="65">
        <f>VLOOKUP($A38,'Return Data'!$B$7:$R$2843,4,0)</f>
        <v>127.7413</v>
      </c>
      <c r="D38" s="65">
        <f>VLOOKUP($A38,'Return Data'!$B$7:$R$2843,10,0)</f>
        <v>14.0379</v>
      </c>
      <c r="E38" s="66">
        <f t="shared" si="0"/>
        <v>5</v>
      </c>
      <c r="F38" s="65">
        <f>VLOOKUP($A38,'Return Data'!$B$7:$R$2843,11,0)</f>
        <v>13.3032</v>
      </c>
      <c r="G38" s="66">
        <f t="shared" si="1"/>
        <v>13</v>
      </c>
      <c r="H38" s="65">
        <f>VLOOKUP($A38,'Return Data'!$B$7:$R$2843,12,0)</f>
        <v>34.783499999999997</v>
      </c>
      <c r="I38" s="66">
        <f t="shared" si="2"/>
        <v>17</v>
      </c>
      <c r="J38" s="65">
        <f>VLOOKUP($A38,'Return Data'!$B$7:$R$2843,13,0)</f>
        <v>40.1676</v>
      </c>
      <c r="K38" s="66">
        <f t="shared" si="3"/>
        <v>20</v>
      </c>
      <c r="L38" s="65">
        <f>VLOOKUP($A38,'Return Data'!$B$7:$R$2843,17,0)</f>
        <v>20.004100000000001</v>
      </c>
      <c r="M38" s="66">
        <f t="shared" si="7"/>
        <v>18</v>
      </c>
      <c r="N38" s="65">
        <f>VLOOKUP($A38,'Return Data'!$B$7:$R$2843,14,0)</f>
        <v>12.7242</v>
      </c>
      <c r="O38" s="66">
        <f t="shared" si="8"/>
        <v>12</v>
      </c>
      <c r="P38" s="65">
        <f>VLOOKUP($A38,'Return Data'!$B$7:$R$2843,15,0)</f>
        <v>12.9831</v>
      </c>
      <c r="Q38" s="66">
        <f t="shared" si="9"/>
        <v>9</v>
      </c>
      <c r="R38" s="65">
        <f>VLOOKUP($A38,'Return Data'!$B$7:$R$2843,16,0)</f>
        <v>12.7995</v>
      </c>
      <c r="S38" s="67">
        <f t="shared" si="5"/>
        <v>19</v>
      </c>
    </row>
    <row r="39" spans="1:19" x14ac:dyDescent="0.3">
      <c r="A39" s="63" t="s">
        <v>538</v>
      </c>
      <c r="B39" s="64">
        <f>VLOOKUP($A39,'Return Data'!$B$7:$R$2843,3,0)</f>
        <v>44412</v>
      </c>
      <c r="C39" s="65">
        <f>VLOOKUP($A39,'Return Data'!$B$7:$R$2843,4,0)</f>
        <v>393.61493909210299</v>
      </c>
      <c r="D39" s="65">
        <f>VLOOKUP($A39,'Return Data'!$B$7:$R$2843,10,0)</f>
        <v>12.847799999999999</v>
      </c>
      <c r="E39" s="66">
        <f t="shared" si="0"/>
        <v>12</v>
      </c>
      <c r="F39" s="65">
        <f>VLOOKUP($A39,'Return Data'!$B$7:$R$2843,11,0)</f>
        <v>11.9381</v>
      </c>
      <c r="G39" s="66">
        <f t="shared" si="1"/>
        <v>19</v>
      </c>
      <c r="H39" s="65">
        <f>VLOOKUP($A39,'Return Data'!$B$7:$R$2843,12,0)</f>
        <v>34.277799999999999</v>
      </c>
      <c r="I39" s="66">
        <f t="shared" si="2"/>
        <v>19</v>
      </c>
      <c r="J39" s="65">
        <f>VLOOKUP($A39,'Return Data'!$B$7:$R$2843,13,0)</f>
        <v>40.902799999999999</v>
      </c>
      <c r="K39" s="66">
        <f t="shared" si="3"/>
        <v>17</v>
      </c>
      <c r="L39" s="65">
        <f>VLOOKUP($A39,'Return Data'!$B$7:$R$2843,17,0)</f>
        <v>17.935099999999998</v>
      </c>
      <c r="M39" s="66">
        <f t="shared" si="7"/>
        <v>23</v>
      </c>
      <c r="N39" s="65">
        <f>VLOOKUP($A39,'Return Data'!$B$7:$R$2843,14,0)</f>
        <v>11.260400000000001</v>
      </c>
      <c r="O39" s="66">
        <f t="shared" si="8"/>
        <v>18</v>
      </c>
      <c r="P39" s="65">
        <f>VLOOKUP($A39,'Return Data'!$B$7:$R$2843,15,0)</f>
        <v>9.6554000000000002</v>
      </c>
      <c r="Q39" s="66">
        <f t="shared" si="9"/>
        <v>20</v>
      </c>
      <c r="R39" s="65">
        <f>VLOOKUP($A39,'Return Data'!$B$7:$R$2843,16,0)</f>
        <v>15.272600000000001</v>
      </c>
      <c r="S39" s="67">
        <f t="shared" si="5"/>
        <v>7</v>
      </c>
    </row>
    <row r="40" spans="1:19" x14ac:dyDescent="0.3">
      <c r="A40" s="63" t="s">
        <v>540</v>
      </c>
      <c r="B40" s="64">
        <f>VLOOKUP($A40,'Return Data'!$B$7:$R$2843,3,0)</f>
        <v>44412</v>
      </c>
      <c r="C40" s="65">
        <f>VLOOKUP($A40,'Return Data'!$B$7:$R$2843,4,0)</f>
        <v>243.64082193618</v>
      </c>
      <c r="D40" s="65">
        <f>VLOOKUP($A40,'Return Data'!$B$7:$R$2843,10,0)</f>
        <v>14.0824</v>
      </c>
      <c r="E40" s="66">
        <f t="shared" si="0"/>
        <v>4</v>
      </c>
      <c r="F40" s="65">
        <f>VLOOKUP($A40,'Return Data'!$B$7:$R$2843,11,0)</f>
        <v>15.5717</v>
      </c>
      <c r="G40" s="66">
        <f t="shared" si="1"/>
        <v>6</v>
      </c>
      <c r="H40" s="65">
        <f>VLOOKUP($A40,'Return Data'!$B$7:$R$2843,12,0)</f>
        <v>41.886099999999999</v>
      </c>
      <c r="I40" s="66">
        <f t="shared" si="2"/>
        <v>4</v>
      </c>
      <c r="J40" s="65">
        <f>VLOOKUP($A40,'Return Data'!$B$7:$R$2843,13,0)</f>
        <v>49.014099999999999</v>
      </c>
      <c r="K40" s="66">
        <f t="shared" si="3"/>
        <v>6</v>
      </c>
      <c r="L40" s="65">
        <f>VLOOKUP($A40,'Return Data'!$B$7:$R$2843,17,0)</f>
        <v>21.654399999999999</v>
      </c>
      <c r="M40" s="66">
        <f t="shared" si="7"/>
        <v>10</v>
      </c>
      <c r="N40" s="65">
        <f>VLOOKUP($A40,'Return Data'!$B$7:$R$2843,14,0)</f>
        <v>11.5404</v>
      </c>
      <c r="O40" s="66">
        <f t="shared" si="8"/>
        <v>15</v>
      </c>
      <c r="P40" s="65">
        <f>VLOOKUP($A40,'Return Data'!$B$7:$R$2843,15,0)</f>
        <v>11.3987</v>
      </c>
      <c r="Q40" s="66">
        <f t="shared" si="9"/>
        <v>13</v>
      </c>
      <c r="R40" s="65">
        <f>VLOOKUP($A40,'Return Data'!$B$7:$R$2843,16,0)</f>
        <v>12.7516</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12.346945454545457</v>
      </c>
      <c r="E42" s="74"/>
      <c r="F42" s="75">
        <f>AVERAGE(F8:F40)</f>
        <v>13.45796060606061</v>
      </c>
      <c r="G42" s="74"/>
      <c r="H42" s="75">
        <f>AVERAGE(H8:H40)</f>
        <v>35.04634545454546</v>
      </c>
      <c r="I42" s="74"/>
      <c r="J42" s="75">
        <f>AVERAGE(J8:J40)</f>
        <v>43.415069696969695</v>
      </c>
      <c r="K42" s="74"/>
      <c r="L42" s="75">
        <f>AVERAGE(L8:L40)</f>
        <v>21.865465517241386</v>
      </c>
      <c r="M42" s="74"/>
      <c r="N42" s="75">
        <f>AVERAGE(N8:N40)</f>
        <v>12.76158076923077</v>
      </c>
      <c r="O42" s="74"/>
      <c r="P42" s="75">
        <f>AVERAGE(P8:P40)</f>
        <v>12.141559090909091</v>
      </c>
      <c r="Q42" s="74"/>
      <c r="R42" s="75">
        <f>AVERAGE(R8:R40)</f>
        <v>13.588436363636365</v>
      </c>
      <c r="S42" s="76"/>
    </row>
    <row r="43" spans="1:19" x14ac:dyDescent="0.3">
      <c r="A43" s="73" t="s">
        <v>28</v>
      </c>
      <c r="B43" s="74"/>
      <c r="C43" s="74"/>
      <c r="D43" s="75">
        <f>MIN(D8:D40)</f>
        <v>8.2011000000000003</v>
      </c>
      <c r="E43" s="74"/>
      <c r="F43" s="75">
        <f>MIN(F8:F40)</f>
        <v>6.3785999999999996</v>
      </c>
      <c r="G43" s="74"/>
      <c r="H43" s="75">
        <f>MIN(H8:H40)</f>
        <v>23.089400000000001</v>
      </c>
      <c r="I43" s="74"/>
      <c r="J43" s="75">
        <f>MIN(J8:J40)</f>
        <v>28.9648</v>
      </c>
      <c r="K43" s="74"/>
      <c r="L43" s="75">
        <f>MIN(L8:L40)</f>
        <v>11.5648</v>
      </c>
      <c r="M43" s="74"/>
      <c r="N43" s="75">
        <f>MIN(N8:N40)</f>
        <v>4.2910000000000004</v>
      </c>
      <c r="O43" s="74"/>
      <c r="P43" s="75">
        <f>MIN(P8:P40)</f>
        <v>7.6242000000000001</v>
      </c>
      <c r="Q43" s="74"/>
      <c r="R43" s="75">
        <f>MIN(R8:R40)</f>
        <v>8.8361999999999998</v>
      </c>
      <c r="S43" s="76"/>
    </row>
    <row r="44" spans="1:19" ht="15" thickBot="1" x14ac:dyDescent="0.35">
      <c r="A44" s="77" t="s">
        <v>29</v>
      </c>
      <c r="B44" s="78"/>
      <c r="C44" s="78"/>
      <c r="D44" s="79">
        <f>MAX(D8:D40)</f>
        <v>21.907900000000001</v>
      </c>
      <c r="E44" s="78"/>
      <c r="F44" s="79">
        <f>MAX(F8:F40)</f>
        <v>35.846699999999998</v>
      </c>
      <c r="G44" s="78"/>
      <c r="H44" s="79">
        <f>MAX(H8:H40)</f>
        <v>62.377699999999997</v>
      </c>
      <c r="I44" s="78"/>
      <c r="J44" s="79">
        <f>MAX(J8:J40)</f>
        <v>78.264399999999995</v>
      </c>
      <c r="K44" s="78"/>
      <c r="L44" s="79">
        <f>MAX(L8:L40)</f>
        <v>41.8003</v>
      </c>
      <c r="M44" s="78"/>
      <c r="N44" s="79">
        <f>MAX(N8:N40)</f>
        <v>26.472100000000001</v>
      </c>
      <c r="O44" s="78"/>
      <c r="P44" s="79">
        <f>MAX(P8:P40)</f>
        <v>19.322800000000001</v>
      </c>
      <c r="Q44" s="78"/>
      <c r="R44" s="79">
        <f>MAX(R8:R40)</f>
        <v>25.487500000000001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44412</v>
      </c>
      <c r="C8" s="65">
        <f>VLOOKUP($A8,'Return Data'!$B$7:$R$2843,4,0)</f>
        <v>52.246499999999997</v>
      </c>
      <c r="D8" s="65">
        <f>VLOOKUP($A8,'Return Data'!$B$7:$R$2843,10,0)</f>
        <v>19.842600000000001</v>
      </c>
      <c r="E8" s="66">
        <f t="shared" ref="E8:E15" si="0">RANK(D8,D$8:D$31,0)</f>
        <v>6</v>
      </c>
      <c r="F8" s="65">
        <f>VLOOKUP($A8,'Return Data'!$B$7:$R$2843,11,0)</f>
        <v>13.5273</v>
      </c>
      <c r="G8" s="66">
        <f t="shared" ref="G8:G15" si="1">RANK(F8,F$8:F$31,0)</f>
        <v>6</v>
      </c>
      <c r="H8" s="65">
        <f>VLOOKUP($A8,'Return Data'!$B$7:$R$2843,12,0)</f>
        <v>25.2029</v>
      </c>
      <c r="I8" s="66">
        <f t="shared" ref="I8:I15" si="2">RANK(H8,H$8:H$31,0)</f>
        <v>1</v>
      </c>
      <c r="J8" s="65">
        <f>VLOOKUP($A8,'Return Data'!$B$7:$R$2843,13,0)</f>
        <v>24.146999999999998</v>
      </c>
      <c r="K8" s="66">
        <f t="shared" ref="K8:K15" si="3">RANK(J8,J$8:J$31,0)</f>
        <v>1</v>
      </c>
      <c r="L8" s="65">
        <f>VLOOKUP($A8,'Return Data'!$B$7:$R$2843,17,0)</f>
        <v>12.184900000000001</v>
      </c>
      <c r="M8" s="66">
        <f t="shared" ref="M8:M15" si="4">RANK(L8,L$8:L$31,0)</f>
        <v>7</v>
      </c>
      <c r="N8" s="65">
        <f>VLOOKUP($A8,'Return Data'!$B$7:$R$2843,14,0)</f>
        <v>8.35</v>
      </c>
      <c r="O8" s="66">
        <f t="shared" ref="O8:O15" si="5">RANK(N8,N$8:N$31,0)</f>
        <v>13</v>
      </c>
      <c r="P8" s="65">
        <f>VLOOKUP($A8,'Return Data'!$B$7:$R$2843,15,0)</f>
        <v>8.83</v>
      </c>
      <c r="Q8" s="66">
        <f t="shared" ref="Q8:Q15" si="6">RANK(P8,P$8:P$31,0)</f>
        <v>8</v>
      </c>
      <c r="R8" s="65">
        <f>VLOOKUP($A8,'Return Data'!$B$7:$R$2843,16,0)</f>
        <v>11.227499999999999</v>
      </c>
      <c r="S8" s="67">
        <f t="shared" ref="S8:S15" si="7">RANK(R8,R$8:R$31,0)</f>
        <v>1</v>
      </c>
    </row>
    <row r="9" spans="1:20" x14ac:dyDescent="0.3">
      <c r="A9" s="63" t="s">
        <v>1612</v>
      </c>
      <c r="B9" s="64">
        <f>VLOOKUP($A9,'Return Data'!$B$7:$R$2843,3,0)</f>
        <v>44412</v>
      </c>
      <c r="C9" s="65">
        <f>VLOOKUP($A9,'Return Data'!$B$7:$R$2843,4,0)</f>
        <v>26.295100000000001</v>
      </c>
      <c r="D9" s="65">
        <f>VLOOKUP($A9,'Return Data'!$B$7:$R$2843,10,0)</f>
        <v>21.662299999999998</v>
      </c>
      <c r="E9" s="66">
        <f t="shared" si="0"/>
        <v>3</v>
      </c>
      <c r="F9" s="65">
        <f>VLOOKUP($A9,'Return Data'!$B$7:$R$2843,11,0)</f>
        <v>13.835100000000001</v>
      </c>
      <c r="G9" s="66">
        <f t="shared" si="1"/>
        <v>4</v>
      </c>
      <c r="H9" s="65">
        <f>VLOOKUP($A9,'Return Data'!$B$7:$R$2843,12,0)</f>
        <v>17.989799999999999</v>
      </c>
      <c r="I9" s="66">
        <f t="shared" si="2"/>
        <v>6</v>
      </c>
      <c r="J9" s="65">
        <f>VLOOKUP($A9,'Return Data'!$B$7:$R$2843,13,0)</f>
        <v>17.067900000000002</v>
      </c>
      <c r="K9" s="66">
        <f t="shared" si="3"/>
        <v>6</v>
      </c>
      <c r="L9" s="65">
        <f>VLOOKUP($A9,'Return Data'!$B$7:$R$2843,17,0)</f>
        <v>14.011100000000001</v>
      </c>
      <c r="M9" s="66">
        <f t="shared" si="4"/>
        <v>4</v>
      </c>
      <c r="N9" s="65">
        <f>VLOOKUP($A9,'Return Data'!$B$7:$R$2843,14,0)</f>
        <v>8.4417000000000009</v>
      </c>
      <c r="O9" s="66">
        <f t="shared" si="5"/>
        <v>11</v>
      </c>
      <c r="P9" s="65">
        <f>VLOOKUP($A9,'Return Data'!$B$7:$R$2843,15,0)</f>
        <v>8.4562000000000008</v>
      </c>
      <c r="Q9" s="66">
        <f t="shared" si="6"/>
        <v>9</v>
      </c>
      <c r="R9" s="65">
        <f>VLOOKUP($A9,'Return Data'!$B$7:$R$2843,16,0)</f>
        <v>9.8120999999999992</v>
      </c>
      <c r="S9" s="67">
        <f t="shared" si="7"/>
        <v>9</v>
      </c>
    </row>
    <row r="10" spans="1:20" x14ac:dyDescent="0.3">
      <c r="A10" s="63" t="s">
        <v>1613</v>
      </c>
      <c r="B10" s="64">
        <f>VLOOKUP($A10,'Return Data'!$B$7:$R$2843,3,0)</f>
        <v>44412</v>
      </c>
      <c r="C10" s="65">
        <f>VLOOKUP($A10,'Return Data'!$B$7:$R$2843,4,0)</f>
        <v>32.313000000000002</v>
      </c>
      <c r="D10" s="65">
        <f>VLOOKUP($A10,'Return Data'!$B$7:$R$2843,10,0)</f>
        <v>15.643800000000001</v>
      </c>
      <c r="E10" s="66">
        <f t="shared" si="0"/>
        <v>14</v>
      </c>
      <c r="F10" s="65">
        <f>VLOOKUP($A10,'Return Data'!$B$7:$R$2843,11,0)</f>
        <v>7.0132000000000003</v>
      </c>
      <c r="G10" s="66">
        <f t="shared" si="1"/>
        <v>19</v>
      </c>
      <c r="H10" s="65">
        <f>VLOOKUP($A10,'Return Data'!$B$7:$R$2843,12,0)</f>
        <v>10.5718</v>
      </c>
      <c r="I10" s="66">
        <f t="shared" si="2"/>
        <v>21</v>
      </c>
      <c r="J10" s="65">
        <f>VLOOKUP($A10,'Return Data'!$B$7:$R$2843,13,0)</f>
        <v>9.6489999999999991</v>
      </c>
      <c r="K10" s="66">
        <f t="shared" si="3"/>
        <v>20</v>
      </c>
      <c r="L10" s="65">
        <f>VLOOKUP($A10,'Return Data'!$B$7:$R$2843,17,0)</f>
        <v>10.24</v>
      </c>
      <c r="M10" s="66">
        <f t="shared" si="4"/>
        <v>13</v>
      </c>
      <c r="N10" s="65">
        <f>VLOOKUP($A10,'Return Data'!$B$7:$R$2843,14,0)</f>
        <v>10.977600000000001</v>
      </c>
      <c r="O10" s="66">
        <f t="shared" si="5"/>
        <v>3</v>
      </c>
      <c r="P10" s="65">
        <f>VLOOKUP($A10,'Return Data'!$B$7:$R$2843,15,0)</f>
        <v>9.2363999999999997</v>
      </c>
      <c r="Q10" s="66">
        <f t="shared" si="6"/>
        <v>5</v>
      </c>
      <c r="R10" s="65">
        <f>VLOOKUP($A10,'Return Data'!$B$7:$R$2843,16,0)</f>
        <v>9.5861000000000001</v>
      </c>
      <c r="S10" s="67">
        <f t="shared" si="7"/>
        <v>11</v>
      </c>
    </row>
    <row r="11" spans="1:20" x14ac:dyDescent="0.3">
      <c r="A11" s="63" t="s">
        <v>1614</v>
      </c>
      <c r="B11" s="64">
        <f>VLOOKUP($A11,'Return Data'!$B$7:$R$2843,3,0)</f>
        <v>44412</v>
      </c>
      <c r="C11" s="65">
        <f>VLOOKUP($A11,'Return Data'!$B$7:$R$2843,4,0)</f>
        <v>39.286099999999998</v>
      </c>
      <c r="D11" s="65">
        <f>VLOOKUP($A11,'Return Data'!$B$7:$R$2843,10,0)</f>
        <v>17.122900000000001</v>
      </c>
      <c r="E11" s="66">
        <f t="shared" si="0"/>
        <v>12</v>
      </c>
      <c r="F11" s="65">
        <f>VLOOKUP($A11,'Return Data'!$B$7:$R$2843,11,0)</f>
        <v>8.7507999999999999</v>
      </c>
      <c r="G11" s="66">
        <f t="shared" si="1"/>
        <v>16</v>
      </c>
      <c r="H11" s="65">
        <f>VLOOKUP($A11,'Return Data'!$B$7:$R$2843,12,0)</f>
        <v>14.294600000000001</v>
      </c>
      <c r="I11" s="66">
        <f t="shared" si="2"/>
        <v>12</v>
      </c>
      <c r="J11" s="65">
        <f>VLOOKUP($A11,'Return Data'!$B$7:$R$2843,13,0)</f>
        <v>12.526999999999999</v>
      </c>
      <c r="K11" s="66">
        <f t="shared" si="3"/>
        <v>16</v>
      </c>
      <c r="L11" s="65">
        <f>VLOOKUP($A11,'Return Data'!$B$7:$R$2843,17,0)</f>
        <v>10.5663</v>
      </c>
      <c r="M11" s="66">
        <f t="shared" si="4"/>
        <v>11</v>
      </c>
      <c r="N11" s="65">
        <f>VLOOKUP($A11,'Return Data'!$B$7:$R$2843,14,0)</f>
        <v>9.5391999999999992</v>
      </c>
      <c r="O11" s="66">
        <f t="shared" si="5"/>
        <v>8</v>
      </c>
      <c r="P11" s="65">
        <f>VLOOKUP($A11,'Return Data'!$B$7:$R$2843,15,0)</f>
        <v>9.3125999999999998</v>
      </c>
      <c r="Q11" s="66">
        <f t="shared" si="6"/>
        <v>4</v>
      </c>
      <c r="R11" s="65">
        <f>VLOOKUP($A11,'Return Data'!$B$7:$R$2843,16,0)</f>
        <v>10.151400000000001</v>
      </c>
      <c r="S11" s="67">
        <f t="shared" si="7"/>
        <v>5</v>
      </c>
    </row>
    <row r="12" spans="1:20" x14ac:dyDescent="0.3">
      <c r="A12" s="63" t="s">
        <v>1615</v>
      </c>
      <c r="B12" s="64">
        <f>VLOOKUP($A12,'Return Data'!$B$7:$R$2843,3,0)</f>
        <v>44412</v>
      </c>
      <c r="C12" s="65">
        <f>VLOOKUP($A12,'Return Data'!$B$7:$R$2843,4,0)</f>
        <v>23.468800000000002</v>
      </c>
      <c r="D12" s="65">
        <f>VLOOKUP($A12,'Return Data'!$B$7:$R$2843,10,0)</f>
        <v>19.498699999999999</v>
      </c>
      <c r="E12" s="66">
        <f t="shared" si="0"/>
        <v>7</v>
      </c>
      <c r="F12" s="65">
        <f>VLOOKUP($A12,'Return Data'!$B$7:$R$2843,11,0)</f>
        <v>11.988300000000001</v>
      </c>
      <c r="G12" s="66">
        <f t="shared" si="1"/>
        <v>8</v>
      </c>
      <c r="H12" s="65">
        <f>VLOOKUP($A12,'Return Data'!$B$7:$R$2843,12,0)</f>
        <v>13.159800000000001</v>
      </c>
      <c r="I12" s="66">
        <f t="shared" si="2"/>
        <v>17</v>
      </c>
      <c r="J12" s="65">
        <f>VLOOKUP($A12,'Return Data'!$B$7:$R$2843,13,0)</f>
        <v>13.1114</v>
      </c>
      <c r="K12" s="66">
        <f t="shared" si="3"/>
        <v>13</v>
      </c>
      <c r="L12" s="65">
        <f>VLOOKUP($A12,'Return Data'!$B$7:$R$2843,17,0)</f>
        <v>11.6569</v>
      </c>
      <c r="M12" s="66">
        <f t="shared" si="4"/>
        <v>9</v>
      </c>
      <c r="N12" s="65">
        <f>VLOOKUP($A12,'Return Data'!$B$7:$R$2843,14,0)</f>
        <v>2.5116999999999998</v>
      </c>
      <c r="O12" s="66">
        <f t="shared" si="5"/>
        <v>20</v>
      </c>
      <c r="P12" s="65">
        <f>VLOOKUP($A12,'Return Data'!$B$7:$R$2843,15,0)</f>
        <v>5.0658000000000003</v>
      </c>
      <c r="Q12" s="66">
        <f t="shared" si="6"/>
        <v>19</v>
      </c>
      <c r="R12" s="65">
        <f>VLOOKUP($A12,'Return Data'!$B$7:$R$2843,16,0)</f>
        <v>7.0963000000000003</v>
      </c>
      <c r="S12" s="67">
        <f t="shared" si="7"/>
        <v>20</v>
      </c>
    </row>
    <row r="13" spans="1:20" x14ac:dyDescent="0.3">
      <c r="A13" s="63" t="s">
        <v>1616</v>
      </c>
      <c r="B13" s="64">
        <f>VLOOKUP($A13,'Return Data'!$B$7:$R$2843,3,0)</f>
        <v>44412</v>
      </c>
      <c r="C13" s="65">
        <f>VLOOKUP($A13,'Return Data'!$B$7:$R$2843,4,0)</f>
        <v>80.286600000000007</v>
      </c>
      <c r="D13" s="65">
        <f>VLOOKUP($A13,'Return Data'!$B$7:$R$2843,10,0)</f>
        <v>18.5824</v>
      </c>
      <c r="E13" s="66">
        <f t="shared" si="0"/>
        <v>8</v>
      </c>
      <c r="F13" s="65">
        <f>VLOOKUP($A13,'Return Data'!$B$7:$R$2843,11,0)</f>
        <v>13.6675</v>
      </c>
      <c r="G13" s="66">
        <f t="shared" si="1"/>
        <v>5</v>
      </c>
      <c r="H13" s="65">
        <f>VLOOKUP($A13,'Return Data'!$B$7:$R$2843,12,0)</f>
        <v>16.895099999999999</v>
      </c>
      <c r="I13" s="66">
        <f t="shared" si="2"/>
        <v>7</v>
      </c>
      <c r="J13" s="65">
        <f>VLOOKUP($A13,'Return Data'!$B$7:$R$2843,13,0)</f>
        <v>16.199400000000001</v>
      </c>
      <c r="K13" s="66">
        <f t="shared" si="3"/>
        <v>8</v>
      </c>
      <c r="L13" s="65">
        <f>VLOOKUP($A13,'Return Data'!$B$7:$R$2843,17,0)</f>
        <v>14.343500000000001</v>
      </c>
      <c r="M13" s="66">
        <f t="shared" si="4"/>
        <v>2</v>
      </c>
      <c r="N13" s="65">
        <f>VLOOKUP($A13,'Return Data'!$B$7:$R$2843,14,0)</f>
        <v>12.0154</v>
      </c>
      <c r="O13" s="66">
        <f t="shared" si="5"/>
        <v>2</v>
      </c>
      <c r="P13" s="65">
        <f>VLOOKUP($A13,'Return Data'!$B$7:$R$2843,15,0)</f>
        <v>10.160500000000001</v>
      </c>
      <c r="Q13" s="66">
        <f t="shared" si="6"/>
        <v>2</v>
      </c>
      <c r="R13" s="65">
        <f>VLOOKUP($A13,'Return Data'!$B$7:$R$2843,16,0)</f>
        <v>10.4947</v>
      </c>
      <c r="S13" s="67">
        <f t="shared" si="7"/>
        <v>4</v>
      </c>
    </row>
    <row r="14" spans="1:20" x14ac:dyDescent="0.3">
      <c r="A14" s="63" t="s">
        <v>1617</v>
      </c>
      <c r="B14" s="64">
        <f>VLOOKUP($A14,'Return Data'!$B$7:$R$2843,3,0)</f>
        <v>44412</v>
      </c>
      <c r="C14" s="65">
        <f>VLOOKUP($A14,'Return Data'!$B$7:$R$2843,4,0)</f>
        <v>47.260399999999997</v>
      </c>
      <c r="D14" s="65">
        <f>VLOOKUP($A14,'Return Data'!$B$7:$R$2843,10,0)</f>
        <v>17.2926</v>
      </c>
      <c r="E14" s="66">
        <f t="shared" si="0"/>
        <v>10</v>
      </c>
      <c r="F14" s="65">
        <f>VLOOKUP($A14,'Return Data'!$B$7:$R$2843,11,0)</f>
        <v>14.3948</v>
      </c>
      <c r="G14" s="66">
        <f t="shared" si="1"/>
        <v>3</v>
      </c>
      <c r="H14" s="65">
        <f>VLOOKUP($A14,'Return Data'!$B$7:$R$2843,12,0)</f>
        <v>16.262799999999999</v>
      </c>
      <c r="I14" s="66">
        <f t="shared" si="2"/>
        <v>8</v>
      </c>
      <c r="J14" s="65">
        <f>VLOOKUP($A14,'Return Data'!$B$7:$R$2843,13,0)</f>
        <v>16.344999999999999</v>
      </c>
      <c r="K14" s="66">
        <f t="shared" si="3"/>
        <v>7</v>
      </c>
      <c r="L14" s="65">
        <f>VLOOKUP($A14,'Return Data'!$B$7:$R$2843,17,0)</f>
        <v>12.2174</v>
      </c>
      <c r="M14" s="66">
        <f t="shared" si="4"/>
        <v>6</v>
      </c>
      <c r="N14" s="65">
        <f>VLOOKUP($A14,'Return Data'!$B$7:$R$2843,14,0)</f>
        <v>7.3287000000000004</v>
      </c>
      <c r="O14" s="66">
        <f t="shared" si="5"/>
        <v>17</v>
      </c>
      <c r="P14" s="65">
        <f>VLOOKUP($A14,'Return Data'!$B$7:$R$2843,15,0)</f>
        <v>7.4646999999999997</v>
      </c>
      <c r="Q14" s="66">
        <f t="shared" si="6"/>
        <v>17</v>
      </c>
      <c r="R14" s="65">
        <f>VLOOKUP($A14,'Return Data'!$B$7:$R$2843,16,0)</f>
        <v>8.8904999999999994</v>
      </c>
      <c r="S14" s="67">
        <f t="shared" si="7"/>
        <v>15</v>
      </c>
    </row>
    <row r="15" spans="1:20" x14ac:dyDescent="0.3">
      <c r="A15" s="63" t="s">
        <v>1618</v>
      </c>
      <c r="B15" s="64">
        <f>VLOOKUP($A15,'Return Data'!$B$7:$R$2843,3,0)</f>
        <v>44412</v>
      </c>
      <c r="C15" s="65">
        <f>VLOOKUP($A15,'Return Data'!$B$7:$R$2843,4,0)</f>
        <v>71.163499999999999</v>
      </c>
      <c r="D15" s="65">
        <f>VLOOKUP($A15,'Return Data'!$B$7:$R$2843,10,0)</f>
        <v>13.7432</v>
      </c>
      <c r="E15" s="66">
        <f t="shared" si="0"/>
        <v>19</v>
      </c>
      <c r="F15" s="65">
        <f>VLOOKUP($A15,'Return Data'!$B$7:$R$2843,11,0)</f>
        <v>9.6502999999999997</v>
      </c>
      <c r="G15" s="66">
        <f t="shared" si="1"/>
        <v>13</v>
      </c>
      <c r="H15" s="65">
        <f>VLOOKUP($A15,'Return Data'!$B$7:$R$2843,12,0)</f>
        <v>14.935</v>
      </c>
      <c r="I15" s="66">
        <f t="shared" si="2"/>
        <v>9</v>
      </c>
      <c r="J15" s="65">
        <f>VLOOKUP($A15,'Return Data'!$B$7:$R$2843,13,0)</f>
        <v>14.2319</v>
      </c>
      <c r="K15" s="66">
        <f t="shared" si="3"/>
        <v>12</v>
      </c>
      <c r="L15" s="65">
        <f>VLOOKUP($A15,'Return Data'!$B$7:$R$2843,17,0)</f>
        <v>9.7843999999999998</v>
      </c>
      <c r="M15" s="66">
        <f t="shared" si="4"/>
        <v>14</v>
      </c>
      <c r="N15" s="65">
        <f>VLOOKUP($A15,'Return Data'!$B$7:$R$2843,14,0)</f>
        <v>8.3768999999999991</v>
      </c>
      <c r="O15" s="66">
        <f t="shared" si="5"/>
        <v>12</v>
      </c>
      <c r="P15" s="65">
        <f>VLOOKUP($A15,'Return Data'!$B$7:$R$2843,15,0)</f>
        <v>7.4917999999999996</v>
      </c>
      <c r="Q15" s="66">
        <f t="shared" si="6"/>
        <v>16</v>
      </c>
      <c r="R15" s="65">
        <f>VLOOKUP($A15,'Return Data'!$B$7:$R$2843,16,0)</f>
        <v>9.5635999999999992</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44412</v>
      </c>
      <c r="C17" s="65">
        <f>VLOOKUP($A17,'Return Data'!$B$7:$R$2843,4,0)</f>
        <v>60.317700000000002</v>
      </c>
      <c r="D17" s="65">
        <f>VLOOKUP($A17,'Return Data'!$B$7:$R$2843,10,0)</f>
        <v>26.322399999999998</v>
      </c>
      <c r="E17" s="66">
        <f t="shared" ref="E17:E26" si="8">RANK(D17,D$8:D$31,0)</f>
        <v>1</v>
      </c>
      <c r="F17" s="65">
        <f>VLOOKUP($A17,'Return Data'!$B$7:$R$2843,11,0)</f>
        <v>16.8278</v>
      </c>
      <c r="G17" s="66">
        <f t="shared" ref="G17:G26" si="9">RANK(F17,F$8:F$31,0)</f>
        <v>1</v>
      </c>
      <c r="H17" s="65">
        <f>VLOOKUP($A17,'Return Data'!$B$7:$R$2843,12,0)</f>
        <v>24.2272</v>
      </c>
      <c r="I17" s="66">
        <f t="shared" ref="I17:I26" si="10">RANK(H17,H$8:H$31,0)</f>
        <v>2</v>
      </c>
      <c r="J17" s="65">
        <f>VLOOKUP($A17,'Return Data'!$B$7:$R$2843,13,0)</f>
        <v>21.7148</v>
      </c>
      <c r="K17" s="66">
        <f t="shared" ref="K17:K26" si="11">RANK(J17,J$8:J$31,0)</f>
        <v>2</v>
      </c>
      <c r="L17" s="65">
        <f>VLOOKUP($A17,'Return Data'!$B$7:$R$2843,17,0)</f>
        <v>12.613300000000001</v>
      </c>
      <c r="M17" s="66">
        <f t="shared" ref="M17:M26" si="12">RANK(L17,L$8:L$31,0)</f>
        <v>5</v>
      </c>
      <c r="N17" s="65">
        <f>VLOOKUP($A17,'Return Data'!$B$7:$R$2843,14,0)</f>
        <v>10.4062</v>
      </c>
      <c r="O17" s="66">
        <f t="shared" ref="O17:O26" si="13">RANK(N17,N$8:N$31,0)</f>
        <v>5</v>
      </c>
      <c r="P17" s="65">
        <f>VLOOKUP($A17,'Return Data'!$B$7:$R$2843,15,0)</f>
        <v>9.0002999999999993</v>
      </c>
      <c r="Q17" s="66">
        <f>RANK(P17,P$8:P$31,0)</f>
        <v>7</v>
      </c>
      <c r="R17" s="65">
        <f>VLOOKUP($A17,'Return Data'!$B$7:$R$2843,16,0)</f>
        <v>10.055</v>
      </c>
      <c r="S17" s="67">
        <f t="shared" ref="S17:S26" si="14">RANK(R17,R$8:R$31,0)</f>
        <v>7</v>
      </c>
    </row>
    <row r="18" spans="1:19" x14ac:dyDescent="0.3">
      <c r="A18" s="63" t="s">
        <v>1621</v>
      </c>
      <c r="B18" s="64">
        <f>VLOOKUP($A18,'Return Data'!$B$7:$R$2843,3,0)</f>
        <v>44412</v>
      </c>
      <c r="C18" s="65">
        <f>VLOOKUP($A18,'Return Data'!$B$7:$R$2843,4,0)</f>
        <v>48.113199999999999</v>
      </c>
      <c r="D18" s="65">
        <f>VLOOKUP($A18,'Return Data'!$B$7:$R$2843,10,0)</f>
        <v>18.475899999999999</v>
      </c>
      <c r="E18" s="66">
        <f t="shared" si="8"/>
        <v>9</v>
      </c>
      <c r="F18" s="65">
        <f>VLOOKUP($A18,'Return Data'!$B$7:$R$2843,11,0)</f>
        <v>9.1164000000000005</v>
      </c>
      <c r="G18" s="66">
        <f t="shared" si="9"/>
        <v>15</v>
      </c>
      <c r="H18" s="65">
        <f>VLOOKUP($A18,'Return Data'!$B$7:$R$2843,12,0)</f>
        <v>14.8095</v>
      </c>
      <c r="I18" s="66">
        <f t="shared" si="10"/>
        <v>10</v>
      </c>
      <c r="J18" s="65">
        <f>VLOOKUP($A18,'Return Data'!$B$7:$R$2843,13,0)</f>
        <v>14.3057</v>
      </c>
      <c r="K18" s="66">
        <f t="shared" si="11"/>
        <v>11</v>
      </c>
      <c r="L18" s="65">
        <f>VLOOKUP($A18,'Return Data'!$B$7:$R$2843,17,0)</f>
        <v>11.5297</v>
      </c>
      <c r="M18" s="66">
        <f t="shared" si="12"/>
        <v>10</v>
      </c>
      <c r="N18" s="65">
        <f>VLOOKUP($A18,'Return Data'!$B$7:$R$2843,14,0)</f>
        <v>9.7779000000000007</v>
      </c>
      <c r="O18" s="66">
        <f t="shared" si="13"/>
        <v>7</v>
      </c>
      <c r="P18" s="65">
        <f>VLOOKUP($A18,'Return Data'!$B$7:$R$2843,15,0)</f>
        <v>8.3287999999999993</v>
      </c>
      <c r="Q18" s="66">
        <f>RANK(P18,P$8:P$31,0)</f>
        <v>10</v>
      </c>
      <c r="R18" s="65">
        <f>VLOOKUP($A18,'Return Data'!$B$7:$R$2843,16,0)</f>
        <v>9.1417000000000002</v>
      </c>
      <c r="S18" s="67">
        <f t="shared" si="14"/>
        <v>14</v>
      </c>
    </row>
    <row r="19" spans="1:19" x14ac:dyDescent="0.3">
      <c r="A19" s="63" t="s">
        <v>1622</v>
      </c>
      <c r="B19" s="64">
        <f>VLOOKUP($A19,'Return Data'!$B$7:$R$2843,3,0)</f>
        <v>44412</v>
      </c>
      <c r="C19" s="65">
        <f>VLOOKUP($A19,'Return Data'!$B$7:$R$2843,4,0)</f>
        <v>56.622599999999998</v>
      </c>
      <c r="D19" s="65">
        <f>VLOOKUP($A19,'Return Data'!$B$7:$R$2843,10,0)</f>
        <v>14.5966</v>
      </c>
      <c r="E19" s="66">
        <f t="shared" si="8"/>
        <v>17</v>
      </c>
      <c r="F19" s="65">
        <f>VLOOKUP($A19,'Return Data'!$B$7:$R$2843,11,0)</f>
        <v>9.1983999999999995</v>
      </c>
      <c r="G19" s="66">
        <f t="shared" si="9"/>
        <v>14</v>
      </c>
      <c r="H19" s="65">
        <f>VLOOKUP($A19,'Return Data'!$B$7:$R$2843,12,0)</f>
        <v>13.8909</v>
      </c>
      <c r="I19" s="66">
        <f t="shared" si="10"/>
        <v>13</v>
      </c>
      <c r="J19" s="65">
        <f>VLOOKUP($A19,'Return Data'!$B$7:$R$2843,13,0)</f>
        <v>14.366899999999999</v>
      </c>
      <c r="K19" s="66">
        <f t="shared" si="11"/>
        <v>10</v>
      </c>
      <c r="L19" s="65">
        <f>VLOOKUP($A19,'Return Data'!$B$7:$R$2843,17,0)</f>
        <v>11.6928</v>
      </c>
      <c r="M19" s="66">
        <f t="shared" si="12"/>
        <v>8</v>
      </c>
      <c r="N19" s="65">
        <f>VLOOKUP($A19,'Return Data'!$B$7:$R$2843,14,0)</f>
        <v>10.206</v>
      </c>
      <c r="O19" s="66">
        <f t="shared" si="13"/>
        <v>6</v>
      </c>
      <c r="P19" s="65">
        <f>VLOOKUP($A19,'Return Data'!$B$7:$R$2843,15,0)</f>
        <v>10.115399999999999</v>
      </c>
      <c r="Q19" s="66">
        <f>RANK(P19,P$8:P$31,0)</f>
        <v>3</v>
      </c>
      <c r="R19" s="65">
        <f>VLOOKUP($A19,'Return Data'!$B$7:$R$2843,16,0)</f>
        <v>11.045999999999999</v>
      </c>
      <c r="S19" s="67">
        <f t="shared" si="14"/>
        <v>3</v>
      </c>
    </row>
    <row r="20" spans="1:19" x14ac:dyDescent="0.3">
      <c r="A20" s="63" t="s">
        <v>1623</v>
      </c>
      <c r="B20" s="64">
        <f>VLOOKUP($A20,'Return Data'!$B$7:$R$2843,3,0)</f>
        <v>44412</v>
      </c>
      <c r="C20" s="65">
        <f>VLOOKUP($A20,'Return Data'!$B$7:$R$2843,4,0)</f>
        <v>27.459900000000001</v>
      </c>
      <c r="D20" s="65">
        <f>VLOOKUP($A20,'Return Data'!$B$7:$R$2843,10,0)</f>
        <v>14.440799999999999</v>
      </c>
      <c r="E20" s="66">
        <f t="shared" si="8"/>
        <v>18</v>
      </c>
      <c r="F20" s="65">
        <f>VLOOKUP($A20,'Return Data'!$B$7:$R$2843,11,0)</f>
        <v>6.9283000000000001</v>
      </c>
      <c r="G20" s="66">
        <f t="shared" si="9"/>
        <v>20</v>
      </c>
      <c r="H20" s="65">
        <f>VLOOKUP($A20,'Return Data'!$B$7:$R$2843,12,0)</f>
        <v>11.1496</v>
      </c>
      <c r="I20" s="66">
        <f t="shared" si="10"/>
        <v>19</v>
      </c>
      <c r="J20" s="65">
        <f>VLOOKUP($A20,'Return Data'!$B$7:$R$2843,13,0)</f>
        <v>10.8345</v>
      </c>
      <c r="K20" s="66">
        <f t="shared" si="11"/>
        <v>19</v>
      </c>
      <c r="L20" s="65">
        <f>VLOOKUP($A20,'Return Data'!$B$7:$R$2843,17,0)</f>
        <v>9.2542000000000009</v>
      </c>
      <c r="M20" s="66">
        <f t="shared" si="12"/>
        <v>18</v>
      </c>
      <c r="N20" s="65">
        <f>VLOOKUP($A20,'Return Data'!$B$7:$R$2843,14,0)</f>
        <v>8.2096999999999998</v>
      </c>
      <c r="O20" s="66">
        <f t="shared" si="13"/>
        <v>14</v>
      </c>
      <c r="P20" s="65">
        <f>VLOOKUP($A20,'Return Data'!$B$7:$R$2843,15,0)</f>
        <v>7.8555000000000001</v>
      </c>
      <c r="Q20" s="66">
        <f>RANK(P20,P$8:P$31,0)</f>
        <v>13</v>
      </c>
      <c r="R20" s="65">
        <f>VLOOKUP($A20,'Return Data'!$B$7:$R$2843,16,0)</f>
        <v>9.1769999999999996</v>
      </c>
      <c r="S20" s="67">
        <f t="shared" si="14"/>
        <v>13</v>
      </c>
    </row>
    <row r="21" spans="1:19" x14ac:dyDescent="0.3">
      <c r="A21" s="63" t="s">
        <v>1624</v>
      </c>
      <c r="B21" s="64">
        <f>VLOOKUP($A21,'Return Data'!$B$7:$R$2843,3,0)</f>
        <v>44412</v>
      </c>
      <c r="C21" s="65">
        <f>VLOOKUP($A21,'Return Data'!$B$7:$R$2843,4,0)</f>
        <v>17.097899999999999</v>
      </c>
      <c r="D21" s="65">
        <f>VLOOKUP($A21,'Return Data'!$B$7:$R$2843,10,0)</f>
        <v>11.4031</v>
      </c>
      <c r="E21" s="66">
        <f t="shared" si="8"/>
        <v>21</v>
      </c>
      <c r="F21" s="65">
        <f>VLOOKUP($A21,'Return Data'!$B$7:$R$2843,11,0)</f>
        <v>4.7713999999999999</v>
      </c>
      <c r="G21" s="66">
        <f t="shared" si="9"/>
        <v>22</v>
      </c>
      <c r="H21" s="65">
        <f>VLOOKUP($A21,'Return Data'!$B$7:$R$2843,12,0)</f>
        <v>14.6637</v>
      </c>
      <c r="I21" s="66">
        <f t="shared" si="10"/>
        <v>11</v>
      </c>
      <c r="J21" s="65">
        <f>VLOOKUP($A21,'Return Data'!$B$7:$R$2843,13,0)</f>
        <v>14.591799999999999</v>
      </c>
      <c r="K21" s="66">
        <f t="shared" si="11"/>
        <v>9</v>
      </c>
      <c r="L21" s="65">
        <f>VLOOKUP($A21,'Return Data'!$B$7:$R$2843,17,0)</f>
        <v>9.4185999999999996</v>
      </c>
      <c r="M21" s="66">
        <f t="shared" si="12"/>
        <v>16</v>
      </c>
      <c r="N21" s="65">
        <f>VLOOKUP($A21,'Return Data'!$B$7:$R$2843,14,0)</f>
        <v>7.9852999999999996</v>
      </c>
      <c r="O21" s="66">
        <f t="shared" si="13"/>
        <v>15</v>
      </c>
      <c r="P21" s="65"/>
      <c r="Q21" s="66"/>
      <c r="R21" s="65">
        <f>VLOOKUP($A21,'Return Data'!$B$7:$R$2843,16,0)</f>
        <v>9.9093999999999998</v>
      </c>
      <c r="S21" s="67">
        <f t="shared" si="14"/>
        <v>8</v>
      </c>
    </row>
    <row r="22" spans="1:19" x14ac:dyDescent="0.3">
      <c r="A22" s="63" t="s">
        <v>1625</v>
      </c>
      <c r="B22" s="64">
        <f>VLOOKUP($A22,'Return Data'!$B$7:$R$2843,3,0)</f>
        <v>44412</v>
      </c>
      <c r="C22" s="65">
        <f>VLOOKUP($A22,'Return Data'!$B$7:$R$2843,4,0)</f>
        <v>45.112400000000001</v>
      </c>
      <c r="D22" s="65">
        <f>VLOOKUP($A22,'Return Data'!$B$7:$R$2843,10,0)</f>
        <v>22.6295</v>
      </c>
      <c r="E22" s="66">
        <f t="shared" si="8"/>
        <v>2</v>
      </c>
      <c r="F22" s="65">
        <f>VLOOKUP($A22,'Return Data'!$B$7:$R$2843,11,0)</f>
        <v>14.6332</v>
      </c>
      <c r="G22" s="66">
        <f t="shared" si="9"/>
        <v>2</v>
      </c>
      <c r="H22" s="65">
        <f>VLOOKUP($A22,'Return Data'!$B$7:$R$2843,12,0)</f>
        <v>22.510999999999999</v>
      </c>
      <c r="I22" s="66">
        <f t="shared" si="10"/>
        <v>3</v>
      </c>
      <c r="J22" s="65">
        <f>VLOOKUP($A22,'Return Data'!$B$7:$R$2843,13,0)</f>
        <v>21.101600000000001</v>
      </c>
      <c r="K22" s="66">
        <f t="shared" si="11"/>
        <v>3</v>
      </c>
      <c r="L22" s="65">
        <f>VLOOKUP($A22,'Return Data'!$B$7:$R$2843,17,0)</f>
        <v>15.765700000000001</v>
      </c>
      <c r="M22" s="66">
        <f t="shared" si="12"/>
        <v>1</v>
      </c>
      <c r="N22" s="65">
        <f>VLOOKUP($A22,'Return Data'!$B$7:$R$2843,14,0)</f>
        <v>12.499599999999999</v>
      </c>
      <c r="O22" s="66">
        <f t="shared" si="13"/>
        <v>1</v>
      </c>
      <c r="P22" s="65">
        <f>VLOOKUP($A22,'Return Data'!$B$7:$R$2843,15,0)</f>
        <v>10.7879</v>
      </c>
      <c r="Q22" s="66">
        <f>RANK(P22,P$8:P$31,0)</f>
        <v>1</v>
      </c>
      <c r="R22" s="65">
        <f>VLOOKUP($A22,'Return Data'!$B$7:$R$2843,16,0)</f>
        <v>11.135</v>
      </c>
      <c r="S22" s="67">
        <f t="shared" si="14"/>
        <v>2</v>
      </c>
    </row>
    <row r="23" spans="1:19" x14ac:dyDescent="0.3">
      <c r="A23" s="63" t="s">
        <v>1626</v>
      </c>
      <c r="B23" s="64">
        <f>VLOOKUP($A23,'Return Data'!$B$7:$R$2843,3,0)</f>
        <v>44412</v>
      </c>
      <c r="C23" s="65">
        <f>VLOOKUP($A23,'Return Data'!$B$7:$R$2843,4,0)</f>
        <v>44.616999999999997</v>
      </c>
      <c r="D23" s="65">
        <f>VLOOKUP($A23,'Return Data'!$B$7:$R$2843,10,0)</f>
        <v>17.224900000000002</v>
      </c>
      <c r="E23" s="66">
        <f t="shared" si="8"/>
        <v>11</v>
      </c>
      <c r="F23" s="65">
        <f>VLOOKUP($A23,'Return Data'!$B$7:$R$2843,11,0)</f>
        <v>11.4267</v>
      </c>
      <c r="G23" s="66">
        <f t="shared" si="9"/>
        <v>10</v>
      </c>
      <c r="H23" s="65">
        <f>VLOOKUP($A23,'Return Data'!$B$7:$R$2843,12,0)</f>
        <v>13.5319</v>
      </c>
      <c r="I23" s="66">
        <f t="shared" si="10"/>
        <v>14</v>
      </c>
      <c r="J23" s="65">
        <f>VLOOKUP($A23,'Return Data'!$B$7:$R$2843,13,0)</f>
        <v>12.807399999999999</v>
      </c>
      <c r="K23" s="66">
        <f t="shared" si="11"/>
        <v>15</v>
      </c>
      <c r="L23" s="65">
        <f>VLOOKUP($A23,'Return Data'!$B$7:$R$2843,17,0)</f>
        <v>9.3400999999999996</v>
      </c>
      <c r="M23" s="66">
        <f t="shared" si="12"/>
        <v>17</v>
      </c>
      <c r="N23" s="65">
        <f>VLOOKUP($A23,'Return Data'!$B$7:$R$2843,14,0)</f>
        <v>8.7560000000000002</v>
      </c>
      <c r="O23" s="66">
        <f t="shared" si="13"/>
        <v>10</v>
      </c>
      <c r="P23" s="65">
        <f>VLOOKUP($A23,'Return Data'!$B$7:$R$2843,15,0)</f>
        <v>7.9044999999999996</v>
      </c>
      <c r="Q23" s="66">
        <f>RANK(P23,P$8:P$31,0)</f>
        <v>12</v>
      </c>
      <c r="R23" s="65">
        <f>VLOOKUP($A23,'Return Data'!$B$7:$R$2843,16,0)</f>
        <v>8.3355999999999995</v>
      </c>
      <c r="S23" s="67">
        <f t="shared" si="14"/>
        <v>18</v>
      </c>
    </row>
    <row r="24" spans="1:19" x14ac:dyDescent="0.3">
      <c r="A24" s="63" t="s">
        <v>1627</v>
      </c>
      <c r="B24" s="64">
        <f>VLOOKUP($A24,'Return Data'!$B$7:$R$2843,3,0)</f>
        <v>44412</v>
      </c>
      <c r="C24" s="65">
        <f>VLOOKUP($A24,'Return Data'!$B$7:$R$2843,4,0)</f>
        <v>70.234499999999997</v>
      </c>
      <c r="D24" s="65">
        <f>VLOOKUP($A24,'Return Data'!$B$7:$R$2843,10,0)</f>
        <v>16.569500000000001</v>
      </c>
      <c r="E24" s="66">
        <f t="shared" si="8"/>
        <v>13</v>
      </c>
      <c r="F24" s="65">
        <f>VLOOKUP($A24,'Return Data'!$B$7:$R$2843,11,0)</f>
        <v>8.1364000000000001</v>
      </c>
      <c r="G24" s="66">
        <f t="shared" si="9"/>
        <v>18</v>
      </c>
      <c r="H24" s="65">
        <f>VLOOKUP($A24,'Return Data'!$B$7:$R$2843,12,0)</f>
        <v>10.9612</v>
      </c>
      <c r="I24" s="66">
        <f t="shared" si="10"/>
        <v>20</v>
      </c>
      <c r="J24" s="65">
        <f>VLOOKUP($A24,'Return Data'!$B$7:$R$2843,13,0)</f>
        <v>9.5732999999999997</v>
      </c>
      <c r="K24" s="66">
        <f t="shared" si="11"/>
        <v>21</v>
      </c>
      <c r="L24" s="65">
        <f>VLOOKUP($A24,'Return Data'!$B$7:$R$2843,17,0)</f>
        <v>9.5448000000000004</v>
      </c>
      <c r="M24" s="66">
        <f t="shared" si="12"/>
        <v>15</v>
      </c>
      <c r="N24" s="65">
        <f>VLOOKUP($A24,'Return Data'!$B$7:$R$2843,14,0)</f>
        <v>8.8109999999999999</v>
      </c>
      <c r="O24" s="66">
        <f t="shared" si="13"/>
        <v>9</v>
      </c>
      <c r="P24" s="65">
        <f>VLOOKUP($A24,'Return Data'!$B$7:$R$2843,15,0)</f>
        <v>7.7024999999999997</v>
      </c>
      <c r="Q24" s="66">
        <f>RANK(P24,P$8:P$31,0)</f>
        <v>14</v>
      </c>
      <c r="R24" s="65">
        <f>VLOOKUP($A24,'Return Data'!$B$7:$R$2843,16,0)</f>
        <v>8.3360000000000003</v>
      </c>
      <c r="S24" s="67">
        <f t="shared" si="14"/>
        <v>17</v>
      </c>
    </row>
    <row r="25" spans="1:19" x14ac:dyDescent="0.3">
      <c r="A25" s="63" t="s">
        <v>2011</v>
      </c>
      <c r="B25" s="64">
        <f>VLOOKUP($A25,'Return Data'!$B$7:$R$2843,3,0)</f>
        <v>44412</v>
      </c>
      <c r="C25" s="65">
        <f>VLOOKUP($A25,'Return Data'!$B$7:$R$2843,4,0)</f>
        <v>24.7742</v>
      </c>
      <c r="D25" s="65">
        <f>VLOOKUP($A25,'Return Data'!$B$7:$R$2843,10,0)</f>
        <v>15.178699999999999</v>
      </c>
      <c r="E25" s="66">
        <f t="shared" si="8"/>
        <v>16</v>
      </c>
      <c r="F25" s="65">
        <f>VLOOKUP($A25,'Return Data'!$B$7:$R$2843,11,0)</f>
        <v>5.7705000000000002</v>
      </c>
      <c r="G25" s="66">
        <f t="shared" si="9"/>
        <v>21</v>
      </c>
      <c r="H25" s="65">
        <f>VLOOKUP($A25,'Return Data'!$B$7:$R$2843,12,0)</f>
        <v>12.0671</v>
      </c>
      <c r="I25" s="66">
        <f t="shared" si="10"/>
        <v>18</v>
      </c>
      <c r="J25" s="65">
        <f>VLOOKUP($A25,'Return Data'!$B$7:$R$2843,13,0)</f>
        <v>11.035299999999999</v>
      </c>
      <c r="K25" s="66">
        <f t="shared" si="11"/>
        <v>18</v>
      </c>
      <c r="L25" s="65">
        <f>VLOOKUP($A25,'Return Data'!$B$7:$R$2843,17,0)</f>
        <v>8.4152000000000005</v>
      </c>
      <c r="M25" s="66">
        <f t="shared" si="12"/>
        <v>20</v>
      </c>
      <c r="N25" s="65">
        <f>VLOOKUP($A25,'Return Data'!$B$7:$R$2843,14,0)</f>
        <v>7.4888000000000003</v>
      </c>
      <c r="O25" s="66">
        <f t="shared" si="13"/>
        <v>16</v>
      </c>
      <c r="P25" s="65">
        <f>VLOOKUP($A25,'Return Data'!$B$7:$R$2843,15,0)</f>
        <v>7.524</v>
      </c>
      <c r="Q25" s="66">
        <f>RANK(P25,P$8:P$31,0)</f>
        <v>15</v>
      </c>
      <c r="R25" s="65">
        <f>VLOOKUP($A25,'Return Data'!$B$7:$R$2843,16,0)</f>
        <v>8.8709000000000007</v>
      </c>
      <c r="S25" s="67">
        <f t="shared" si="14"/>
        <v>16</v>
      </c>
    </row>
    <row r="26" spans="1:19" x14ac:dyDescent="0.3">
      <c r="A26" s="63" t="s">
        <v>1628</v>
      </c>
      <c r="B26" s="64">
        <f>VLOOKUP($A26,'Return Data'!$B$7:$R$2843,3,0)</f>
        <v>44412</v>
      </c>
      <c r="C26" s="65">
        <f>VLOOKUP($A26,'Return Data'!$B$7:$R$2843,4,0)</f>
        <v>45.636800000000001</v>
      </c>
      <c r="D26" s="65">
        <f>VLOOKUP($A26,'Return Data'!$B$7:$R$2843,10,0)</f>
        <v>13.6525</v>
      </c>
      <c r="E26" s="66">
        <f t="shared" si="8"/>
        <v>20</v>
      </c>
      <c r="F26" s="65">
        <f>VLOOKUP($A26,'Return Data'!$B$7:$R$2843,11,0)</f>
        <v>11.2887</v>
      </c>
      <c r="G26" s="66">
        <f t="shared" si="9"/>
        <v>12</v>
      </c>
      <c r="H26" s="65">
        <f>VLOOKUP($A26,'Return Data'!$B$7:$R$2843,12,0)</f>
        <v>13.5151</v>
      </c>
      <c r="I26" s="66">
        <f t="shared" si="10"/>
        <v>15</v>
      </c>
      <c r="J26" s="65">
        <f>VLOOKUP($A26,'Return Data'!$B$7:$R$2843,13,0)</f>
        <v>13.022</v>
      </c>
      <c r="K26" s="66">
        <f t="shared" si="11"/>
        <v>14</v>
      </c>
      <c r="L26" s="65">
        <f>VLOOKUP($A26,'Return Data'!$B$7:$R$2843,17,0)</f>
        <v>0.20349999999999999</v>
      </c>
      <c r="M26" s="66">
        <f t="shared" si="12"/>
        <v>21</v>
      </c>
      <c r="N26" s="65">
        <f>VLOOKUP($A26,'Return Data'!$B$7:$R$2843,14,0)</f>
        <v>1.3987000000000001</v>
      </c>
      <c r="O26" s="66">
        <f t="shared" si="13"/>
        <v>21</v>
      </c>
      <c r="P26" s="65">
        <f>VLOOKUP($A26,'Return Data'!$B$7:$R$2843,15,0)</f>
        <v>3.9527999999999999</v>
      </c>
      <c r="Q26" s="66">
        <f>RANK(P26,P$8:P$31,0)</f>
        <v>20</v>
      </c>
      <c r="R26" s="65">
        <f>VLOOKUP($A26,'Return Data'!$B$7:$R$2843,16,0)</f>
        <v>7.0486000000000004</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44412</v>
      </c>
      <c r="C28" s="65">
        <f>VLOOKUP($A28,'Return Data'!$B$7:$R$2843,4,0)</f>
        <v>54.537799999999997</v>
      </c>
      <c r="D28" s="65">
        <f>VLOOKUP($A28,'Return Data'!$B$7:$R$2843,10,0)</f>
        <v>21.583500000000001</v>
      </c>
      <c r="E28" s="66">
        <f>RANK(D28,D$8:D$31,0)</f>
        <v>4</v>
      </c>
      <c r="F28" s="65">
        <f>VLOOKUP($A28,'Return Data'!$B$7:$R$2843,11,0)</f>
        <v>13.447100000000001</v>
      </c>
      <c r="G28" s="66">
        <f>RANK(F28,F$8:F$31,0)</f>
        <v>7</v>
      </c>
      <c r="H28" s="65">
        <f>VLOOKUP($A28,'Return Data'!$B$7:$R$2843,12,0)</f>
        <v>21.273800000000001</v>
      </c>
      <c r="I28" s="66">
        <f>RANK(H28,H$8:H$31,0)</f>
        <v>4</v>
      </c>
      <c r="J28" s="65">
        <f>VLOOKUP($A28,'Return Data'!$B$7:$R$2843,13,0)</f>
        <v>20.625800000000002</v>
      </c>
      <c r="K28" s="66">
        <f>RANK(J28,J$8:J$31,0)</f>
        <v>4</v>
      </c>
      <c r="L28" s="65">
        <f>VLOOKUP($A28,'Return Data'!$B$7:$R$2843,17,0)</f>
        <v>14.202400000000001</v>
      </c>
      <c r="M28" s="66">
        <f>RANK(L28,L$8:L$31,0)</f>
        <v>3</v>
      </c>
      <c r="N28" s="65">
        <f>VLOOKUP($A28,'Return Data'!$B$7:$R$2843,14,0)</f>
        <v>10.803000000000001</v>
      </c>
      <c r="O28" s="66">
        <f>RANK(N28,N$8:N$31,0)</f>
        <v>4</v>
      </c>
      <c r="P28" s="65">
        <f>VLOOKUP($A28,'Return Data'!$B$7:$R$2843,15,0)</f>
        <v>9.2203999999999997</v>
      </c>
      <c r="Q28" s="66">
        <f>RANK(P28,P$8:P$31,0)</f>
        <v>6</v>
      </c>
      <c r="R28" s="65">
        <f>VLOOKUP($A28,'Return Data'!$B$7:$R$2843,16,0)</f>
        <v>10.1213</v>
      </c>
      <c r="S28" s="67">
        <f>RANK(R28,R$8:R$31,0)</f>
        <v>6</v>
      </c>
    </row>
    <row r="29" spans="1:19" x14ac:dyDescent="0.3">
      <c r="A29" s="63" t="s">
        <v>1631</v>
      </c>
      <c r="B29" s="64">
        <f>VLOOKUP($A29,'Return Data'!$B$7:$R$2843,3,0)</f>
        <v>44412</v>
      </c>
      <c r="C29" s="65">
        <f>VLOOKUP($A29,'Return Data'!$B$7:$R$2843,4,0)</f>
        <v>23.280899999999999</v>
      </c>
      <c r="D29" s="65">
        <f>VLOOKUP($A29,'Return Data'!$B$7:$R$2843,10,0)</f>
        <v>15.399699999999999</v>
      </c>
      <c r="E29" s="66">
        <f>RANK(D29,D$8:D$31,0)</f>
        <v>15</v>
      </c>
      <c r="F29" s="65">
        <f>VLOOKUP($A29,'Return Data'!$B$7:$R$2843,11,0)</f>
        <v>8.6995000000000005</v>
      </c>
      <c r="G29" s="66">
        <f>RANK(F29,F$8:F$31,0)</f>
        <v>17</v>
      </c>
      <c r="H29" s="65">
        <f>VLOOKUP($A29,'Return Data'!$B$7:$R$2843,12,0)</f>
        <v>13.3231</v>
      </c>
      <c r="I29" s="66">
        <f>RANK(H29,H$8:H$31,0)</f>
        <v>16</v>
      </c>
      <c r="J29" s="65">
        <f>VLOOKUP($A29,'Return Data'!$B$7:$R$2843,13,0)</f>
        <v>11.8489</v>
      </c>
      <c r="K29" s="66">
        <f>RANK(J29,J$8:J$31,0)</f>
        <v>17</v>
      </c>
      <c r="L29" s="65">
        <f>VLOOKUP($A29,'Return Data'!$B$7:$R$2843,17,0)</f>
        <v>9.0319000000000003</v>
      </c>
      <c r="M29" s="66">
        <f>RANK(L29,L$8:L$31,0)</f>
        <v>19</v>
      </c>
      <c r="N29" s="65">
        <f>VLOOKUP($A29,'Return Data'!$B$7:$R$2843,14,0)</f>
        <v>5.8482000000000003</v>
      </c>
      <c r="O29" s="66">
        <f>RANK(N29,N$8:N$31,0)</f>
        <v>19</v>
      </c>
      <c r="P29" s="65">
        <f>VLOOKUP($A29,'Return Data'!$B$7:$R$2843,15,0)</f>
        <v>6.7160000000000002</v>
      </c>
      <c r="Q29" s="66">
        <f>RANK(P29,P$8:P$31,0)</f>
        <v>18</v>
      </c>
      <c r="R29" s="65">
        <f>VLOOKUP($A29,'Return Data'!$B$7:$R$2843,16,0)</f>
        <v>8.048</v>
      </c>
      <c r="S29" s="67">
        <f>RANK(R29,R$8:R$31,0)</f>
        <v>19</v>
      </c>
    </row>
    <row r="30" spans="1:19" x14ac:dyDescent="0.3">
      <c r="A30" s="63" t="s">
        <v>1632</v>
      </c>
      <c r="B30" s="64">
        <f>VLOOKUP($A30,'Return Data'!$B$7:$R$2843,3,0)</f>
        <v>44412</v>
      </c>
      <c r="C30" s="65">
        <f>VLOOKUP($A30,'Return Data'!$B$7:$R$2843,4,0)</f>
        <v>0.98470000000000002</v>
      </c>
      <c r="D30" s="65">
        <f>VLOOKUP($A30,'Return Data'!$B$7:$R$2843,10,0)</f>
        <v>11.0999</v>
      </c>
      <c r="E30" s="66">
        <f>RANK(D30,D$8:D$31,0)</f>
        <v>22</v>
      </c>
      <c r="F30" s="65">
        <f>VLOOKUP($A30,'Return Data'!$B$7:$R$2843,11,0)</f>
        <v>11.425599999999999</v>
      </c>
      <c r="G30" s="66">
        <f>RANK(F30,F$8:F$31,0)</f>
        <v>11</v>
      </c>
      <c r="H30" s="65"/>
      <c r="I30" s="66"/>
      <c r="J30" s="65"/>
      <c r="K30" s="66"/>
      <c r="L30" s="65"/>
      <c r="M30" s="66"/>
      <c r="N30" s="65"/>
      <c r="O30" s="66"/>
      <c r="P30" s="65"/>
      <c r="Q30" s="66"/>
      <c r="R30" s="65">
        <f>VLOOKUP($A30,'Return Data'!$B$7:$R$2843,16,0)</f>
        <v>-9.0061999999999998</v>
      </c>
      <c r="S30" s="67">
        <f>RANK(R30,R$8:R$31,0)</f>
        <v>22</v>
      </c>
    </row>
    <row r="31" spans="1:19" x14ac:dyDescent="0.3">
      <c r="A31" s="63" t="s">
        <v>1633</v>
      </c>
      <c r="B31" s="64">
        <f>VLOOKUP($A31,'Return Data'!$B$7:$R$2843,3,0)</f>
        <v>44412</v>
      </c>
      <c r="C31" s="65">
        <f>VLOOKUP($A31,'Return Data'!$B$7:$R$2843,4,0)</f>
        <v>51.575299999999999</v>
      </c>
      <c r="D31" s="65">
        <f>VLOOKUP($A31,'Return Data'!$B$7:$R$2843,10,0)</f>
        <v>20.5228</v>
      </c>
      <c r="E31" s="66">
        <f>RANK(D31,D$8:D$31,0)</f>
        <v>5</v>
      </c>
      <c r="F31" s="65">
        <f>VLOOKUP($A31,'Return Data'!$B$7:$R$2843,11,0)</f>
        <v>11.6267</v>
      </c>
      <c r="G31" s="66">
        <f>RANK(F31,F$8:F$31,0)</f>
        <v>9</v>
      </c>
      <c r="H31" s="65">
        <f>VLOOKUP($A31,'Return Data'!$B$7:$R$2843,12,0)</f>
        <v>18.685600000000001</v>
      </c>
      <c r="I31" s="66">
        <f>RANK(H31,H$8:H$31,0)</f>
        <v>5</v>
      </c>
      <c r="J31" s="65">
        <f>VLOOKUP($A31,'Return Data'!$B$7:$R$2843,13,0)</f>
        <v>19.175999999999998</v>
      </c>
      <c r="K31" s="66">
        <f>RANK(J31,J$8:J$31,0)</f>
        <v>5</v>
      </c>
      <c r="L31" s="65">
        <f>VLOOKUP($A31,'Return Data'!$B$7:$R$2843,17,0)</f>
        <v>10.4428</v>
      </c>
      <c r="M31" s="66">
        <f>RANK(L31,L$8:L$31,0)</f>
        <v>12</v>
      </c>
      <c r="N31" s="65">
        <f>VLOOKUP($A31,'Return Data'!$B$7:$R$2843,14,0)</f>
        <v>7.0038999999999998</v>
      </c>
      <c r="O31" s="66">
        <f>RANK(N31,N$8:N$31,0)</f>
        <v>18</v>
      </c>
      <c r="P31" s="65">
        <f>VLOOKUP($A31,'Return Data'!$B$7:$R$2843,15,0)</f>
        <v>7.9875999999999996</v>
      </c>
      <c r="Q31" s="66">
        <f>RANK(P31,P$8:P$31,0)</f>
        <v>11</v>
      </c>
      <c r="R31" s="65">
        <f>VLOOKUP($A31,'Return Data'!$B$7:$R$2843,16,0)</f>
        <v>9.7781000000000002</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17.385831818181817</v>
      </c>
      <c r="E33" s="74"/>
      <c r="F33" s="75">
        <f>AVERAGE(F8:F31)</f>
        <v>10.732909090909091</v>
      </c>
      <c r="G33" s="74"/>
      <c r="H33" s="75">
        <f>AVERAGE(H8:H31)</f>
        <v>15.901023809523812</v>
      </c>
      <c r="I33" s="74"/>
      <c r="J33" s="75">
        <f>AVERAGE(J8:J31)</f>
        <v>15.156314285714286</v>
      </c>
      <c r="K33" s="74"/>
      <c r="L33" s="75">
        <f>AVERAGE(L8:L31)</f>
        <v>10.783785714285717</v>
      </c>
      <c r="M33" s="74"/>
      <c r="N33" s="75">
        <f>AVERAGE(N8:N31)</f>
        <v>8.4159761904761901</v>
      </c>
      <c r="O33" s="74"/>
      <c r="P33" s="75">
        <f>AVERAGE(P8:P31)</f>
        <v>8.1556850000000001</v>
      </c>
      <c r="Q33" s="74"/>
      <c r="R33" s="75">
        <f>AVERAGE(R8:R31)</f>
        <v>8.5826636363636357</v>
      </c>
      <c r="S33" s="76"/>
    </row>
    <row r="34" spans="1:19" x14ac:dyDescent="0.3">
      <c r="A34" s="73" t="s">
        <v>28</v>
      </c>
      <c r="B34" s="74"/>
      <c r="C34" s="74"/>
      <c r="D34" s="75">
        <f>MIN(D8:D31)</f>
        <v>11.0999</v>
      </c>
      <c r="E34" s="74"/>
      <c r="F34" s="75">
        <f>MIN(F8:F31)</f>
        <v>4.7713999999999999</v>
      </c>
      <c r="G34" s="74"/>
      <c r="H34" s="75">
        <f>MIN(H8:H31)</f>
        <v>10.5718</v>
      </c>
      <c r="I34" s="74"/>
      <c r="J34" s="75">
        <f>MIN(J8:J31)</f>
        <v>9.5732999999999997</v>
      </c>
      <c r="K34" s="74"/>
      <c r="L34" s="75">
        <f>MIN(L8:L31)</f>
        <v>0.20349999999999999</v>
      </c>
      <c r="M34" s="74"/>
      <c r="N34" s="75">
        <f>MIN(N8:N31)</f>
        <v>1.3987000000000001</v>
      </c>
      <c r="O34" s="74"/>
      <c r="P34" s="75">
        <f>MIN(P8:P31)</f>
        <v>3.9527999999999999</v>
      </c>
      <c r="Q34" s="74"/>
      <c r="R34" s="75">
        <f>MIN(R8:R31)</f>
        <v>-9.0061999999999998</v>
      </c>
      <c r="S34" s="76"/>
    </row>
    <row r="35" spans="1:19" ht="15" thickBot="1" x14ac:dyDescent="0.35">
      <c r="A35" s="77" t="s">
        <v>29</v>
      </c>
      <c r="B35" s="78"/>
      <c r="C35" s="78"/>
      <c r="D35" s="79">
        <f>MAX(D8:D31)</f>
        <v>26.322399999999998</v>
      </c>
      <c r="E35" s="78"/>
      <c r="F35" s="79">
        <f>MAX(F8:F31)</f>
        <v>16.8278</v>
      </c>
      <c r="G35" s="78"/>
      <c r="H35" s="79">
        <f>MAX(H8:H31)</f>
        <v>25.2029</v>
      </c>
      <c r="I35" s="78"/>
      <c r="J35" s="79">
        <f>MAX(J8:J31)</f>
        <v>24.146999999999998</v>
      </c>
      <c r="K35" s="78"/>
      <c r="L35" s="79">
        <f>MAX(L8:L31)</f>
        <v>15.765700000000001</v>
      </c>
      <c r="M35" s="78"/>
      <c r="N35" s="79">
        <f>MAX(N8:N31)</f>
        <v>12.499599999999999</v>
      </c>
      <c r="O35" s="78"/>
      <c r="P35" s="79">
        <f>MAX(P8:P31)</f>
        <v>10.7879</v>
      </c>
      <c r="Q35" s="78"/>
      <c r="R35" s="79">
        <f>MAX(R8:R31)</f>
        <v>11.227499999999999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44412</v>
      </c>
      <c r="C8" s="65">
        <f>VLOOKUP($A8,'Return Data'!$B$7:$R$2843,4,0)</f>
        <v>48.482799999999997</v>
      </c>
      <c r="D8" s="65">
        <f>VLOOKUP($A8,'Return Data'!$B$7:$R$2843,10,0)</f>
        <v>18.990600000000001</v>
      </c>
      <c r="E8" s="66">
        <f t="shared" ref="E8:E15" si="0">RANK(D8,D$8:D$31,0)</f>
        <v>7</v>
      </c>
      <c r="F8" s="65">
        <f>VLOOKUP($A8,'Return Data'!$B$7:$R$2843,11,0)</f>
        <v>12.649900000000001</v>
      </c>
      <c r="G8" s="66">
        <f t="shared" ref="G8:G15" si="1">RANK(F8,F$8:F$31,0)</f>
        <v>4</v>
      </c>
      <c r="H8" s="65">
        <f>VLOOKUP($A8,'Return Data'!$B$7:$R$2843,12,0)</f>
        <v>24.221699999999998</v>
      </c>
      <c r="I8" s="66">
        <f t="shared" ref="I8:I15" si="2">RANK(H8,H$8:H$31,0)</f>
        <v>1</v>
      </c>
      <c r="J8" s="65">
        <f>VLOOKUP($A8,'Return Data'!$B$7:$R$2843,13,0)</f>
        <v>23.123100000000001</v>
      </c>
      <c r="K8" s="66">
        <f t="shared" ref="K8:K15" si="3">RANK(J8,J$8:J$31,0)</f>
        <v>1</v>
      </c>
      <c r="L8" s="65">
        <f>VLOOKUP($A8,'Return Data'!$B$7:$R$2843,17,0)</f>
        <v>11.271800000000001</v>
      </c>
      <c r="M8" s="66">
        <f t="shared" ref="M8:M15" si="4">RANK(L8,L$8:L$31,0)</f>
        <v>6</v>
      </c>
      <c r="N8" s="65">
        <f>VLOOKUP($A8,'Return Data'!$B$7:$R$2843,14,0)</f>
        <v>7.5069999999999997</v>
      </c>
      <c r="O8" s="66">
        <f t="shared" ref="O8:O15" si="5">RANK(N8,N$8:N$31,0)</f>
        <v>12</v>
      </c>
      <c r="P8" s="65">
        <f>VLOOKUP($A8,'Return Data'!$B$7:$R$2843,15,0)</f>
        <v>7.7801</v>
      </c>
      <c r="Q8" s="66">
        <f t="shared" ref="Q8:Q15" si="6">RANK(P8,P$8:P$31,0)</f>
        <v>7</v>
      </c>
      <c r="R8" s="65">
        <f>VLOOKUP($A8,'Return Data'!$B$7:$R$2843,16,0)</f>
        <v>9.6044</v>
      </c>
      <c r="S8" s="67">
        <f t="shared" ref="S8:S15" si="7">RANK(R8,R$8:R$31,0)</f>
        <v>3</v>
      </c>
    </row>
    <row r="9" spans="1:20" x14ac:dyDescent="0.3">
      <c r="A9" s="63" t="s">
        <v>1635</v>
      </c>
      <c r="B9" s="64">
        <f>VLOOKUP($A9,'Return Data'!$B$7:$R$2843,3,0)</f>
        <v>44412</v>
      </c>
      <c r="C9" s="65">
        <f>VLOOKUP($A9,'Return Data'!$B$7:$R$2843,4,0)</f>
        <v>23.683299999999999</v>
      </c>
      <c r="D9" s="65">
        <f>VLOOKUP($A9,'Return Data'!$B$7:$R$2843,10,0)</f>
        <v>20.47</v>
      </c>
      <c r="E9" s="66">
        <f t="shared" si="0"/>
        <v>4</v>
      </c>
      <c r="F9" s="65">
        <f>VLOOKUP($A9,'Return Data'!$B$7:$R$2843,11,0)</f>
        <v>12.633100000000001</v>
      </c>
      <c r="G9" s="66">
        <f t="shared" si="1"/>
        <v>5</v>
      </c>
      <c r="H9" s="65">
        <f>VLOOKUP($A9,'Return Data'!$B$7:$R$2843,12,0)</f>
        <v>16.719000000000001</v>
      </c>
      <c r="I9" s="66">
        <f t="shared" si="2"/>
        <v>6</v>
      </c>
      <c r="J9" s="65">
        <f>VLOOKUP($A9,'Return Data'!$B$7:$R$2843,13,0)</f>
        <v>15.767200000000001</v>
      </c>
      <c r="K9" s="66">
        <f t="shared" si="3"/>
        <v>6</v>
      </c>
      <c r="L9" s="65">
        <f>VLOOKUP($A9,'Return Data'!$B$7:$R$2843,17,0)</f>
        <v>12.845700000000001</v>
      </c>
      <c r="M9" s="66">
        <f t="shared" si="4"/>
        <v>4</v>
      </c>
      <c r="N9" s="65">
        <f>VLOOKUP($A9,'Return Data'!$B$7:$R$2843,14,0)</f>
        <v>7.3667999999999996</v>
      </c>
      <c r="O9" s="66">
        <f t="shared" si="5"/>
        <v>13</v>
      </c>
      <c r="P9" s="65">
        <f>VLOOKUP($A9,'Return Data'!$B$7:$R$2843,15,0)</f>
        <v>7.2663000000000002</v>
      </c>
      <c r="Q9" s="66">
        <f t="shared" si="6"/>
        <v>9</v>
      </c>
      <c r="R9" s="65">
        <f>VLOOKUP($A9,'Return Data'!$B$7:$R$2843,16,0)</f>
        <v>8.1072000000000006</v>
      </c>
      <c r="S9" s="67">
        <f t="shared" si="7"/>
        <v>15</v>
      </c>
    </row>
    <row r="10" spans="1:20" x14ac:dyDescent="0.3">
      <c r="A10" s="63" t="s">
        <v>1636</v>
      </c>
      <c r="B10" s="64">
        <f>VLOOKUP($A10,'Return Data'!$B$7:$R$2843,3,0)</f>
        <v>44412</v>
      </c>
      <c r="C10" s="65">
        <f>VLOOKUP($A10,'Return Data'!$B$7:$R$2843,4,0)</f>
        <v>30.046500000000002</v>
      </c>
      <c r="D10" s="65">
        <f>VLOOKUP($A10,'Return Data'!$B$7:$R$2843,10,0)</f>
        <v>14.7752</v>
      </c>
      <c r="E10" s="66">
        <f t="shared" si="0"/>
        <v>14</v>
      </c>
      <c r="F10" s="65">
        <f>VLOOKUP($A10,'Return Data'!$B$7:$R$2843,11,0)</f>
        <v>6.1249000000000002</v>
      </c>
      <c r="G10" s="66">
        <f t="shared" si="1"/>
        <v>19</v>
      </c>
      <c r="H10" s="65">
        <f>VLOOKUP($A10,'Return Data'!$B$7:$R$2843,12,0)</f>
        <v>9.6323000000000008</v>
      </c>
      <c r="I10" s="66">
        <f t="shared" si="2"/>
        <v>21</v>
      </c>
      <c r="J10" s="65">
        <f>VLOOKUP($A10,'Return Data'!$B$7:$R$2843,13,0)</f>
        <v>8.6905000000000001</v>
      </c>
      <c r="K10" s="66">
        <f t="shared" si="3"/>
        <v>20</v>
      </c>
      <c r="L10" s="65">
        <f>VLOOKUP($A10,'Return Data'!$B$7:$R$2843,17,0)</f>
        <v>9.3087</v>
      </c>
      <c r="M10" s="66">
        <f t="shared" si="4"/>
        <v>12</v>
      </c>
      <c r="N10" s="65">
        <f>VLOOKUP($A10,'Return Data'!$B$7:$R$2843,14,0)</f>
        <v>10.068199999999999</v>
      </c>
      <c r="O10" s="66">
        <f t="shared" si="5"/>
        <v>4</v>
      </c>
      <c r="P10" s="65">
        <f>VLOOKUP($A10,'Return Data'!$B$7:$R$2843,15,0)</f>
        <v>8.3108000000000004</v>
      </c>
      <c r="Q10" s="66">
        <f t="shared" si="6"/>
        <v>6</v>
      </c>
      <c r="R10" s="65">
        <f>VLOOKUP($A10,'Return Data'!$B$7:$R$2843,16,0)</f>
        <v>6.7202000000000002</v>
      </c>
      <c r="S10" s="67">
        <f t="shared" si="7"/>
        <v>20</v>
      </c>
    </row>
    <row r="11" spans="1:20" x14ac:dyDescent="0.3">
      <c r="A11" s="63" t="s">
        <v>1637</v>
      </c>
      <c r="B11" s="64">
        <f>VLOOKUP($A11,'Return Data'!$B$7:$R$2843,3,0)</f>
        <v>44412</v>
      </c>
      <c r="C11" s="65">
        <f>VLOOKUP($A11,'Return Data'!$B$7:$R$2843,4,0)</f>
        <v>34.256799999999998</v>
      </c>
      <c r="D11" s="65">
        <f>VLOOKUP($A11,'Return Data'!$B$7:$R$2843,10,0)</f>
        <v>15.2171</v>
      </c>
      <c r="E11" s="66">
        <f t="shared" si="0"/>
        <v>13</v>
      </c>
      <c r="F11" s="65">
        <f>VLOOKUP($A11,'Return Data'!$B$7:$R$2843,11,0)</f>
        <v>6.9379999999999997</v>
      </c>
      <c r="G11" s="66">
        <f t="shared" si="1"/>
        <v>18</v>
      </c>
      <c r="H11" s="65">
        <f>VLOOKUP($A11,'Return Data'!$B$7:$R$2843,12,0)</f>
        <v>12.490500000000001</v>
      </c>
      <c r="I11" s="66">
        <f t="shared" si="2"/>
        <v>17</v>
      </c>
      <c r="J11" s="65">
        <f>VLOOKUP($A11,'Return Data'!$B$7:$R$2843,13,0)</f>
        <v>10.7484</v>
      </c>
      <c r="K11" s="66">
        <f t="shared" si="3"/>
        <v>17</v>
      </c>
      <c r="L11" s="65">
        <f>VLOOKUP($A11,'Return Data'!$B$7:$R$2843,17,0)</f>
        <v>8.8489000000000004</v>
      </c>
      <c r="M11" s="66">
        <f t="shared" si="4"/>
        <v>14</v>
      </c>
      <c r="N11" s="65">
        <f>VLOOKUP($A11,'Return Data'!$B$7:$R$2843,14,0)</f>
        <v>7.7680999999999996</v>
      </c>
      <c r="O11" s="66">
        <f t="shared" si="5"/>
        <v>10</v>
      </c>
      <c r="P11" s="65">
        <f>VLOOKUP($A11,'Return Data'!$B$7:$R$2843,15,0)</f>
        <v>7.2774999999999999</v>
      </c>
      <c r="Q11" s="66">
        <f t="shared" si="6"/>
        <v>8</v>
      </c>
      <c r="R11" s="65">
        <f>VLOOKUP($A11,'Return Data'!$B$7:$R$2843,16,0)</f>
        <v>7.5698999999999996</v>
      </c>
      <c r="S11" s="67">
        <f t="shared" si="7"/>
        <v>16</v>
      </c>
    </row>
    <row r="12" spans="1:20" x14ac:dyDescent="0.3">
      <c r="A12" s="63" t="s">
        <v>1638</v>
      </c>
      <c r="B12" s="64">
        <f>VLOOKUP($A12,'Return Data'!$B$7:$R$2843,3,0)</f>
        <v>44412</v>
      </c>
      <c r="C12" s="65">
        <f>VLOOKUP($A12,'Return Data'!$B$7:$R$2843,4,0)</f>
        <v>22.500599999999999</v>
      </c>
      <c r="D12" s="65">
        <f>VLOOKUP($A12,'Return Data'!$B$7:$R$2843,10,0)</f>
        <v>19.117799999999999</v>
      </c>
      <c r="E12" s="66">
        <f t="shared" si="0"/>
        <v>6</v>
      </c>
      <c r="F12" s="65">
        <f>VLOOKUP($A12,'Return Data'!$B$7:$R$2843,11,0)</f>
        <v>11.434699999999999</v>
      </c>
      <c r="G12" s="66">
        <f t="shared" si="1"/>
        <v>9</v>
      </c>
      <c r="H12" s="65">
        <f>VLOOKUP($A12,'Return Data'!$B$7:$R$2843,12,0)</f>
        <v>12.5306</v>
      </c>
      <c r="I12" s="66">
        <f t="shared" si="2"/>
        <v>16</v>
      </c>
      <c r="J12" s="65">
        <f>VLOOKUP($A12,'Return Data'!$B$7:$R$2843,13,0)</f>
        <v>12.4518</v>
      </c>
      <c r="K12" s="66">
        <f t="shared" si="3"/>
        <v>12</v>
      </c>
      <c r="L12" s="65">
        <f>VLOOKUP($A12,'Return Data'!$B$7:$R$2843,17,0)</f>
        <v>11.0016</v>
      </c>
      <c r="M12" s="66">
        <f t="shared" si="4"/>
        <v>7</v>
      </c>
      <c r="N12" s="65">
        <f>VLOOKUP($A12,'Return Data'!$B$7:$R$2843,14,0)</f>
        <v>1.9139999999999999</v>
      </c>
      <c r="O12" s="66">
        <f t="shared" si="5"/>
        <v>20</v>
      </c>
      <c r="P12" s="65">
        <f>VLOOKUP($A12,'Return Data'!$B$7:$R$2843,15,0)</f>
        <v>4.4363000000000001</v>
      </c>
      <c r="Q12" s="66">
        <f t="shared" si="6"/>
        <v>19</v>
      </c>
      <c r="R12" s="65">
        <f>VLOOKUP($A12,'Return Data'!$B$7:$R$2843,16,0)</f>
        <v>6.7647000000000004</v>
      </c>
      <c r="S12" s="67">
        <f t="shared" si="7"/>
        <v>19</v>
      </c>
    </row>
    <row r="13" spans="1:20" x14ac:dyDescent="0.3">
      <c r="A13" s="63" t="s">
        <v>1639</v>
      </c>
      <c r="B13" s="64">
        <f>VLOOKUP($A13,'Return Data'!$B$7:$R$2843,3,0)</f>
        <v>44412</v>
      </c>
      <c r="C13" s="65">
        <f>VLOOKUP($A13,'Return Data'!$B$7:$R$2843,4,0)</f>
        <v>84.581971178831395</v>
      </c>
      <c r="D13" s="65">
        <f>VLOOKUP($A13,'Return Data'!$B$7:$R$2843,10,0)</f>
        <v>17.2485</v>
      </c>
      <c r="E13" s="66">
        <f t="shared" si="0"/>
        <v>8</v>
      </c>
      <c r="F13" s="65">
        <f>VLOOKUP($A13,'Return Data'!$B$7:$R$2843,11,0)</f>
        <v>12.288</v>
      </c>
      <c r="G13" s="66">
        <f t="shared" si="1"/>
        <v>7</v>
      </c>
      <c r="H13" s="65">
        <f>VLOOKUP($A13,'Return Data'!$B$7:$R$2843,12,0)</f>
        <v>15.4541</v>
      </c>
      <c r="I13" s="66">
        <f t="shared" si="2"/>
        <v>7</v>
      </c>
      <c r="J13" s="65">
        <f>VLOOKUP($A13,'Return Data'!$B$7:$R$2843,13,0)</f>
        <v>14.757199999999999</v>
      </c>
      <c r="K13" s="66">
        <f t="shared" si="3"/>
        <v>7</v>
      </c>
      <c r="L13" s="65">
        <f>VLOOKUP($A13,'Return Data'!$B$7:$R$2843,17,0)</f>
        <v>13.0467</v>
      </c>
      <c r="M13" s="66">
        <f t="shared" si="4"/>
        <v>3</v>
      </c>
      <c r="N13" s="65">
        <f>VLOOKUP($A13,'Return Data'!$B$7:$R$2843,14,0)</f>
        <v>10.7919</v>
      </c>
      <c r="O13" s="66">
        <f t="shared" si="5"/>
        <v>2</v>
      </c>
      <c r="P13" s="65">
        <f>VLOOKUP($A13,'Return Data'!$B$7:$R$2843,15,0)</f>
        <v>8.9591999999999992</v>
      </c>
      <c r="Q13" s="66">
        <f t="shared" si="6"/>
        <v>3</v>
      </c>
      <c r="R13" s="65">
        <f>VLOOKUP($A13,'Return Data'!$B$7:$R$2843,16,0)</f>
        <v>8.5952000000000002</v>
      </c>
      <c r="S13" s="67">
        <f t="shared" si="7"/>
        <v>8</v>
      </c>
    </row>
    <row r="14" spans="1:20" x14ac:dyDescent="0.3">
      <c r="A14" s="63" t="s">
        <v>1640</v>
      </c>
      <c r="B14" s="64">
        <f>VLOOKUP($A14,'Return Data'!$B$7:$R$2843,3,0)</f>
        <v>44412</v>
      </c>
      <c r="C14" s="65">
        <f>VLOOKUP($A14,'Return Data'!$B$7:$R$2843,4,0)</f>
        <v>43.196399999999997</v>
      </c>
      <c r="D14" s="65">
        <f>VLOOKUP($A14,'Return Data'!$B$7:$R$2843,10,0)</f>
        <v>15.5777</v>
      </c>
      <c r="E14" s="66">
        <f t="shared" si="0"/>
        <v>12</v>
      </c>
      <c r="F14" s="65">
        <f>VLOOKUP($A14,'Return Data'!$B$7:$R$2843,11,0)</f>
        <v>12.599600000000001</v>
      </c>
      <c r="G14" s="66">
        <f t="shared" si="1"/>
        <v>6</v>
      </c>
      <c r="H14" s="65">
        <f>VLOOKUP($A14,'Return Data'!$B$7:$R$2843,12,0)</f>
        <v>14.3675</v>
      </c>
      <c r="I14" s="66">
        <f t="shared" si="2"/>
        <v>8</v>
      </c>
      <c r="J14" s="65">
        <f>VLOOKUP($A14,'Return Data'!$B$7:$R$2843,13,0)</f>
        <v>14.3969</v>
      </c>
      <c r="K14" s="66">
        <f t="shared" si="3"/>
        <v>8</v>
      </c>
      <c r="L14" s="65">
        <f>VLOOKUP($A14,'Return Data'!$B$7:$R$2843,17,0)</f>
        <v>10.387700000000001</v>
      </c>
      <c r="M14" s="66">
        <f t="shared" si="4"/>
        <v>9</v>
      </c>
      <c r="N14" s="65">
        <f>VLOOKUP($A14,'Return Data'!$B$7:$R$2843,14,0)</f>
        <v>5.5518999999999998</v>
      </c>
      <c r="O14" s="66">
        <f t="shared" si="5"/>
        <v>18</v>
      </c>
      <c r="P14" s="65">
        <f>VLOOKUP($A14,'Return Data'!$B$7:$R$2843,15,0)</f>
        <v>6.0382999999999996</v>
      </c>
      <c r="Q14" s="66">
        <f t="shared" si="6"/>
        <v>16</v>
      </c>
      <c r="R14" s="65">
        <f>VLOOKUP($A14,'Return Data'!$B$7:$R$2843,16,0)</f>
        <v>8.9013000000000009</v>
      </c>
      <c r="S14" s="67">
        <f t="shared" si="7"/>
        <v>7</v>
      </c>
    </row>
    <row r="15" spans="1:20" x14ac:dyDescent="0.3">
      <c r="A15" s="63" t="s">
        <v>1641</v>
      </c>
      <c r="B15" s="64">
        <f>VLOOKUP($A15,'Return Data'!$B$7:$R$2843,3,0)</f>
        <v>44412</v>
      </c>
      <c r="C15" s="65">
        <f>VLOOKUP($A15,'Return Data'!$B$7:$R$2843,4,0)</f>
        <v>66.723299999999995</v>
      </c>
      <c r="D15" s="65">
        <f>VLOOKUP($A15,'Return Data'!$B$7:$R$2843,10,0)</f>
        <v>13.0091</v>
      </c>
      <c r="E15" s="66">
        <f t="shared" si="0"/>
        <v>19</v>
      </c>
      <c r="F15" s="65">
        <f>VLOOKUP($A15,'Return Data'!$B$7:$R$2843,11,0)</f>
        <v>8.9158000000000008</v>
      </c>
      <c r="G15" s="66">
        <f t="shared" si="1"/>
        <v>13</v>
      </c>
      <c r="H15" s="65">
        <f>VLOOKUP($A15,'Return Data'!$B$7:$R$2843,12,0)</f>
        <v>14.1341</v>
      </c>
      <c r="I15" s="66">
        <f t="shared" si="2"/>
        <v>9</v>
      </c>
      <c r="J15" s="65">
        <f>VLOOKUP($A15,'Return Data'!$B$7:$R$2843,13,0)</f>
        <v>13.379899999999999</v>
      </c>
      <c r="K15" s="66">
        <f t="shared" si="3"/>
        <v>9</v>
      </c>
      <c r="L15" s="65">
        <f>VLOOKUP($A15,'Return Data'!$B$7:$R$2843,17,0)</f>
        <v>8.9193999999999996</v>
      </c>
      <c r="M15" s="66">
        <f t="shared" si="4"/>
        <v>13</v>
      </c>
      <c r="N15" s="65">
        <f>VLOOKUP($A15,'Return Data'!$B$7:$R$2843,14,0)</f>
        <v>7.5654000000000003</v>
      </c>
      <c r="O15" s="66">
        <f t="shared" si="5"/>
        <v>11</v>
      </c>
      <c r="P15" s="65">
        <f>VLOOKUP($A15,'Return Data'!$B$7:$R$2843,15,0)</f>
        <v>6.6938000000000004</v>
      </c>
      <c r="Q15" s="66">
        <f t="shared" si="6"/>
        <v>15</v>
      </c>
      <c r="R15" s="65">
        <f>VLOOKUP($A15,'Return Data'!$B$7:$R$2843,16,0)</f>
        <v>9.5238999999999994</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44412</v>
      </c>
      <c r="C17" s="65">
        <f>VLOOKUP($A17,'Return Data'!$B$7:$R$2843,4,0)</f>
        <v>57.8401</v>
      </c>
      <c r="D17" s="65">
        <f>VLOOKUP($A17,'Return Data'!$B$7:$R$2843,10,0)</f>
        <v>25.8795</v>
      </c>
      <c r="E17" s="66">
        <f t="shared" ref="E17:E26" si="8">RANK(D17,D$8:D$31,0)</f>
        <v>1</v>
      </c>
      <c r="F17" s="65">
        <f>VLOOKUP($A17,'Return Data'!$B$7:$R$2843,11,0)</f>
        <v>16.396599999999999</v>
      </c>
      <c r="G17" s="66">
        <f t="shared" ref="G17:G26" si="9">RANK(F17,F$8:F$31,0)</f>
        <v>1</v>
      </c>
      <c r="H17" s="65">
        <f>VLOOKUP($A17,'Return Data'!$B$7:$R$2843,12,0)</f>
        <v>23.748999999999999</v>
      </c>
      <c r="I17" s="66">
        <f t="shared" ref="I17:I26" si="10">RANK(H17,H$8:H$31,0)</f>
        <v>2</v>
      </c>
      <c r="J17" s="65">
        <f>VLOOKUP($A17,'Return Data'!$B$7:$R$2843,13,0)</f>
        <v>21.221499999999999</v>
      </c>
      <c r="K17" s="66">
        <f t="shared" ref="K17:K26" si="11">RANK(J17,J$8:J$31,0)</f>
        <v>2</v>
      </c>
      <c r="L17" s="65">
        <f>VLOOKUP($A17,'Return Data'!$B$7:$R$2843,17,0)</f>
        <v>12.1517</v>
      </c>
      <c r="M17" s="66">
        <f t="shared" ref="M17:M26" si="12">RANK(L17,L$8:L$31,0)</f>
        <v>5</v>
      </c>
      <c r="N17" s="65">
        <f>VLOOKUP($A17,'Return Data'!$B$7:$R$2843,14,0)</f>
        <v>9.9283999999999999</v>
      </c>
      <c r="O17" s="66">
        <f t="shared" ref="O17:O26" si="13">RANK(N17,N$8:N$31,0)</f>
        <v>5</v>
      </c>
      <c r="P17" s="65">
        <f>VLOOKUP($A17,'Return Data'!$B$7:$R$2843,15,0)</f>
        <v>8.4438999999999993</v>
      </c>
      <c r="Q17" s="66">
        <f>RANK(P17,P$8:P$31,0)</f>
        <v>4</v>
      </c>
      <c r="R17" s="65">
        <f>VLOOKUP($A17,'Return Data'!$B$7:$R$2843,16,0)</f>
        <v>10.474299999999999</v>
      </c>
      <c r="S17" s="67">
        <f t="shared" ref="S17:S26" si="14">RANK(R17,R$8:R$31,0)</f>
        <v>1</v>
      </c>
    </row>
    <row r="18" spans="1:19" x14ac:dyDescent="0.3">
      <c r="A18" s="63" t="s">
        <v>1644</v>
      </c>
      <c r="B18" s="64">
        <f>VLOOKUP($A18,'Return Data'!$B$7:$R$2843,3,0)</f>
        <v>44412</v>
      </c>
      <c r="C18" s="65">
        <f>VLOOKUP($A18,'Return Data'!$B$7:$R$2843,4,0)</f>
        <v>44.774299999999997</v>
      </c>
      <c r="D18" s="65">
        <f>VLOOKUP($A18,'Return Data'!$B$7:$R$2843,10,0)</f>
        <v>16.843800000000002</v>
      </c>
      <c r="E18" s="66">
        <f t="shared" si="8"/>
        <v>9</v>
      </c>
      <c r="F18" s="65">
        <f>VLOOKUP($A18,'Return Data'!$B$7:$R$2843,11,0)</f>
        <v>7.4615999999999998</v>
      </c>
      <c r="G18" s="66">
        <f t="shared" si="9"/>
        <v>16</v>
      </c>
      <c r="H18" s="65">
        <f>VLOOKUP($A18,'Return Data'!$B$7:$R$2843,12,0)</f>
        <v>13.038</v>
      </c>
      <c r="I18" s="66">
        <f t="shared" si="10"/>
        <v>10</v>
      </c>
      <c r="J18" s="65">
        <f>VLOOKUP($A18,'Return Data'!$B$7:$R$2843,13,0)</f>
        <v>12.4375</v>
      </c>
      <c r="K18" s="66">
        <f t="shared" si="11"/>
        <v>13</v>
      </c>
      <c r="L18" s="65">
        <f>VLOOKUP($A18,'Return Data'!$B$7:$R$2843,17,0)</f>
        <v>9.6196999999999999</v>
      </c>
      <c r="M18" s="66">
        <f t="shared" si="12"/>
        <v>11</v>
      </c>
      <c r="N18" s="65">
        <f>VLOOKUP($A18,'Return Data'!$B$7:$R$2843,14,0)</f>
        <v>8.2485999999999997</v>
      </c>
      <c r="O18" s="66">
        <f t="shared" si="13"/>
        <v>7</v>
      </c>
      <c r="P18" s="65">
        <f>VLOOKUP($A18,'Return Data'!$B$7:$R$2843,15,0)</f>
        <v>7.1931000000000003</v>
      </c>
      <c r="Q18" s="66">
        <f>RANK(P18,P$8:P$31,0)</f>
        <v>12</v>
      </c>
      <c r="R18" s="65">
        <f>VLOOKUP($A18,'Return Data'!$B$7:$R$2843,16,0)</f>
        <v>8.9678000000000004</v>
      </c>
      <c r="S18" s="67">
        <f t="shared" si="14"/>
        <v>6</v>
      </c>
    </row>
    <row r="19" spans="1:19" x14ac:dyDescent="0.3">
      <c r="A19" s="63" t="s">
        <v>1645</v>
      </c>
      <c r="B19" s="64">
        <f>VLOOKUP($A19,'Return Data'!$B$7:$R$2843,3,0)</f>
        <v>44412</v>
      </c>
      <c r="C19" s="65">
        <f>VLOOKUP($A19,'Return Data'!$B$7:$R$2843,4,0)</f>
        <v>53.057899999999997</v>
      </c>
      <c r="D19" s="65">
        <f>VLOOKUP($A19,'Return Data'!$B$7:$R$2843,10,0)</f>
        <v>13.607900000000001</v>
      </c>
      <c r="E19" s="66">
        <f t="shared" si="8"/>
        <v>16</v>
      </c>
      <c r="F19" s="65">
        <f>VLOOKUP($A19,'Return Data'!$B$7:$R$2843,11,0)</f>
        <v>8.2256</v>
      </c>
      <c r="G19" s="66">
        <f t="shared" si="9"/>
        <v>14</v>
      </c>
      <c r="H19" s="65">
        <f>VLOOKUP($A19,'Return Data'!$B$7:$R$2843,12,0)</f>
        <v>12.88</v>
      </c>
      <c r="I19" s="66">
        <f t="shared" si="10"/>
        <v>12</v>
      </c>
      <c r="J19" s="65">
        <f>VLOOKUP($A19,'Return Data'!$B$7:$R$2843,13,0)</f>
        <v>13.358000000000001</v>
      </c>
      <c r="K19" s="66">
        <f t="shared" si="11"/>
        <v>10</v>
      </c>
      <c r="L19" s="65">
        <f>VLOOKUP($A19,'Return Data'!$B$7:$R$2843,17,0)</f>
        <v>10.846</v>
      </c>
      <c r="M19" s="66">
        <f t="shared" si="12"/>
        <v>8</v>
      </c>
      <c r="N19" s="65">
        <f>VLOOKUP($A19,'Return Data'!$B$7:$R$2843,14,0)</f>
        <v>9.4164999999999992</v>
      </c>
      <c r="O19" s="66">
        <f t="shared" si="13"/>
        <v>6</v>
      </c>
      <c r="P19" s="65">
        <f>VLOOKUP($A19,'Return Data'!$B$7:$R$2843,15,0)</f>
        <v>9.2675999999999998</v>
      </c>
      <c r="Q19" s="66">
        <f>RANK(P19,P$8:P$31,0)</f>
        <v>2</v>
      </c>
      <c r="R19" s="65">
        <f>VLOOKUP($A19,'Return Data'!$B$7:$R$2843,16,0)</f>
        <v>10.0908</v>
      </c>
      <c r="S19" s="67">
        <f t="shared" si="14"/>
        <v>2</v>
      </c>
    </row>
    <row r="20" spans="1:19" x14ac:dyDescent="0.3">
      <c r="A20" s="63" t="s">
        <v>1646</v>
      </c>
      <c r="B20" s="64">
        <f>VLOOKUP($A20,'Return Data'!$B$7:$R$2843,3,0)</f>
        <v>44412</v>
      </c>
      <c r="C20" s="65">
        <f>VLOOKUP($A20,'Return Data'!$B$7:$R$2843,4,0)</f>
        <v>25.4617</v>
      </c>
      <c r="D20" s="65">
        <f>VLOOKUP($A20,'Return Data'!$B$7:$R$2843,10,0)</f>
        <v>13.493600000000001</v>
      </c>
      <c r="E20" s="66">
        <f t="shared" si="8"/>
        <v>17</v>
      </c>
      <c r="F20" s="65">
        <f>VLOOKUP($A20,'Return Data'!$B$7:$R$2843,11,0)</f>
        <v>5.9757999999999996</v>
      </c>
      <c r="G20" s="66">
        <f t="shared" si="9"/>
        <v>20</v>
      </c>
      <c r="H20" s="65">
        <f>VLOOKUP($A20,'Return Data'!$B$7:$R$2843,12,0)</f>
        <v>10.151400000000001</v>
      </c>
      <c r="I20" s="66">
        <f t="shared" si="10"/>
        <v>18</v>
      </c>
      <c r="J20" s="65">
        <f>VLOOKUP($A20,'Return Data'!$B$7:$R$2843,13,0)</f>
        <v>9.8135999999999992</v>
      </c>
      <c r="K20" s="66">
        <f t="shared" si="11"/>
        <v>18</v>
      </c>
      <c r="L20" s="65">
        <f>VLOOKUP($A20,'Return Data'!$B$7:$R$2843,17,0)</f>
        <v>8.2547999999999995</v>
      </c>
      <c r="M20" s="66">
        <f t="shared" si="12"/>
        <v>17</v>
      </c>
      <c r="N20" s="65">
        <f>VLOOKUP($A20,'Return Data'!$B$7:$R$2843,14,0)</f>
        <v>7.2685000000000004</v>
      </c>
      <c r="O20" s="66">
        <f t="shared" si="13"/>
        <v>14</v>
      </c>
      <c r="P20" s="65">
        <f>VLOOKUP($A20,'Return Data'!$B$7:$R$2843,15,0)</f>
        <v>6.9054000000000002</v>
      </c>
      <c r="Q20" s="66">
        <f>RANK(P20,P$8:P$31,0)</f>
        <v>13</v>
      </c>
      <c r="R20" s="65">
        <f>VLOOKUP($A20,'Return Data'!$B$7:$R$2843,16,0)</f>
        <v>8.5074000000000005</v>
      </c>
      <c r="S20" s="67">
        <f t="shared" si="14"/>
        <v>10</v>
      </c>
    </row>
    <row r="21" spans="1:19" x14ac:dyDescent="0.3">
      <c r="A21" s="63" t="s">
        <v>1647</v>
      </c>
      <c r="B21" s="64">
        <f>VLOOKUP($A21,'Return Data'!$B$7:$R$2843,3,0)</f>
        <v>44412</v>
      </c>
      <c r="C21" s="65">
        <f>VLOOKUP($A21,'Return Data'!$B$7:$R$2843,4,0)</f>
        <v>15.6839</v>
      </c>
      <c r="D21" s="65">
        <f>VLOOKUP($A21,'Return Data'!$B$7:$R$2843,10,0)</f>
        <v>9.6042000000000005</v>
      </c>
      <c r="E21" s="66">
        <f t="shared" si="8"/>
        <v>22</v>
      </c>
      <c r="F21" s="65">
        <f>VLOOKUP($A21,'Return Data'!$B$7:$R$2843,11,0)</f>
        <v>2.9906999999999999</v>
      </c>
      <c r="G21" s="66">
        <f t="shared" si="9"/>
        <v>22</v>
      </c>
      <c r="H21" s="65">
        <f>VLOOKUP($A21,'Return Data'!$B$7:$R$2843,12,0)</f>
        <v>12.537100000000001</v>
      </c>
      <c r="I21" s="66">
        <f t="shared" si="10"/>
        <v>15</v>
      </c>
      <c r="J21" s="65">
        <f>VLOOKUP($A21,'Return Data'!$B$7:$R$2843,13,0)</f>
        <v>12.452</v>
      </c>
      <c r="K21" s="66">
        <f t="shared" si="11"/>
        <v>11</v>
      </c>
      <c r="L21" s="65">
        <f>VLOOKUP($A21,'Return Data'!$B$7:$R$2843,17,0)</f>
        <v>7.5266000000000002</v>
      </c>
      <c r="M21" s="66">
        <f t="shared" si="12"/>
        <v>19</v>
      </c>
      <c r="N21" s="65">
        <f>VLOOKUP($A21,'Return Data'!$B$7:$R$2843,14,0)</f>
        <v>6.2999000000000001</v>
      </c>
      <c r="O21" s="66">
        <f t="shared" si="13"/>
        <v>16</v>
      </c>
      <c r="P21" s="65"/>
      <c r="Q21" s="66"/>
      <c r="R21" s="65">
        <f>VLOOKUP($A21,'Return Data'!$B$7:$R$2843,16,0)</f>
        <v>8.2507000000000001</v>
      </c>
      <c r="S21" s="67">
        <f t="shared" si="14"/>
        <v>14</v>
      </c>
    </row>
    <row r="22" spans="1:19" x14ac:dyDescent="0.3">
      <c r="A22" s="63" t="s">
        <v>1648</v>
      </c>
      <c r="B22" s="64">
        <f>VLOOKUP($A22,'Return Data'!$B$7:$R$2843,3,0)</f>
        <v>44412</v>
      </c>
      <c r="C22" s="65">
        <f>VLOOKUP($A22,'Return Data'!$B$7:$R$2843,4,0)</f>
        <v>41.137599999999999</v>
      </c>
      <c r="D22" s="65">
        <f>VLOOKUP($A22,'Return Data'!$B$7:$R$2843,10,0)</f>
        <v>21.1967</v>
      </c>
      <c r="E22" s="66">
        <f t="shared" si="8"/>
        <v>2</v>
      </c>
      <c r="F22" s="65">
        <f>VLOOKUP($A22,'Return Data'!$B$7:$R$2843,11,0)</f>
        <v>13.298400000000001</v>
      </c>
      <c r="G22" s="66">
        <f t="shared" si="9"/>
        <v>2</v>
      </c>
      <c r="H22" s="65">
        <f>VLOOKUP($A22,'Return Data'!$B$7:$R$2843,12,0)</f>
        <v>21.081399999999999</v>
      </c>
      <c r="I22" s="66">
        <f t="shared" si="10"/>
        <v>3</v>
      </c>
      <c r="J22" s="65">
        <f>VLOOKUP($A22,'Return Data'!$B$7:$R$2843,13,0)</f>
        <v>19.6358</v>
      </c>
      <c r="K22" s="66">
        <f t="shared" si="11"/>
        <v>4</v>
      </c>
      <c r="L22" s="65">
        <f>VLOOKUP($A22,'Return Data'!$B$7:$R$2843,17,0)</f>
        <v>14.417899999999999</v>
      </c>
      <c r="M22" s="66">
        <f t="shared" si="12"/>
        <v>1</v>
      </c>
      <c r="N22" s="65">
        <f>VLOOKUP($A22,'Return Data'!$B$7:$R$2843,14,0)</f>
        <v>11.184100000000001</v>
      </c>
      <c r="O22" s="66">
        <f t="shared" si="13"/>
        <v>1</v>
      </c>
      <c r="P22" s="65">
        <f>VLOOKUP($A22,'Return Data'!$B$7:$R$2843,15,0)</f>
        <v>9.4388000000000005</v>
      </c>
      <c r="Q22" s="66">
        <f>RANK(P22,P$8:P$31,0)</f>
        <v>1</v>
      </c>
      <c r="R22" s="65">
        <f>VLOOKUP($A22,'Return Data'!$B$7:$R$2843,16,0)</f>
        <v>8.3259000000000007</v>
      </c>
      <c r="S22" s="67">
        <f t="shared" si="14"/>
        <v>12</v>
      </c>
    </row>
    <row r="23" spans="1:19" x14ac:dyDescent="0.3">
      <c r="A23" s="63" t="s">
        <v>1649</v>
      </c>
      <c r="B23" s="64">
        <f>VLOOKUP($A23,'Return Data'!$B$7:$R$2843,3,0)</f>
        <v>44412</v>
      </c>
      <c r="C23" s="65">
        <f>VLOOKUP($A23,'Return Data'!$B$7:$R$2843,4,0)</f>
        <v>42.143000000000001</v>
      </c>
      <c r="D23" s="65">
        <f>VLOOKUP($A23,'Return Data'!$B$7:$R$2843,10,0)</f>
        <v>16.604199999999999</v>
      </c>
      <c r="E23" s="66">
        <f t="shared" si="8"/>
        <v>10</v>
      </c>
      <c r="F23" s="65">
        <f>VLOOKUP($A23,'Return Data'!$B$7:$R$2843,11,0)</f>
        <v>10.802199999999999</v>
      </c>
      <c r="G23" s="66">
        <f t="shared" si="9"/>
        <v>11</v>
      </c>
      <c r="H23" s="65">
        <f>VLOOKUP($A23,'Return Data'!$B$7:$R$2843,12,0)</f>
        <v>12.894</v>
      </c>
      <c r="I23" s="66">
        <f t="shared" si="10"/>
        <v>11</v>
      </c>
      <c r="J23" s="65">
        <f>VLOOKUP($A23,'Return Data'!$B$7:$R$2843,13,0)</f>
        <v>12.172499999999999</v>
      </c>
      <c r="K23" s="66">
        <f t="shared" si="11"/>
        <v>15</v>
      </c>
      <c r="L23" s="65">
        <f>VLOOKUP($A23,'Return Data'!$B$7:$R$2843,17,0)</f>
        <v>8.7363999999999997</v>
      </c>
      <c r="M23" s="66">
        <f t="shared" si="12"/>
        <v>15</v>
      </c>
      <c r="N23" s="65">
        <f>VLOOKUP($A23,'Return Data'!$B$7:$R$2843,14,0)</f>
        <v>8.1066000000000003</v>
      </c>
      <c r="O23" s="66">
        <f t="shared" si="13"/>
        <v>8</v>
      </c>
      <c r="P23" s="65">
        <f>VLOOKUP($A23,'Return Data'!$B$7:$R$2843,15,0)</f>
        <v>7.2058999999999997</v>
      </c>
      <c r="Q23" s="66">
        <f>RANK(P23,P$8:P$31,0)</f>
        <v>11</v>
      </c>
      <c r="R23" s="65">
        <f>VLOOKUP($A23,'Return Data'!$B$7:$R$2843,16,0)</f>
        <v>6.0655999999999999</v>
      </c>
      <c r="S23" s="67">
        <f t="shared" si="14"/>
        <v>21</v>
      </c>
    </row>
    <row r="24" spans="1:19" x14ac:dyDescent="0.3">
      <c r="A24" s="63" t="s">
        <v>1650</v>
      </c>
      <c r="B24" s="64">
        <f>VLOOKUP($A24,'Return Data'!$B$7:$R$2843,3,0)</f>
        <v>44412</v>
      </c>
      <c r="C24" s="65">
        <f>VLOOKUP($A24,'Return Data'!$B$7:$R$2843,4,0)</f>
        <v>65.739199999999997</v>
      </c>
      <c r="D24" s="65">
        <f>VLOOKUP($A24,'Return Data'!$B$7:$R$2843,10,0)</f>
        <v>15.755800000000001</v>
      </c>
      <c r="E24" s="66">
        <f t="shared" si="8"/>
        <v>11</v>
      </c>
      <c r="F24" s="65">
        <f>VLOOKUP($A24,'Return Data'!$B$7:$R$2843,11,0)</f>
        <v>7.3262999999999998</v>
      </c>
      <c r="G24" s="66">
        <f t="shared" si="9"/>
        <v>17</v>
      </c>
      <c r="H24" s="65">
        <f>VLOOKUP($A24,'Return Data'!$B$7:$R$2843,12,0)</f>
        <v>10.1104</v>
      </c>
      <c r="I24" s="66">
        <f t="shared" si="10"/>
        <v>19</v>
      </c>
      <c r="J24" s="65">
        <f>VLOOKUP($A24,'Return Data'!$B$7:$R$2843,13,0)</f>
        <v>8.6700999999999997</v>
      </c>
      <c r="K24" s="66">
        <f t="shared" si="11"/>
        <v>21</v>
      </c>
      <c r="L24" s="65">
        <f>VLOOKUP($A24,'Return Data'!$B$7:$R$2843,17,0)</f>
        <v>8.6213999999999995</v>
      </c>
      <c r="M24" s="66">
        <f t="shared" si="12"/>
        <v>16</v>
      </c>
      <c r="N24" s="65">
        <f>VLOOKUP($A24,'Return Data'!$B$7:$R$2843,14,0)</f>
        <v>7.8651</v>
      </c>
      <c r="O24" s="66">
        <f t="shared" si="13"/>
        <v>9</v>
      </c>
      <c r="P24" s="65">
        <f>VLOOKUP($A24,'Return Data'!$B$7:$R$2843,15,0)</f>
        <v>6.7789000000000001</v>
      </c>
      <c r="Q24" s="66">
        <f>RANK(P24,P$8:P$31,0)</f>
        <v>14</v>
      </c>
      <c r="R24" s="65">
        <f>VLOOKUP($A24,'Return Data'!$B$7:$R$2843,16,0)</f>
        <v>8.3955000000000002</v>
      </c>
      <c r="S24" s="67">
        <f t="shared" si="14"/>
        <v>11</v>
      </c>
    </row>
    <row r="25" spans="1:19" x14ac:dyDescent="0.3">
      <c r="A25" s="63" t="s">
        <v>2012</v>
      </c>
      <c r="B25" s="64">
        <f>VLOOKUP($A25,'Return Data'!$B$7:$R$2843,3,0)</f>
        <v>44412</v>
      </c>
      <c r="C25" s="65">
        <f>VLOOKUP($A25,'Return Data'!$B$7:$R$2843,4,0)</f>
        <v>21.743300000000001</v>
      </c>
      <c r="D25" s="65">
        <f>VLOOKUP($A25,'Return Data'!$B$7:$R$2843,10,0)</f>
        <v>13.269500000000001</v>
      </c>
      <c r="E25" s="66">
        <f t="shared" si="8"/>
        <v>18</v>
      </c>
      <c r="F25" s="65">
        <f>VLOOKUP($A25,'Return Data'!$B$7:$R$2843,11,0)</f>
        <v>3.8456999999999999</v>
      </c>
      <c r="G25" s="66">
        <f t="shared" si="9"/>
        <v>21</v>
      </c>
      <c r="H25" s="65">
        <f>VLOOKUP($A25,'Return Data'!$B$7:$R$2843,12,0)</f>
        <v>10.0618</v>
      </c>
      <c r="I25" s="66">
        <f t="shared" si="10"/>
        <v>20</v>
      </c>
      <c r="J25" s="65">
        <f>VLOOKUP($A25,'Return Data'!$B$7:$R$2843,13,0)</f>
        <v>8.9944000000000006</v>
      </c>
      <c r="K25" s="66">
        <f t="shared" si="11"/>
        <v>19</v>
      </c>
      <c r="L25" s="65">
        <f>VLOOKUP($A25,'Return Data'!$B$7:$R$2843,17,0)</f>
        <v>6.8174000000000001</v>
      </c>
      <c r="M25" s="66">
        <f t="shared" si="12"/>
        <v>20</v>
      </c>
      <c r="N25" s="65">
        <f>VLOOKUP($A25,'Return Data'!$B$7:$R$2843,14,0)</f>
        <v>5.7626999999999997</v>
      </c>
      <c r="O25" s="66">
        <f t="shared" si="13"/>
        <v>17</v>
      </c>
      <c r="P25" s="65">
        <f>VLOOKUP($A25,'Return Data'!$B$7:$R$2843,15,0)</f>
        <v>5.7763</v>
      </c>
      <c r="Q25" s="66">
        <f>RANK(P25,P$8:P$31,0)</f>
        <v>17</v>
      </c>
      <c r="R25" s="65">
        <f>VLOOKUP($A25,'Return Data'!$B$7:$R$2843,16,0)</f>
        <v>7.2994000000000003</v>
      </c>
      <c r="S25" s="67">
        <f t="shared" si="14"/>
        <v>17</v>
      </c>
    </row>
    <row r="26" spans="1:19" x14ac:dyDescent="0.3">
      <c r="A26" s="63" t="s">
        <v>1651</v>
      </c>
      <c r="B26" s="64">
        <f>VLOOKUP($A26,'Return Data'!$B$7:$R$2843,3,0)</f>
        <v>44412</v>
      </c>
      <c r="C26" s="65">
        <f>VLOOKUP($A26,'Return Data'!$B$7:$R$2843,4,0)</f>
        <v>42.554000000000002</v>
      </c>
      <c r="D26" s="65">
        <f>VLOOKUP($A26,'Return Data'!$B$7:$R$2843,10,0)</f>
        <v>13.008599999999999</v>
      </c>
      <c r="E26" s="66">
        <f t="shared" si="8"/>
        <v>20</v>
      </c>
      <c r="F26" s="65">
        <f>VLOOKUP($A26,'Return Data'!$B$7:$R$2843,11,0)</f>
        <v>10.6304</v>
      </c>
      <c r="G26" s="66">
        <f t="shared" si="9"/>
        <v>12</v>
      </c>
      <c r="H26" s="65">
        <f>VLOOKUP($A26,'Return Data'!$B$7:$R$2843,12,0)</f>
        <v>12.828900000000001</v>
      </c>
      <c r="I26" s="66">
        <f t="shared" si="10"/>
        <v>13</v>
      </c>
      <c r="J26" s="65">
        <f>VLOOKUP($A26,'Return Data'!$B$7:$R$2843,13,0)</f>
        <v>12.318199999999999</v>
      </c>
      <c r="K26" s="66">
        <f t="shared" si="11"/>
        <v>14</v>
      </c>
      <c r="L26" s="65">
        <f>VLOOKUP($A26,'Return Data'!$B$7:$R$2843,17,0)</f>
        <v>-0.44240000000000002</v>
      </c>
      <c r="M26" s="66">
        <f t="shared" si="12"/>
        <v>21</v>
      </c>
      <c r="N26" s="65">
        <f>VLOOKUP($A26,'Return Data'!$B$7:$R$2843,14,0)</f>
        <v>0.65949999999999998</v>
      </c>
      <c r="O26" s="66">
        <f t="shared" si="13"/>
        <v>21</v>
      </c>
      <c r="P26" s="65">
        <f>VLOOKUP($A26,'Return Data'!$B$7:$R$2843,15,0)</f>
        <v>3.1377000000000002</v>
      </c>
      <c r="Q26" s="66">
        <f>RANK(P26,P$8:P$31,0)</f>
        <v>20</v>
      </c>
      <c r="R26" s="65">
        <f>VLOOKUP($A26,'Return Data'!$B$7:$R$2843,16,0)</f>
        <v>8.5902999999999992</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44412</v>
      </c>
      <c r="C28" s="65">
        <f>VLOOKUP($A28,'Return Data'!$B$7:$R$2843,4,0)</f>
        <v>50.948999999999998</v>
      </c>
      <c r="D28" s="65">
        <f>VLOOKUP($A28,'Return Data'!$B$7:$R$2843,10,0)</f>
        <v>20.996200000000002</v>
      </c>
      <c r="E28" s="66">
        <f>RANK(D28,D$8:D$31,0)</f>
        <v>3</v>
      </c>
      <c r="F28" s="65">
        <f>VLOOKUP($A28,'Return Data'!$B$7:$R$2843,11,0)</f>
        <v>12.8492</v>
      </c>
      <c r="G28" s="66">
        <f>RANK(F28,F$8:F$31,0)</f>
        <v>3</v>
      </c>
      <c r="H28" s="65">
        <f>VLOOKUP($A28,'Return Data'!$B$7:$R$2843,12,0)</f>
        <v>20.610800000000001</v>
      </c>
      <c r="I28" s="66">
        <f>RANK(H28,H$8:H$31,0)</f>
        <v>4</v>
      </c>
      <c r="J28" s="65">
        <f>VLOOKUP($A28,'Return Data'!$B$7:$R$2843,13,0)</f>
        <v>19.918099999999999</v>
      </c>
      <c r="K28" s="66">
        <f>RANK(J28,J$8:J$31,0)</f>
        <v>3</v>
      </c>
      <c r="L28" s="65">
        <f>VLOOKUP($A28,'Return Data'!$B$7:$R$2843,17,0)</f>
        <v>13.5235</v>
      </c>
      <c r="M28" s="66">
        <f>RANK(L28,L$8:L$31,0)</f>
        <v>2</v>
      </c>
      <c r="N28" s="65">
        <f>VLOOKUP($A28,'Return Data'!$B$7:$R$2843,14,0)</f>
        <v>10.108700000000001</v>
      </c>
      <c r="O28" s="66">
        <f>RANK(N28,N$8:N$31,0)</f>
        <v>3</v>
      </c>
      <c r="P28" s="65">
        <f>VLOOKUP($A28,'Return Data'!$B$7:$R$2843,15,0)</f>
        <v>8.3777000000000008</v>
      </c>
      <c r="Q28" s="66">
        <f>RANK(P28,P$8:P$31,0)</f>
        <v>5</v>
      </c>
      <c r="R28" s="65">
        <f>VLOOKUP($A28,'Return Data'!$B$7:$R$2843,16,0)</f>
        <v>8.3169000000000004</v>
      </c>
      <c r="S28" s="67">
        <f>RANK(R28,R$8:R$31,0)</f>
        <v>13</v>
      </c>
    </row>
    <row r="29" spans="1:19" x14ac:dyDescent="0.3">
      <c r="A29" s="63" t="s">
        <v>1654</v>
      </c>
      <c r="B29" s="64">
        <f>VLOOKUP($A29,'Return Data'!$B$7:$R$2843,3,0)</f>
        <v>44412</v>
      </c>
      <c r="C29" s="65">
        <f>VLOOKUP($A29,'Return Data'!$B$7:$R$2843,4,0)</f>
        <v>21.911999999999999</v>
      </c>
      <c r="D29" s="65">
        <f>VLOOKUP($A29,'Return Data'!$B$7:$R$2843,10,0)</f>
        <v>14.5078</v>
      </c>
      <c r="E29" s="66">
        <f>RANK(D29,D$8:D$31,0)</f>
        <v>15</v>
      </c>
      <c r="F29" s="65">
        <f>VLOOKUP($A29,'Return Data'!$B$7:$R$2843,11,0)</f>
        <v>7.9621000000000004</v>
      </c>
      <c r="G29" s="66">
        <f>RANK(F29,F$8:F$31,0)</f>
        <v>15</v>
      </c>
      <c r="H29" s="65">
        <f>VLOOKUP($A29,'Return Data'!$B$7:$R$2843,12,0)</f>
        <v>12.579800000000001</v>
      </c>
      <c r="I29" s="66">
        <f>RANK(H29,H$8:H$31,0)</f>
        <v>14</v>
      </c>
      <c r="J29" s="65">
        <f>VLOOKUP($A29,'Return Data'!$B$7:$R$2843,13,0)</f>
        <v>11.061</v>
      </c>
      <c r="K29" s="66">
        <f>RANK(J29,J$8:J$31,0)</f>
        <v>16</v>
      </c>
      <c r="L29" s="65">
        <f>VLOOKUP($A29,'Return Data'!$B$7:$R$2843,17,0)</f>
        <v>8.1510999999999996</v>
      </c>
      <c r="M29" s="66">
        <f>RANK(L29,L$8:L$31,0)</f>
        <v>18</v>
      </c>
      <c r="N29" s="65">
        <f>VLOOKUP($A29,'Return Data'!$B$7:$R$2843,14,0)</f>
        <v>4.9180999999999999</v>
      </c>
      <c r="O29" s="66">
        <f>RANK(N29,N$8:N$31,0)</f>
        <v>19</v>
      </c>
      <c r="P29" s="65">
        <f>VLOOKUP($A29,'Return Data'!$B$7:$R$2843,15,0)</f>
        <v>5.6757999999999997</v>
      </c>
      <c r="Q29" s="66">
        <f>RANK(P29,P$8:P$31,0)</f>
        <v>18</v>
      </c>
      <c r="R29" s="65">
        <f>VLOOKUP($A29,'Return Data'!$B$7:$R$2843,16,0)</f>
        <v>7.1128</v>
      </c>
      <c r="S29" s="67">
        <f>RANK(R29,R$8:R$31,0)</f>
        <v>18</v>
      </c>
    </row>
    <row r="30" spans="1:19" x14ac:dyDescent="0.3">
      <c r="A30" s="63" t="s">
        <v>1655</v>
      </c>
      <c r="B30" s="64">
        <f>VLOOKUP($A30,'Return Data'!$B$7:$R$2843,3,0)</f>
        <v>44412</v>
      </c>
      <c r="C30" s="65">
        <f>VLOOKUP($A30,'Return Data'!$B$7:$R$2843,4,0)</f>
        <v>0.93799999999999994</v>
      </c>
      <c r="D30" s="65">
        <f>VLOOKUP($A30,'Return Data'!$B$7:$R$2843,10,0)</f>
        <v>11.1317</v>
      </c>
      <c r="E30" s="66">
        <f>RANK(D30,D$8:D$31,0)</f>
        <v>21</v>
      </c>
      <c r="F30" s="65">
        <f>VLOOKUP($A30,'Return Data'!$B$7:$R$2843,11,0)</f>
        <v>11.4506</v>
      </c>
      <c r="G30" s="66">
        <f>RANK(F30,F$8:F$31,0)</f>
        <v>8</v>
      </c>
      <c r="H30" s="65"/>
      <c r="I30" s="66"/>
      <c r="J30" s="65"/>
      <c r="K30" s="66"/>
      <c r="L30" s="65"/>
      <c r="M30" s="66"/>
      <c r="N30" s="65"/>
      <c r="O30" s="66"/>
      <c r="P30" s="65"/>
      <c r="Q30" s="66"/>
      <c r="R30" s="65">
        <f>VLOOKUP($A30,'Return Data'!$B$7:$R$2843,16,0)</f>
        <v>-9.1511999999999993</v>
      </c>
      <c r="S30" s="67">
        <f>RANK(R30,R$8:R$31,0)</f>
        <v>22</v>
      </c>
    </row>
    <row r="31" spans="1:19" x14ac:dyDescent="0.3">
      <c r="A31" s="63" t="s">
        <v>1656</v>
      </c>
      <c r="B31" s="64">
        <f>VLOOKUP($A31,'Return Data'!$B$7:$R$2843,3,0)</f>
        <v>44412</v>
      </c>
      <c r="C31" s="65">
        <f>VLOOKUP($A31,'Return Data'!$B$7:$R$2843,4,0)</f>
        <v>48.787799999999997</v>
      </c>
      <c r="D31" s="65">
        <f>VLOOKUP($A31,'Return Data'!$B$7:$R$2843,10,0)</f>
        <v>19.898599999999998</v>
      </c>
      <c r="E31" s="66">
        <f>RANK(D31,D$8:D$31,0)</f>
        <v>5</v>
      </c>
      <c r="F31" s="65">
        <f>VLOOKUP($A31,'Return Data'!$B$7:$R$2843,11,0)</f>
        <v>10.988</v>
      </c>
      <c r="G31" s="66">
        <f>RANK(F31,F$8:F$31,0)</f>
        <v>10</v>
      </c>
      <c r="H31" s="65">
        <f>VLOOKUP($A31,'Return Data'!$B$7:$R$2843,12,0)</f>
        <v>17.989599999999999</v>
      </c>
      <c r="I31" s="66">
        <f>RANK(H31,H$8:H$31,0)</f>
        <v>5</v>
      </c>
      <c r="J31" s="65">
        <f>VLOOKUP($A31,'Return Data'!$B$7:$R$2843,13,0)</f>
        <v>18.441099999999999</v>
      </c>
      <c r="K31" s="66">
        <f>RANK(J31,J$8:J$31,0)</f>
        <v>5</v>
      </c>
      <c r="L31" s="65">
        <f>VLOOKUP($A31,'Return Data'!$B$7:$R$2843,17,0)</f>
        <v>9.7332999999999998</v>
      </c>
      <c r="M31" s="66">
        <f>RANK(L31,L$8:L$31,0)</f>
        <v>10</v>
      </c>
      <c r="N31" s="65">
        <f>VLOOKUP($A31,'Return Data'!$B$7:$R$2843,14,0)</f>
        <v>6.3074000000000003</v>
      </c>
      <c r="O31" s="66">
        <f>RANK(N31,N$8:N$31,0)</f>
        <v>15</v>
      </c>
      <c r="P31" s="65">
        <f>VLOOKUP($A31,'Return Data'!$B$7:$R$2843,15,0)</f>
        <v>7.2645</v>
      </c>
      <c r="Q31" s="66">
        <f>RANK(P31,P$8:P$31,0)</f>
        <v>10</v>
      </c>
      <c r="R31" s="65">
        <f>VLOOKUP($A31,'Return Data'!$B$7:$R$2843,16,0)</f>
        <v>9.3970000000000002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16.372913636363634</v>
      </c>
      <c r="E33" s="74"/>
      <c r="F33" s="75">
        <f>AVERAGE(F8:F31)</f>
        <v>9.7176000000000009</v>
      </c>
      <c r="G33" s="74"/>
      <c r="H33" s="75">
        <f>AVERAGE(H8:H31)</f>
        <v>14.76485714285714</v>
      </c>
      <c r="I33" s="74"/>
      <c r="J33" s="75">
        <f>AVERAGE(J8:J31)</f>
        <v>13.990895238095236</v>
      </c>
      <c r="K33" s="74"/>
      <c r="L33" s="75">
        <f>AVERAGE(L8:L31)</f>
        <v>9.6946619047619045</v>
      </c>
      <c r="M33" s="74"/>
      <c r="N33" s="75">
        <f>AVERAGE(N8:N31)</f>
        <v>7.3622571428571435</v>
      </c>
      <c r="O33" s="74"/>
      <c r="P33" s="75">
        <f>AVERAGE(P8:P31)</f>
        <v>7.1113949999999999</v>
      </c>
      <c r="Q33" s="74"/>
      <c r="R33" s="75">
        <f>AVERAGE(R8:R31)</f>
        <v>7.5650000000000004</v>
      </c>
      <c r="S33" s="76"/>
    </row>
    <row r="34" spans="1:19" x14ac:dyDescent="0.3">
      <c r="A34" s="73" t="s">
        <v>28</v>
      </c>
      <c r="B34" s="74"/>
      <c r="C34" s="74"/>
      <c r="D34" s="75">
        <f>MIN(D8:D31)</f>
        <v>9.6042000000000005</v>
      </c>
      <c r="E34" s="74"/>
      <c r="F34" s="75">
        <f>MIN(F8:F31)</f>
        <v>2.9906999999999999</v>
      </c>
      <c r="G34" s="74"/>
      <c r="H34" s="75">
        <f>MIN(H8:H31)</f>
        <v>9.6323000000000008</v>
      </c>
      <c r="I34" s="74"/>
      <c r="J34" s="75">
        <f>MIN(J8:J31)</f>
        <v>8.6700999999999997</v>
      </c>
      <c r="K34" s="74"/>
      <c r="L34" s="75">
        <f>MIN(L8:L31)</f>
        <v>-0.44240000000000002</v>
      </c>
      <c r="M34" s="74"/>
      <c r="N34" s="75">
        <f>MIN(N8:N31)</f>
        <v>0.65949999999999998</v>
      </c>
      <c r="O34" s="74"/>
      <c r="P34" s="75">
        <f>MIN(P8:P31)</f>
        <v>3.1377000000000002</v>
      </c>
      <c r="Q34" s="74"/>
      <c r="R34" s="75">
        <f>MIN(R8:R31)</f>
        <v>-9.1511999999999993</v>
      </c>
      <c r="S34" s="76"/>
    </row>
    <row r="35" spans="1:19" ht="15" thickBot="1" x14ac:dyDescent="0.35">
      <c r="A35" s="77" t="s">
        <v>29</v>
      </c>
      <c r="B35" s="78"/>
      <c r="C35" s="78"/>
      <c r="D35" s="79">
        <f>MAX(D8:D31)</f>
        <v>25.8795</v>
      </c>
      <c r="E35" s="78"/>
      <c r="F35" s="79">
        <f>MAX(F8:F31)</f>
        <v>16.396599999999999</v>
      </c>
      <c r="G35" s="78"/>
      <c r="H35" s="79">
        <f>MAX(H8:H31)</f>
        <v>24.221699999999998</v>
      </c>
      <c r="I35" s="78"/>
      <c r="J35" s="79">
        <f>MAX(J8:J31)</f>
        <v>23.123100000000001</v>
      </c>
      <c r="K35" s="78"/>
      <c r="L35" s="79">
        <f>MAX(L8:L31)</f>
        <v>14.417899999999999</v>
      </c>
      <c r="M35" s="78"/>
      <c r="N35" s="79">
        <f>MAX(N8:N31)</f>
        <v>11.184100000000001</v>
      </c>
      <c r="O35" s="78"/>
      <c r="P35" s="79">
        <f>MAX(P8:P31)</f>
        <v>9.4388000000000005</v>
      </c>
      <c r="Q35" s="78"/>
      <c r="R35" s="79">
        <f>MAX(R8:R31)</f>
        <v>10.474299999999999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44412</v>
      </c>
      <c r="C8" s="65">
        <f>VLOOKUP($A8,'Return Data'!$B$7:$R$2843,4,0)</f>
        <v>18.29</v>
      </c>
      <c r="D8" s="65">
        <f>VLOOKUP($A8,'Return Data'!$B$7:$R$2843,10,0)</f>
        <v>6.5229999999999997</v>
      </c>
      <c r="E8" s="66">
        <f>RANK(D8,D$8:D$32,0)</f>
        <v>12</v>
      </c>
      <c r="F8" s="65">
        <f>VLOOKUP($A8,'Return Data'!$B$7:$R$2843,11,0)</f>
        <v>7.1470000000000002</v>
      </c>
      <c r="G8" s="66">
        <f>RANK(F8,F$8:F$32,0)</f>
        <v>10</v>
      </c>
      <c r="H8" s="65">
        <f>VLOOKUP($A8,'Return Data'!$B$7:$R$2843,12,0)</f>
        <v>19.153099999999998</v>
      </c>
      <c r="I8" s="66">
        <f>RANK(H8,H$8:H$32,0)</f>
        <v>10</v>
      </c>
      <c r="J8" s="65">
        <f>VLOOKUP($A8,'Return Data'!$B$7:$R$2843,13,0)</f>
        <v>25.704499999999999</v>
      </c>
      <c r="K8" s="66">
        <f>RANK(J8,J$8:J$32,0)</f>
        <v>7</v>
      </c>
      <c r="L8" s="65">
        <f>VLOOKUP($A8,'Return Data'!$B$7:$R$2843,17,0)</f>
        <v>15.016500000000001</v>
      </c>
      <c r="M8" s="66">
        <f>RANK(L8,L$8:L$32,0)</f>
        <v>5</v>
      </c>
      <c r="N8" s="65">
        <f>VLOOKUP($A8,'Return Data'!$B$7:$R$2843,14,0)</f>
        <v>9.4313000000000002</v>
      </c>
      <c r="O8" s="66">
        <f>RANK(N8,N$8:N$32,0)</f>
        <v>8</v>
      </c>
      <c r="P8" s="65">
        <f>VLOOKUP($A8,'Return Data'!$B$7:$R$2843,15,0)</f>
        <v>9.3973999999999993</v>
      </c>
      <c r="Q8" s="66">
        <f>RANK(P8,P$8:P$32,0)</f>
        <v>7</v>
      </c>
      <c r="R8" s="65">
        <f>VLOOKUP($A8,'Return Data'!$B$7:$R$2843,16,0)</f>
        <v>9.4481999999999999</v>
      </c>
      <c r="S8" s="67">
        <f>RANK(R8,R$8:R$32,0)</f>
        <v>13</v>
      </c>
    </row>
    <row r="9" spans="1:20" x14ac:dyDescent="0.3">
      <c r="A9" s="63" t="s">
        <v>1662</v>
      </c>
      <c r="B9" s="64">
        <f>VLOOKUP($A9,'Return Data'!$B$7:$R$2843,3,0)</f>
        <v>44412</v>
      </c>
      <c r="C9" s="65">
        <f>VLOOKUP($A9,'Return Data'!$B$7:$R$2843,4,0)</f>
        <v>17.600000000000001</v>
      </c>
      <c r="D9" s="65">
        <f>VLOOKUP($A9,'Return Data'!$B$7:$R$2843,10,0)</f>
        <v>8.3077000000000005</v>
      </c>
      <c r="E9" s="66">
        <f t="shared" ref="E9:E32" si="0">RANK(D9,D$8:D$32,0)</f>
        <v>5</v>
      </c>
      <c r="F9" s="65">
        <f>VLOOKUP($A9,'Return Data'!$B$7:$R$2843,11,0)</f>
        <v>8.0417000000000005</v>
      </c>
      <c r="G9" s="66">
        <f t="shared" ref="G9:G32" si="1">RANK(F9,F$8:F$32,0)</f>
        <v>7</v>
      </c>
      <c r="H9" s="65">
        <f>VLOOKUP($A9,'Return Data'!$B$7:$R$2843,12,0)</f>
        <v>18.999300000000002</v>
      </c>
      <c r="I9" s="66">
        <f t="shared" ref="I9:I32" si="2">RANK(H9,H$8:H$32,0)</f>
        <v>11</v>
      </c>
      <c r="J9" s="65">
        <f>VLOOKUP($A9,'Return Data'!$B$7:$R$2843,13,0)</f>
        <v>25.177800000000001</v>
      </c>
      <c r="K9" s="66">
        <f t="shared" ref="K9:K32" si="3">RANK(J9,J$8:J$32,0)</f>
        <v>9</v>
      </c>
      <c r="L9" s="65">
        <f>VLOOKUP($A9,'Return Data'!$B$7:$R$2843,17,0)</f>
        <v>14.6691</v>
      </c>
      <c r="M9" s="66">
        <f t="shared" ref="M9:M32" si="4">RANK(L9,L$8:L$32,0)</f>
        <v>7</v>
      </c>
      <c r="N9" s="65">
        <f>VLOOKUP($A9,'Return Data'!$B$7:$R$2843,14,0)</f>
        <v>10.5206</v>
      </c>
      <c r="O9" s="66">
        <f t="shared" ref="O9:O30" si="5">RANK(N9,N$8:N$32,0)</f>
        <v>4</v>
      </c>
      <c r="P9" s="65">
        <f>VLOOKUP($A9,'Return Data'!$B$7:$R$2843,15,0)</f>
        <v>10.5627</v>
      </c>
      <c r="Q9" s="66">
        <f t="shared" ref="Q9:Q30" si="6">RANK(P9,P$8:P$32,0)</f>
        <v>3</v>
      </c>
      <c r="R9" s="65">
        <f>VLOOKUP($A9,'Return Data'!$B$7:$R$2843,16,0)</f>
        <v>9.9179999999999993</v>
      </c>
      <c r="S9" s="67">
        <f t="shared" ref="S9:S32" si="7">RANK(R9,R$8:R$32,0)</f>
        <v>9</v>
      </c>
    </row>
    <row r="10" spans="1:20" x14ac:dyDescent="0.3">
      <c r="A10" s="63" t="s">
        <v>1663</v>
      </c>
      <c r="B10" s="64">
        <f>VLOOKUP($A10,'Return Data'!$B$7:$R$2843,3,0)</f>
        <v>44412</v>
      </c>
      <c r="C10" s="65">
        <f>VLOOKUP($A10,'Return Data'!$B$7:$R$2843,4,0)</f>
        <v>12.25</v>
      </c>
      <c r="D10" s="65">
        <f>VLOOKUP($A10,'Return Data'!$B$7:$R$2843,10,0)</f>
        <v>2.6823000000000001</v>
      </c>
      <c r="E10" s="66">
        <f t="shared" si="0"/>
        <v>23</v>
      </c>
      <c r="F10" s="65">
        <f>VLOOKUP($A10,'Return Data'!$B$7:$R$2843,11,0)</f>
        <v>3.5503</v>
      </c>
      <c r="G10" s="66">
        <f t="shared" si="1"/>
        <v>23</v>
      </c>
      <c r="H10" s="65">
        <f>VLOOKUP($A10,'Return Data'!$B$7:$R$2843,12,0)</f>
        <v>7.1741000000000001</v>
      </c>
      <c r="I10" s="66">
        <f t="shared" si="2"/>
        <v>23</v>
      </c>
      <c r="J10" s="65">
        <f>VLOOKUP($A10,'Return Data'!$B$7:$R$2843,13,0)</f>
        <v>10.062900000000001</v>
      </c>
      <c r="K10" s="66">
        <f t="shared" si="3"/>
        <v>23</v>
      </c>
      <c r="L10" s="65"/>
      <c r="M10" s="66"/>
      <c r="N10" s="65"/>
      <c r="O10" s="66"/>
      <c r="P10" s="65"/>
      <c r="Q10" s="66"/>
      <c r="R10" s="65">
        <f>VLOOKUP($A10,'Return Data'!$B$7:$R$2843,16,0)</f>
        <v>10.5131</v>
      </c>
      <c r="S10" s="67">
        <f t="shared" si="7"/>
        <v>5</v>
      </c>
    </row>
    <row r="11" spans="1:20" x14ac:dyDescent="0.3">
      <c r="A11" s="63" t="s">
        <v>1664</v>
      </c>
      <c r="B11" s="64">
        <f>VLOOKUP($A11,'Return Data'!$B$7:$R$2843,3,0)</f>
        <v>44412</v>
      </c>
      <c r="C11" s="65">
        <f>VLOOKUP($A11,'Return Data'!$B$7:$R$2843,4,0)</f>
        <v>17.050999999999998</v>
      </c>
      <c r="D11" s="65">
        <f>VLOOKUP($A11,'Return Data'!$B$7:$R$2843,10,0)</f>
        <v>6.8090999999999999</v>
      </c>
      <c r="E11" s="66">
        <f t="shared" si="0"/>
        <v>9</v>
      </c>
      <c r="F11" s="65">
        <f>VLOOKUP($A11,'Return Data'!$B$7:$R$2843,11,0)</f>
        <v>8.3016000000000005</v>
      </c>
      <c r="G11" s="66">
        <f t="shared" si="1"/>
        <v>6</v>
      </c>
      <c r="H11" s="65">
        <f>VLOOKUP($A11,'Return Data'!$B$7:$R$2843,12,0)</f>
        <v>19.287800000000001</v>
      </c>
      <c r="I11" s="66">
        <f t="shared" si="2"/>
        <v>8</v>
      </c>
      <c r="J11" s="65">
        <f>VLOOKUP($A11,'Return Data'!$B$7:$R$2843,13,0)</f>
        <v>26.107500000000002</v>
      </c>
      <c r="K11" s="66">
        <f t="shared" si="3"/>
        <v>6</v>
      </c>
      <c r="L11" s="65">
        <f>VLOOKUP($A11,'Return Data'!$B$7:$R$2843,17,0)</f>
        <v>14.651199999999999</v>
      </c>
      <c r="M11" s="66">
        <f t="shared" si="4"/>
        <v>8</v>
      </c>
      <c r="N11" s="65">
        <f>VLOOKUP($A11,'Return Data'!$B$7:$R$2843,14,0)</f>
        <v>9.7241</v>
      </c>
      <c r="O11" s="66">
        <f t="shared" si="5"/>
        <v>7</v>
      </c>
      <c r="P11" s="65"/>
      <c r="Q11" s="66"/>
      <c r="R11" s="65">
        <f>VLOOKUP($A11,'Return Data'!$B$7:$R$2843,16,0)</f>
        <v>10.476000000000001</v>
      </c>
      <c r="S11" s="67">
        <f t="shared" si="7"/>
        <v>6</v>
      </c>
    </row>
    <row r="12" spans="1:20" x14ac:dyDescent="0.3">
      <c r="A12" s="63" t="s">
        <v>1665</v>
      </c>
      <c r="B12" s="64">
        <f>VLOOKUP($A12,'Return Data'!$B$7:$R$2843,3,0)</f>
        <v>44412</v>
      </c>
      <c r="C12" s="65">
        <f>VLOOKUP($A12,'Return Data'!$B$7:$R$2843,4,0)</f>
        <v>18.827300000000001</v>
      </c>
      <c r="D12" s="65">
        <f>VLOOKUP($A12,'Return Data'!$B$7:$R$2843,10,0)</f>
        <v>6.9180000000000001</v>
      </c>
      <c r="E12" s="66">
        <f t="shared" si="0"/>
        <v>8</v>
      </c>
      <c r="F12" s="65">
        <f>VLOOKUP($A12,'Return Data'!$B$7:$R$2843,11,0)</f>
        <v>6.9295999999999998</v>
      </c>
      <c r="G12" s="66">
        <f t="shared" si="1"/>
        <v>12</v>
      </c>
      <c r="H12" s="65">
        <f>VLOOKUP($A12,'Return Data'!$B$7:$R$2843,12,0)</f>
        <v>16.603000000000002</v>
      </c>
      <c r="I12" s="66">
        <f t="shared" si="2"/>
        <v>15</v>
      </c>
      <c r="J12" s="65">
        <f>VLOOKUP($A12,'Return Data'!$B$7:$R$2843,13,0)</f>
        <v>19.43</v>
      </c>
      <c r="K12" s="66">
        <f t="shared" si="3"/>
        <v>15</v>
      </c>
      <c r="L12" s="65">
        <f>VLOOKUP($A12,'Return Data'!$B$7:$R$2843,17,0)</f>
        <v>14.8918</v>
      </c>
      <c r="M12" s="66">
        <f t="shared" si="4"/>
        <v>6</v>
      </c>
      <c r="N12" s="65">
        <f>VLOOKUP($A12,'Return Data'!$B$7:$R$2843,14,0)</f>
        <v>10.6251</v>
      </c>
      <c r="O12" s="66">
        <f t="shared" si="5"/>
        <v>3</v>
      </c>
      <c r="P12" s="65">
        <f>VLOOKUP($A12,'Return Data'!$B$7:$R$2843,15,0)</f>
        <v>10.5101</v>
      </c>
      <c r="Q12" s="66">
        <f t="shared" si="6"/>
        <v>4</v>
      </c>
      <c r="R12" s="65">
        <f>VLOOKUP($A12,'Return Data'!$B$7:$R$2843,16,0)</f>
        <v>9.7309000000000001</v>
      </c>
      <c r="S12" s="67">
        <f t="shared" si="7"/>
        <v>11</v>
      </c>
    </row>
    <row r="13" spans="1:20" x14ac:dyDescent="0.3">
      <c r="A13" s="63" t="s">
        <v>1666</v>
      </c>
      <c r="B13" s="64">
        <f>VLOOKUP($A13,'Return Data'!$B$7:$R$2843,3,0)</f>
        <v>44412</v>
      </c>
      <c r="C13" s="65">
        <f>VLOOKUP($A13,'Return Data'!$B$7:$R$2843,4,0)</f>
        <v>13.002700000000001</v>
      </c>
      <c r="D13" s="65">
        <f>VLOOKUP($A13,'Return Data'!$B$7:$R$2843,10,0)</f>
        <v>7.4337</v>
      </c>
      <c r="E13" s="66">
        <f t="shared" si="0"/>
        <v>7</v>
      </c>
      <c r="F13" s="65">
        <f>VLOOKUP($A13,'Return Data'!$B$7:$R$2843,11,0)</f>
        <v>7.5101000000000004</v>
      </c>
      <c r="G13" s="66">
        <f t="shared" si="1"/>
        <v>9</v>
      </c>
      <c r="H13" s="65">
        <f>VLOOKUP($A13,'Return Data'!$B$7:$R$2843,12,0)</f>
        <v>19.5761</v>
      </c>
      <c r="I13" s="66">
        <f t="shared" si="2"/>
        <v>6</v>
      </c>
      <c r="J13" s="65">
        <f>VLOOKUP($A13,'Return Data'!$B$7:$R$2843,13,0)</f>
        <v>25.271699999999999</v>
      </c>
      <c r="K13" s="66">
        <f t="shared" si="3"/>
        <v>8</v>
      </c>
      <c r="L13" s="65">
        <f>VLOOKUP($A13,'Return Data'!$B$7:$R$2843,17,0)</f>
        <v>12.742599999999999</v>
      </c>
      <c r="M13" s="66">
        <f t="shared" si="4"/>
        <v>12</v>
      </c>
      <c r="N13" s="65"/>
      <c r="O13" s="66"/>
      <c r="P13" s="65"/>
      <c r="Q13" s="66"/>
      <c r="R13" s="65">
        <f>VLOOKUP($A13,'Return Data'!$B$7:$R$2843,16,0)</f>
        <v>9.3429000000000002</v>
      </c>
      <c r="S13" s="67">
        <f t="shared" si="7"/>
        <v>16</v>
      </c>
    </row>
    <row r="14" spans="1:20" x14ac:dyDescent="0.3">
      <c r="A14" s="63" t="s">
        <v>1667</v>
      </c>
      <c r="B14" s="64">
        <f>VLOOKUP($A14,'Return Data'!$B$7:$R$2843,3,0)</f>
        <v>44412</v>
      </c>
      <c r="C14" s="65">
        <f>VLOOKUP($A14,'Return Data'!$B$7:$R$2843,4,0)</f>
        <v>50.198999999999998</v>
      </c>
      <c r="D14" s="65">
        <f>VLOOKUP($A14,'Return Data'!$B$7:$R$2843,10,0)</f>
        <v>8.8656000000000006</v>
      </c>
      <c r="E14" s="66">
        <f t="shared" si="0"/>
        <v>2</v>
      </c>
      <c r="F14" s="65">
        <f>VLOOKUP($A14,'Return Data'!$B$7:$R$2843,11,0)</f>
        <v>9.8638999999999992</v>
      </c>
      <c r="G14" s="66">
        <f t="shared" si="1"/>
        <v>1</v>
      </c>
      <c r="H14" s="65">
        <f>VLOOKUP($A14,'Return Data'!$B$7:$R$2843,12,0)</f>
        <v>25.228300000000001</v>
      </c>
      <c r="I14" s="66">
        <f t="shared" si="2"/>
        <v>1</v>
      </c>
      <c r="J14" s="65">
        <f>VLOOKUP($A14,'Return Data'!$B$7:$R$2843,13,0)</f>
        <v>29.082799999999999</v>
      </c>
      <c r="K14" s="66">
        <f t="shared" si="3"/>
        <v>1</v>
      </c>
      <c r="L14" s="65">
        <f>VLOOKUP($A14,'Return Data'!$B$7:$R$2843,17,0)</f>
        <v>14.167999999999999</v>
      </c>
      <c r="M14" s="66">
        <f t="shared" si="4"/>
        <v>9</v>
      </c>
      <c r="N14" s="65">
        <f>VLOOKUP($A14,'Return Data'!$B$7:$R$2843,14,0)</f>
        <v>10.446899999999999</v>
      </c>
      <c r="O14" s="66">
        <f t="shared" si="5"/>
        <v>6</v>
      </c>
      <c r="P14" s="65">
        <f>VLOOKUP($A14,'Return Data'!$B$7:$R$2843,15,0)</f>
        <v>10.9087</v>
      </c>
      <c r="Q14" s="66">
        <f t="shared" si="6"/>
        <v>2</v>
      </c>
      <c r="R14" s="65">
        <f>VLOOKUP($A14,'Return Data'!$B$7:$R$2843,16,0)</f>
        <v>10.6401</v>
      </c>
      <c r="S14" s="67">
        <f t="shared" si="7"/>
        <v>4</v>
      </c>
    </row>
    <row r="15" spans="1:20" x14ac:dyDescent="0.3">
      <c r="A15" s="63" t="s">
        <v>1668</v>
      </c>
      <c r="B15" s="64">
        <f>VLOOKUP($A15,'Return Data'!$B$7:$R$2843,3,0)</f>
        <v>44412</v>
      </c>
      <c r="C15" s="65">
        <f>VLOOKUP($A15,'Return Data'!$B$7:$R$2843,4,0)</f>
        <v>17.34</v>
      </c>
      <c r="D15" s="65">
        <f>VLOOKUP($A15,'Return Data'!$B$7:$R$2843,10,0)</f>
        <v>3.2143000000000002</v>
      </c>
      <c r="E15" s="66">
        <f t="shared" si="0"/>
        <v>22</v>
      </c>
      <c r="F15" s="65">
        <f>VLOOKUP($A15,'Return Data'!$B$7:$R$2843,11,0)</f>
        <v>4.2066999999999997</v>
      </c>
      <c r="G15" s="66">
        <f t="shared" si="1"/>
        <v>21</v>
      </c>
      <c r="H15" s="65">
        <f>VLOOKUP($A15,'Return Data'!$B$7:$R$2843,12,0)</f>
        <v>14.455399999999999</v>
      </c>
      <c r="I15" s="66">
        <f t="shared" si="2"/>
        <v>17</v>
      </c>
      <c r="J15" s="65">
        <f>VLOOKUP($A15,'Return Data'!$B$7:$R$2843,13,0)</f>
        <v>16.846399999999999</v>
      </c>
      <c r="K15" s="66">
        <f t="shared" si="3"/>
        <v>19</v>
      </c>
      <c r="L15" s="65">
        <f>VLOOKUP($A15,'Return Data'!$B$7:$R$2843,17,0)</f>
        <v>9.6170000000000009</v>
      </c>
      <c r="M15" s="66">
        <f t="shared" si="4"/>
        <v>18</v>
      </c>
      <c r="N15" s="65">
        <f>VLOOKUP($A15,'Return Data'!$B$7:$R$2843,14,0)</f>
        <v>8.82</v>
      </c>
      <c r="O15" s="66">
        <f t="shared" si="5"/>
        <v>14</v>
      </c>
      <c r="P15" s="65">
        <f>VLOOKUP($A15,'Return Data'!$B$7:$R$2843,15,0)</f>
        <v>8.7448999999999995</v>
      </c>
      <c r="Q15" s="66">
        <f t="shared" si="6"/>
        <v>10</v>
      </c>
      <c r="R15" s="65">
        <f>VLOOKUP($A15,'Return Data'!$B$7:$R$2843,16,0)</f>
        <v>8.6044</v>
      </c>
      <c r="S15" s="67">
        <f t="shared" si="7"/>
        <v>19</v>
      </c>
    </row>
    <row r="16" spans="1:20" x14ac:dyDescent="0.3">
      <c r="A16" s="63" t="s">
        <v>1669</v>
      </c>
      <c r="B16" s="64">
        <f>VLOOKUP($A16,'Return Data'!$B$7:$R$2843,3,0)</f>
        <v>44412</v>
      </c>
      <c r="C16" s="65">
        <f>VLOOKUP($A16,'Return Data'!$B$7:$R$2843,4,0)</f>
        <v>22.157699999999998</v>
      </c>
      <c r="D16" s="65">
        <f>VLOOKUP($A16,'Return Data'!$B$7:$R$2843,10,0)</f>
        <v>5.9851999999999999</v>
      </c>
      <c r="E16" s="66">
        <f t="shared" si="0"/>
        <v>15</v>
      </c>
      <c r="F16" s="65">
        <f>VLOOKUP($A16,'Return Data'!$B$7:$R$2843,11,0)</f>
        <v>5.0860000000000003</v>
      </c>
      <c r="G16" s="66">
        <f t="shared" si="1"/>
        <v>17</v>
      </c>
      <c r="H16" s="65">
        <f>VLOOKUP($A16,'Return Data'!$B$7:$R$2843,12,0)</f>
        <v>16.9161</v>
      </c>
      <c r="I16" s="66">
        <f t="shared" si="2"/>
        <v>14</v>
      </c>
      <c r="J16" s="65">
        <f>VLOOKUP($A16,'Return Data'!$B$7:$R$2843,13,0)</f>
        <v>21.7028</v>
      </c>
      <c r="K16" s="66">
        <f t="shared" si="3"/>
        <v>13</v>
      </c>
      <c r="L16" s="65">
        <f>VLOOKUP($A16,'Return Data'!$B$7:$R$2843,17,0)</f>
        <v>12.7783</v>
      </c>
      <c r="M16" s="66">
        <f t="shared" si="4"/>
        <v>11</v>
      </c>
      <c r="N16" s="65">
        <f>VLOOKUP($A16,'Return Data'!$B$7:$R$2843,14,0)</f>
        <v>9.0145</v>
      </c>
      <c r="O16" s="66">
        <f t="shared" si="5"/>
        <v>11</v>
      </c>
      <c r="P16" s="65">
        <f>VLOOKUP($A16,'Return Data'!$B$7:$R$2843,15,0)</f>
        <v>7.6482999999999999</v>
      </c>
      <c r="Q16" s="66">
        <f t="shared" si="6"/>
        <v>12</v>
      </c>
      <c r="R16" s="65">
        <f>VLOOKUP($A16,'Return Data'!$B$7:$R$2843,16,0)</f>
        <v>7.8558000000000003</v>
      </c>
      <c r="S16" s="67">
        <f t="shared" si="7"/>
        <v>22</v>
      </c>
    </row>
    <row r="17" spans="1:19" x14ac:dyDescent="0.3">
      <c r="A17" s="63" t="s">
        <v>1670</v>
      </c>
      <c r="B17" s="64">
        <f>VLOOKUP($A17,'Return Data'!$B$7:$R$2843,3,0)</f>
        <v>44412</v>
      </c>
      <c r="C17" s="65">
        <f>VLOOKUP($A17,'Return Data'!$B$7:$R$2843,4,0)</f>
        <v>25.75</v>
      </c>
      <c r="D17" s="65">
        <f>VLOOKUP($A17,'Return Data'!$B$7:$R$2843,10,0)</f>
        <v>5.0163000000000002</v>
      </c>
      <c r="E17" s="66">
        <f t="shared" si="0"/>
        <v>20</v>
      </c>
      <c r="F17" s="65">
        <f>VLOOKUP($A17,'Return Data'!$B$7:$R$2843,11,0)</f>
        <v>4.9306999999999999</v>
      </c>
      <c r="G17" s="66">
        <f t="shared" si="1"/>
        <v>20</v>
      </c>
      <c r="H17" s="65">
        <f>VLOOKUP($A17,'Return Data'!$B$7:$R$2843,12,0)</f>
        <v>13.087400000000001</v>
      </c>
      <c r="I17" s="66">
        <f t="shared" si="2"/>
        <v>21</v>
      </c>
      <c r="J17" s="65">
        <f>VLOOKUP($A17,'Return Data'!$B$7:$R$2843,13,0)</f>
        <v>16.305299999999999</v>
      </c>
      <c r="K17" s="66">
        <f t="shared" si="3"/>
        <v>21</v>
      </c>
      <c r="L17" s="65">
        <f>VLOOKUP($A17,'Return Data'!$B$7:$R$2843,17,0)</f>
        <v>11.4832</v>
      </c>
      <c r="M17" s="66">
        <f t="shared" si="4"/>
        <v>16</v>
      </c>
      <c r="N17" s="65">
        <f>VLOOKUP($A17,'Return Data'!$B$7:$R$2843,14,0)</f>
        <v>8.0572999999999997</v>
      </c>
      <c r="O17" s="66">
        <f t="shared" si="5"/>
        <v>15</v>
      </c>
      <c r="P17" s="65">
        <f>VLOOKUP($A17,'Return Data'!$B$7:$R$2843,15,0)</f>
        <v>7.6025</v>
      </c>
      <c r="Q17" s="66">
        <f t="shared" si="6"/>
        <v>13</v>
      </c>
      <c r="R17" s="65">
        <f>VLOOKUP($A17,'Return Data'!$B$7:$R$2843,16,0)</f>
        <v>7.8590999999999998</v>
      </c>
      <c r="S17" s="67">
        <f t="shared" si="7"/>
        <v>21</v>
      </c>
    </row>
    <row r="18" spans="1:19" x14ac:dyDescent="0.3">
      <c r="A18" s="63" t="s">
        <v>1671</v>
      </c>
      <c r="B18" s="64">
        <f>VLOOKUP($A18,'Return Data'!$B$7:$R$2843,3,0)</f>
        <v>44412</v>
      </c>
      <c r="C18" s="65">
        <f>VLOOKUP($A18,'Return Data'!$B$7:$R$2843,4,0)</f>
        <v>12.862</v>
      </c>
      <c r="D18" s="65">
        <f>VLOOKUP($A18,'Return Data'!$B$7:$R$2843,10,0)</f>
        <v>6.2992999999999997</v>
      </c>
      <c r="E18" s="66">
        <f t="shared" si="0"/>
        <v>13</v>
      </c>
      <c r="F18" s="65">
        <f>VLOOKUP($A18,'Return Data'!$B$7:$R$2843,11,0)</f>
        <v>7.0362</v>
      </c>
      <c r="G18" s="66">
        <f t="shared" si="1"/>
        <v>11</v>
      </c>
      <c r="H18" s="65">
        <f>VLOOKUP($A18,'Return Data'!$B$7:$R$2843,12,0)</f>
        <v>13.7324</v>
      </c>
      <c r="I18" s="66">
        <f t="shared" si="2"/>
        <v>18</v>
      </c>
      <c r="J18" s="65">
        <f>VLOOKUP($A18,'Return Data'!$B$7:$R$2843,13,0)</f>
        <v>16.536300000000001</v>
      </c>
      <c r="K18" s="66">
        <f t="shared" si="3"/>
        <v>20</v>
      </c>
      <c r="L18" s="65"/>
      <c r="M18" s="66"/>
      <c r="N18" s="65"/>
      <c r="O18" s="66"/>
      <c r="P18" s="65"/>
      <c r="Q18" s="66"/>
      <c r="R18" s="65">
        <f>VLOOKUP($A18,'Return Data'!$B$7:$R$2843,16,0)</f>
        <v>10.9907</v>
      </c>
      <c r="S18" s="67">
        <f t="shared" si="7"/>
        <v>3</v>
      </c>
    </row>
    <row r="19" spans="1:19" x14ac:dyDescent="0.3">
      <c r="A19" s="63" t="s">
        <v>1672</v>
      </c>
      <c r="B19" s="64">
        <f>VLOOKUP($A19,'Return Data'!$B$7:$R$2843,3,0)</f>
        <v>44412</v>
      </c>
      <c r="C19" s="65">
        <f>VLOOKUP($A19,'Return Data'!$B$7:$R$2843,4,0)</f>
        <v>18.482500000000002</v>
      </c>
      <c r="D19" s="65">
        <f>VLOOKUP($A19,'Return Data'!$B$7:$R$2843,10,0)</f>
        <v>5.1970999999999998</v>
      </c>
      <c r="E19" s="66">
        <f t="shared" si="0"/>
        <v>19</v>
      </c>
      <c r="F19" s="65">
        <f>VLOOKUP($A19,'Return Data'!$B$7:$R$2843,11,0)</f>
        <v>5.4931000000000001</v>
      </c>
      <c r="G19" s="66">
        <f t="shared" si="1"/>
        <v>16</v>
      </c>
      <c r="H19" s="65">
        <f>VLOOKUP($A19,'Return Data'!$B$7:$R$2843,12,0)</f>
        <v>13.192399999999999</v>
      </c>
      <c r="I19" s="66">
        <f t="shared" si="2"/>
        <v>20</v>
      </c>
      <c r="J19" s="65">
        <f>VLOOKUP($A19,'Return Data'!$B$7:$R$2843,13,0)</f>
        <v>17.120200000000001</v>
      </c>
      <c r="K19" s="66">
        <f t="shared" si="3"/>
        <v>17</v>
      </c>
      <c r="L19" s="65">
        <f>VLOOKUP($A19,'Return Data'!$B$7:$R$2843,17,0)</f>
        <v>12.3878</v>
      </c>
      <c r="M19" s="66">
        <f t="shared" si="4"/>
        <v>13</v>
      </c>
      <c r="N19" s="65">
        <f>VLOOKUP($A19,'Return Data'!$B$7:$R$2843,14,0)</f>
        <v>9.1973000000000003</v>
      </c>
      <c r="O19" s="66">
        <f t="shared" si="5"/>
        <v>10</v>
      </c>
      <c r="P19" s="65">
        <f>VLOOKUP($A19,'Return Data'!$B$7:$R$2843,15,0)</f>
        <v>9.6061999999999994</v>
      </c>
      <c r="Q19" s="66">
        <f t="shared" si="6"/>
        <v>6</v>
      </c>
      <c r="R19" s="65">
        <f>VLOOKUP($A19,'Return Data'!$B$7:$R$2843,16,0)</f>
        <v>9.4336000000000002</v>
      </c>
      <c r="S19" s="67">
        <f t="shared" si="7"/>
        <v>14</v>
      </c>
    </row>
    <row r="20" spans="1:19" x14ac:dyDescent="0.3">
      <c r="A20" s="63" t="s">
        <v>1673</v>
      </c>
      <c r="B20" s="64">
        <f>VLOOKUP($A20,'Return Data'!$B$7:$R$2843,3,0)</f>
        <v>44412</v>
      </c>
      <c r="C20" s="65">
        <f>VLOOKUP($A20,'Return Data'!$B$7:$R$2843,4,0)</f>
        <v>23.864999999999998</v>
      </c>
      <c r="D20" s="65">
        <f>VLOOKUP($A20,'Return Data'!$B$7:$R$2843,10,0)</f>
        <v>8.4181000000000008</v>
      </c>
      <c r="E20" s="66">
        <f t="shared" si="0"/>
        <v>4</v>
      </c>
      <c r="F20" s="65">
        <f>VLOOKUP($A20,'Return Data'!$B$7:$R$2843,11,0)</f>
        <v>9.6233000000000004</v>
      </c>
      <c r="G20" s="66">
        <f t="shared" si="1"/>
        <v>2</v>
      </c>
      <c r="H20" s="65">
        <f>VLOOKUP($A20,'Return Data'!$B$7:$R$2843,12,0)</f>
        <v>21.722899999999999</v>
      </c>
      <c r="I20" s="66">
        <f t="shared" si="2"/>
        <v>3</v>
      </c>
      <c r="J20" s="65">
        <f>VLOOKUP($A20,'Return Data'!$B$7:$R$2843,13,0)</f>
        <v>28.154900000000001</v>
      </c>
      <c r="K20" s="66">
        <f t="shared" si="3"/>
        <v>3</v>
      </c>
      <c r="L20" s="65">
        <f>VLOOKUP($A20,'Return Data'!$B$7:$R$2843,17,0)</f>
        <v>15.324299999999999</v>
      </c>
      <c r="M20" s="66">
        <f t="shared" si="4"/>
        <v>3</v>
      </c>
      <c r="N20" s="65">
        <f>VLOOKUP($A20,'Return Data'!$B$7:$R$2843,14,0)</f>
        <v>9.2521000000000004</v>
      </c>
      <c r="O20" s="66">
        <f t="shared" si="5"/>
        <v>9</v>
      </c>
      <c r="P20" s="65">
        <f>VLOOKUP($A20,'Return Data'!$B$7:$R$2843,15,0)</f>
        <v>8.9943000000000008</v>
      </c>
      <c r="Q20" s="66">
        <f t="shared" si="6"/>
        <v>9</v>
      </c>
      <c r="R20" s="65">
        <f>VLOOKUP($A20,'Return Data'!$B$7:$R$2843,16,0)</f>
        <v>9.34</v>
      </c>
      <c r="S20" s="67">
        <f t="shared" si="7"/>
        <v>17</v>
      </c>
    </row>
    <row r="21" spans="1:19" x14ac:dyDescent="0.3">
      <c r="A21" s="63" t="s">
        <v>1674</v>
      </c>
      <c r="B21" s="64">
        <f>VLOOKUP($A21,'Return Data'!$B$7:$R$2843,3,0)</f>
        <v>44412</v>
      </c>
      <c r="C21" s="65">
        <f>VLOOKUP($A21,'Return Data'!$B$7:$R$2843,4,0)</f>
        <v>16.321400000000001</v>
      </c>
      <c r="D21" s="65">
        <f>VLOOKUP($A21,'Return Data'!$B$7:$R$2843,10,0)</f>
        <v>8.8964999999999996</v>
      </c>
      <c r="E21" s="66">
        <f t="shared" si="0"/>
        <v>1</v>
      </c>
      <c r="F21" s="65">
        <f>VLOOKUP($A21,'Return Data'!$B$7:$R$2843,11,0)</f>
        <v>9.1681000000000008</v>
      </c>
      <c r="G21" s="66">
        <f t="shared" si="1"/>
        <v>3</v>
      </c>
      <c r="H21" s="65">
        <f>VLOOKUP($A21,'Return Data'!$B$7:$R$2843,12,0)</f>
        <v>23.256699999999999</v>
      </c>
      <c r="I21" s="66">
        <f t="shared" si="2"/>
        <v>2</v>
      </c>
      <c r="J21" s="65">
        <f>VLOOKUP($A21,'Return Data'!$B$7:$R$2843,13,0)</f>
        <v>28.871099999999998</v>
      </c>
      <c r="K21" s="66">
        <f t="shared" si="3"/>
        <v>2</v>
      </c>
      <c r="L21" s="65">
        <f>VLOOKUP($A21,'Return Data'!$B$7:$R$2843,17,0)</f>
        <v>17.945499999999999</v>
      </c>
      <c r="M21" s="66">
        <f t="shared" si="4"/>
        <v>1</v>
      </c>
      <c r="N21" s="65">
        <f>VLOOKUP($A21,'Return Data'!$B$7:$R$2843,14,0)</f>
        <v>12.867900000000001</v>
      </c>
      <c r="O21" s="66">
        <f t="shared" si="5"/>
        <v>1</v>
      </c>
      <c r="P21" s="65"/>
      <c r="Q21" s="66"/>
      <c r="R21" s="65">
        <f>VLOOKUP($A21,'Return Data'!$B$7:$R$2843,16,0)</f>
        <v>11.482699999999999</v>
      </c>
      <c r="S21" s="67">
        <f t="shared" si="7"/>
        <v>2</v>
      </c>
    </row>
    <row r="22" spans="1:19" x14ac:dyDescent="0.3">
      <c r="A22" s="63" t="s">
        <v>1675</v>
      </c>
      <c r="B22" s="64">
        <f>VLOOKUP($A22,'Return Data'!$B$7:$R$2843,3,0)</f>
        <v>44412</v>
      </c>
      <c r="C22" s="65">
        <f>VLOOKUP($A22,'Return Data'!$B$7:$R$2843,4,0)</f>
        <v>14.598000000000001</v>
      </c>
      <c r="D22" s="65">
        <f>VLOOKUP($A22,'Return Data'!$B$7:$R$2843,10,0)</f>
        <v>7.798</v>
      </c>
      <c r="E22" s="66">
        <f t="shared" si="0"/>
        <v>6</v>
      </c>
      <c r="F22" s="65">
        <f>VLOOKUP($A22,'Return Data'!$B$7:$R$2843,11,0)</f>
        <v>8.8915000000000006</v>
      </c>
      <c r="G22" s="66">
        <f t="shared" si="1"/>
        <v>4</v>
      </c>
      <c r="H22" s="65">
        <f>VLOOKUP($A22,'Return Data'!$B$7:$R$2843,12,0)</f>
        <v>21.0749</v>
      </c>
      <c r="I22" s="66">
        <f t="shared" si="2"/>
        <v>5</v>
      </c>
      <c r="J22" s="65">
        <f>VLOOKUP($A22,'Return Data'!$B$7:$R$2843,13,0)</f>
        <v>28.041399999999999</v>
      </c>
      <c r="K22" s="66">
        <f t="shared" si="3"/>
        <v>4</v>
      </c>
      <c r="L22" s="65"/>
      <c r="M22" s="66"/>
      <c r="N22" s="65"/>
      <c r="O22" s="66"/>
      <c r="P22" s="65"/>
      <c r="Q22" s="66"/>
      <c r="R22" s="65">
        <f>VLOOKUP($A22,'Return Data'!$B$7:$R$2843,16,0)</f>
        <v>15.4518</v>
      </c>
      <c r="S22" s="67">
        <f t="shared" si="7"/>
        <v>1</v>
      </c>
    </row>
    <row r="23" spans="1:19" x14ac:dyDescent="0.3">
      <c r="A23" s="63" t="s">
        <v>1676</v>
      </c>
      <c r="B23" s="64">
        <f>VLOOKUP($A23,'Return Data'!$B$7:$R$2843,3,0)</f>
        <v>44412</v>
      </c>
      <c r="C23" s="65">
        <f>VLOOKUP($A23,'Return Data'!$B$7:$R$2843,4,0)</f>
        <v>12.837300000000001</v>
      </c>
      <c r="D23" s="65">
        <f>VLOOKUP($A23,'Return Data'!$B$7:$R$2843,10,0)</f>
        <v>6.6832000000000003</v>
      </c>
      <c r="E23" s="66">
        <f t="shared" si="0"/>
        <v>11</v>
      </c>
      <c r="F23" s="65">
        <f>VLOOKUP($A23,'Return Data'!$B$7:$R$2843,11,0)</f>
        <v>6.6912000000000003</v>
      </c>
      <c r="G23" s="66">
        <f t="shared" si="1"/>
        <v>13</v>
      </c>
      <c r="H23" s="65">
        <f>VLOOKUP($A23,'Return Data'!$B$7:$R$2843,12,0)</f>
        <v>17.805800000000001</v>
      </c>
      <c r="I23" s="66">
        <f t="shared" si="2"/>
        <v>13</v>
      </c>
      <c r="J23" s="65">
        <f>VLOOKUP($A23,'Return Data'!$B$7:$R$2843,13,0)</f>
        <v>20.991299999999999</v>
      </c>
      <c r="K23" s="66">
        <f t="shared" si="3"/>
        <v>14</v>
      </c>
      <c r="L23" s="65">
        <f>VLOOKUP($A23,'Return Data'!$B$7:$R$2843,17,0)</f>
        <v>0.59130000000000005</v>
      </c>
      <c r="M23" s="66">
        <f t="shared" si="4"/>
        <v>19</v>
      </c>
      <c r="N23" s="65">
        <f>VLOOKUP($A23,'Return Data'!$B$7:$R$2843,14,0)</f>
        <v>-1.0274000000000001</v>
      </c>
      <c r="O23" s="66">
        <f t="shared" si="5"/>
        <v>16</v>
      </c>
      <c r="P23" s="65">
        <f>VLOOKUP($A23,'Return Data'!$B$7:$R$2843,15,0)</f>
        <v>3.4041000000000001</v>
      </c>
      <c r="Q23" s="66">
        <f t="shared" si="6"/>
        <v>14</v>
      </c>
      <c r="R23" s="65">
        <f>VLOOKUP($A23,'Return Data'!$B$7:$R$2843,16,0)</f>
        <v>4.1200999999999999</v>
      </c>
      <c r="S23" s="67">
        <f t="shared" si="7"/>
        <v>23</v>
      </c>
    </row>
    <row r="24" spans="1:19" x14ac:dyDescent="0.3">
      <c r="A24" s="63" t="s">
        <v>1677</v>
      </c>
      <c r="B24" s="64">
        <f>VLOOKUP($A24,'Return Data'!$B$7:$R$2843,3,0)</f>
        <v>44412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44412</v>
      </c>
      <c r="C26" s="65">
        <f>VLOOKUP($A26,'Return Data'!$B$7:$R$2843,4,0)</f>
        <v>42.506500000000003</v>
      </c>
      <c r="D26" s="65">
        <f>VLOOKUP($A26,'Return Data'!$B$7:$R$2843,10,0)</f>
        <v>6.7934999999999999</v>
      </c>
      <c r="E26" s="66">
        <f t="shared" si="0"/>
        <v>10</v>
      </c>
      <c r="F26" s="65">
        <f>VLOOKUP($A26,'Return Data'!$B$7:$R$2843,11,0)</f>
        <v>8.3451000000000004</v>
      </c>
      <c r="G26" s="66">
        <f t="shared" si="1"/>
        <v>5</v>
      </c>
      <c r="H26" s="65">
        <f>VLOOKUP($A26,'Return Data'!$B$7:$R$2843,12,0)</f>
        <v>18.0913</v>
      </c>
      <c r="I26" s="66">
        <f t="shared" si="2"/>
        <v>12</v>
      </c>
      <c r="J26" s="65">
        <f>VLOOKUP($A26,'Return Data'!$B$7:$R$2843,13,0)</f>
        <v>22.043399999999998</v>
      </c>
      <c r="K26" s="66">
        <f t="shared" si="3"/>
        <v>12</v>
      </c>
      <c r="L26" s="65">
        <f>VLOOKUP($A26,'Return Data'!$B$7:$R$2843,17,0)</f>
        <v>11.8855</v>
      </c>
      <c r="M26" s="66">
        <f t="shared" si="4"/>
        <v>14</v>
      </c>
      <c r="N26" s="65">
        <f>VLOOKUP($A26,'Return Data'!$B$7:$R$2843,14,0)</f>
        <v>9.0004000000000008</v>
      </c>
      <c r="O26" s="66">
        <f t="shared" si="5"/>
        <v>12</v>
      </c>
      <c r="P26" s="65">
        <f>VLOOKUP($A26,'Return Data'!$B$7:$R$2843,15,0)</f>
        <v>9.1021999999999998</v>
      </c>
      <c r="Q26" s="66">
        <f t="shared" si="6"/>
        <v>8</v>
      </c>
      <c r="R26" s="65">
        <f>VLOOKUP($A26,'Return Data'!$B$7:$R$2843,16,0)</f>
        <v>9.8873999999999995</v>
      </c>
      <c r="S26" s="67">
        <f t="shared" si="7"/>
        <v>10</v>
      </c>
    </row>
    <row r="27" spans="1:19" x14ac:dyDescent="0.3">
      <c r="A27" s="63" t="s">
        <v>1680</v>
      </c>
      <c r="B27" s="64">
        <f>VLOOKUP($A27,'Return Data'!$B$7:$R$2843,3,0)</f>
        <v>44412</v>
      </c>
      <c r="C27" s="65">
        <f>VLOOKUP($A27,'Return Data'!$B$7:$R$2843,4,0)</f>
        <v>51.609699999999997</v>
      </c>
      <c r="D27" s="65">
        <f>VLOOKUP($A27,'Return Data'!$B$7:$R$2843,10,0)</f>
        <v>8.5740999999999996</v>
      </c>
      <c r="E27" s="66">
        <f t="shared" si="0"/>
        <v>3</v>
      </c>
      <c r="F27" s="65">
        <f>VLOOKUP($A27,'Return Data'!$B$7:$R$2843,11,0)</f>
        <v>7.9897</v>
      </c>
      <c r="G27" s="66">
        <f t="shared" si="1"/>
        <v>8</v>
      </c>
      <c r="H27" s="65">
        <f>VLOOKUP($A27,'Return Data'!$B$7:$R$2843,12,0)</f>
        <v>21.4666</v>
      </c>
      <c r="I27" s="66">
        <f t="shared" si="2"/>
        <v>4</v>
      </c>
      <c r="J27" s="65">
        <f>VLOOKUP($A27,'Return Data'!$B$7:$R$2843,13,0)</f>
        <v>26.848800000000001</v>
      </c>
      <c r="K27" s="66">
        <f t="shared" si="3"/>
        <v>5</v>
      </c>
      <c r="L27" s="65">
        <f>VLOOKUP($A27,'Return Data'!$B$7:$R$2843,17,0)</f>
        <v>16.565100000000001</v>
      </c>
      <c r="M27" s="66">
        <f t="shared" si="4"/>
        <v>2</v>
      </c>
      <c r="N27" s="65">
        <f>VLOOKUP($A27,'Return Data'!$B$7:$R$2843,14,0)</f>
        <v>11.8222</v>
      </c>
      <c r="O27" s="66">
        <f t="shared" si="5"/>
        <v>2</v>
      </c>
      <c r="P27" s="65">
        <f>VLOOKUP($A27,'Return Data'!$B$7:$R$2843,15,0)</f>
        <v>10.917999999999999</v>
      </c>
      <c r="Q27" s="66">
        <f t="shared" si="6"/>
        <v>1</v>
      </c>
      <c r="R27" s="65">
        <f>VLOOKUP($A27,'Return Data'!$B$7:$R$2843,16,0)</f>
        <v>9.2116000000000007</v>
      </c>
      <c r="S27" s="67">
        <f t="shared" si="7"/>
        <v>18</v>
      </c>
    </row>
    <row r="28" spans="1:19" x14ac:dyDescent="0.3">
      <c r="A28" s="63" t="s">
        <v>1681</v>
      </c>
      <c r="B28" s="64">
        <f>VLOOKUP($A28,'Return Data'!$B$7:$R$2843,3,0)</f>
        <v>44412</v>
      </c>
      <c r="C28" s="65">
        <f>VLOOKUP($A28,'Return Data'!$B$7:$R$2843,4,0)</f>
        <v>18.0762</v>
      </c>
      <c r="D28" s="65">
        <f>VLOOKUP($A28,'Return Data'!$B$7:$R$2843,10,0)</f>
        <v>5.9093999999999998</v>
      </c>
      <c r="E28" s="66">
        <f t="shared" si="0"/>
        <v>16</v>
      </c>
      <c r="F28" s="65">
        <f>VLOOKUP($A28,'Return Data'!$B$7:$R$2843,11,0)</f>
        <v>6.2942999999999998</v>
      </c>
      <c r="G28" s="66">
        <f t="shared" si="1"/>
        <v>15</v>
      </c>
      <c r="H28" s="65">
        <f>VLOOKUP($A28,'Return Data'!$B$7:$R$2843,12,0)</f>
        <v>19.380299999999998</v>
      </c>
      <c r="I28" s="66">
        <f t="shared" si="2"/>
        <v>7</v>
      </c>
      <c r="J28" s="65">
        <f>VLOOKUP($A28,'Return Data'!$B$7:$R$2843,13,0)</f>
        <v>24.968499999999999</v>
      </c>
      <c r="K28" s="66">
        <f t="shared" si="3"/>
        <v>10</v>
      </c>
      <c r="L28" s="65">
        <f>VLOOKUP($A28,'Return Data'!$B$7:$R$2843,17,0)</f>
        <v>15.1943</v>
      </c>
      <c r="M28" s="66">
        <f t="shared" si="4"/>
        <v>4</v>
      </c>
      <c r="N28" s="65">
        <f>VLOOKUP($A28,'Return Data'!$B$7:$R$2843,14,0)</f>
        <v>10.4716</v>
      </c>
      <c r="O28" s="66">
        <f t="shared" si="5"/>
        <v>5</v>
      </c>
      <c r="P28" s="65">
        <f>VLOOKUP($A28,'Return Data'!$B$7:$R$2843,15,0)</f>
        <v>9.7722999999999995</v>
      </c>
      <c r="Q28" s="66">
        <f t="shared" si="6"/>
        <v>5</v>
      </c>
      <c r="R28" s="65">
        <f>VLOOKUP($A28,'Return Data'!$B$7:$R$2843,16,0)</f>
        <v>10.028600000000001</v>
      </c>
      <c r="S28" s="67">
        <f t="shared" si="7"/>
        <v>8</v>
      </c>
    </row>
    <row r="29" spans="1:19" x14ac:dyDescent="0.3">
      <c r="A29" s="63" t="s">
        <v>1682</v>
      </c>
      <c r="B29" s="64">
        <f>VLOOKUP($A29,'Return Data'!$B$7:$R$2843,3,0)</f>
        <v>44412</v>
      </c>
      <c r="C29" s="65">
        <f>VLOOKUP($A29,'Return Data'!$B$7:$R$2843,4,0)</f>
        <v>12.8954</v>
      </c>
      <c r="D29" s="65">
        <f>VLOOKUP($A29,'Return Data'!$B$7:$R$2843,10,0)</f>
        <v>5.7971000000000004</v>
      </c>
      <c r="E29" s="66">
        <f t="shared" si="0"/>
        <v>17</v>
      </c>
      <c r="F29" s="65">
        <f>VLOOKUP($A29,'Return Data'!$B$7:$R$2843,11,0)</f>
        <v>5.0233999999999996</v>
      </c>
      <c r="G29" s="66">
        <f t="shared" si="1"/>
        <v>18</v>
      </c>
      <c r="H29" s="65">
        <f>VLOOKUP($A29,'Return Data'!$B$7:$R$2843,12,0)</f>
        <v>13.5838</v>
      </c>
      <c r="I29" s="66">
        <f t="shared" si="2"/>
        <v>19</v>
      </c>
      <c r="J29" s="65">
        <f>VLOOKUP($A29,'Return Data'!$B$7:$R$2843,13,0)</f>
        <v>16.9131</v>
      </c>
      <c r="K29" s="66">
        <f t="shared" si="3"/>
        <v>18</v>
      </c>
      <c r="L29" s="65"/>
      <c r="M29" s="66"/>
      <c r="N29" s="65"/>
      <c r="O29" s="66"/>
      <c r="P29" s="65"/>
      <c r="Q29" s="66"/>
      <c r="R29" s="65">
        <f>VLOOKUP($A29,'Return Data'!$B$7:$R$2843,16,0)</f>
        <v>10.0304</v>
      </c>
      <c r="S29" s="67">
        <f t="shared" si="7"/>
        <v>7</v>
      </c>
    </row>
    <row r="30" spans="1:19" x14ac:dyDescent="0.3">
      <c r="A30" s="63" t="s">
        <v>1683</v>
      </c>
      <c r="B30" s="64">
        <f>VLOOKUP($A30,'Return Data'!$B$7:$R$2843,3,0)</f>
        <v>44412</v>
      </c>
      <c r="C30" s="65">
        <f>VLOOKUP($A30,'Return Data'!$B$7:$R$2843,4,0)</f>
        <v>43.481400000000001</v>
      </c>
      <c r="D30" s="65">
        <f>VLOOKUP($A30,'Return Data'!$B$7:$R$2843,10,0)</f>
        <v>5.3994999999999997</v>
      </c>
      <c r="E30" s="66">
        <f t="shared" si="0"/>
        <v>18</v>
      </c>
      <c r="F30" s="65">
        <f>VLOOKUP($A30,'Return Data'!$B$7:$R$2843,11,0)</f>
        <v>4.9711999999999996</v>
      </c>
      <c r="G30" s="66">
        <f t="shared" si="1"/>
        <v>19</v>
      </c>
      <c r="H30" s="65">
        <f>VLOOKUP($A30,'Return Data'!$B$7:$R$2843,12,0)</f>
        <v>14.4895</v>
      </c>
      <c r="I30" s="66">
        <f t="shared" si="2"/>
        <v>16</v>
      </c>
      <c r="J30" s="65">
        <f>VLOOKUP($A30,'Return Data'!$B$7:$R$2843,13,0)</f>
        <v>19.0319</v>
      </c>
      <c r="K30" s="66">
        <f t="shared" si="3"/>
        <v>16</v>
      </c>
      <c r="L30" s="65">
        <f>VLOOKUP($A30,'Return Data'!$B$7:$R$2843,17,0)</f>
        <v>11.4505</v>
      </c>
      <c r="M30" s="66">
        <f t="shared" si="4"/>
        <v>17</v>
      </c>
      <c r="N30" s="65">
        <f>VLOOKUP($A30,'Return Data'!$B$7:$R$2843,14,0)</f>
        <v>8.9859000000000009</v>
      </c>
      <c r="O30" s="66">
        <f t="shared" si="5"/>
        <v>13</v>
      </c>
      <c r="P30" s="65">
        <f>VLOOKUP($A30,'Return Data'!$B$7:$R$2843,15,0)</f>
        <v>7.9499000000000004</v>
      </c>
      <c r="Q30" s="66">
        <f t="shared" si="6"/>
        <v>11</v>
      </c>
      <c r="R30" s="65">
        <f>VLOOKUP($A30,'Return Data'!$B$7:$R$2843,16,0)</f>
        <v>8.4845000000000006</v>
      </c>
      <c r="S30" s="67">
        <f t="shared" si="7"/>
        <v>20</v>
      </c>
    </row>
    <row r="31" spans="1:19" x14ac:dyDescent="0.3">
      <c r="A31" s="63" t="s">
        <v>1684</v>
      </c>
      <c r="B31" s="64">
        <f>VLOOKUP($A31,'Return Data'!$B$7:$R$2843,3,0)</f>
        <v>44412</v>
      </c>
      <c r="C31" s="65">
        <f>VLOOKUP($A31,'Return Data'!$B$7:$R$2843,4,0)</f>
        <v>13.16</v>
      </c>
      <c r="D31" s="65">
        <f>VLOOKUP($A31,'Return Data'!$B$7:$R$2843,10,0)</f>
        <v>4.7770999999999999</v>
      </c>
      <c r="E31" s="66">
        <f t="shared" si="0"/>
        <v>21</v>
      </c>
      <c r="F31" s="65">
        <f>VLOOKUP($A31,'Return Data'!$B$7:$R$2843,11,0)</f>
        <v>4.1139000000000001</v>
      </c>
      <c r="G31" s="66">
        <f t="shared" si="1"/>
        <v>22</v>
      </c>
      <c r="H31" s="65">
        <f>VLOOKUP($A31,'Return Data'!$B$7:$R$2843,12,0)</f>
        <v>12.2867</v>
      </c>
      <c r="I31" s="66">
        <f t="shared" si="2"/>
        <v>22</v>
      </c>
      <c r="J31" s="65">
        <f>VLOOKUP($A31,'Return Data'!$B$7:$R$2843,13,0)</f>
        <v>15.8451</v>
      </c>
      <c r="K31" s="66">
        <f t="shared" si="3"/>
        <v>22</v>
      </c>
      <c r="L31" s="65">
        <f>VLOOKUP($A31,'Return Data'!$B$7:$R$2843,17,0)</f>
        <v>11.531000000000001</v>
      </c>
      <c r="M31" s="66">
        <f t="shared" si="4"/>
        <v>15</v>
      </c>
      <c r="N31" s="65"/>
      <c r="O31" s="66"/>
      <c r="P31" s="65"/>
      <c r="Q31" s="66"/>
      <c r="R31" s="65">
        <f>VLOOKUP($A31,'Return Data'!$B$7:$R$2843,16,0)</f>
        <v>9.6219999999999999</v>
      </c>
      <c r="S31" s="67">
        <f t="shared" si="7"/>
        <v>12</v>
      </c>
    </row>
    <row r="32" spans="1:19" x14ac:dyDescent="0.3">
      <c r="A32" s="63" t="s">
        <v>1685</v>
      </c>
      <c r="B32" s="64">
        <f>VLOOKUP($A32,'Return Data'!$B$7:$R$2843,3,0)</f>
        <v>44412</v>
      </c>
      <c r="C32" s="65">
        <f>VLOOKUP($A32,'Return Data'!$B$7:$R$2843,4,0)</f>
        <v>13.0222</v>
      </c>
      <c r="D32" s="65">
        <f>VLOOKUP($A32,'Return Data'!$B$7:$R$2843,10,0)</f>
        <v>6.0880000000000001</v>
      </c>
      <c r="E32" s="66">
        <f t="shared" si="0"/>
        <v>14</v>
      </c>
      <c r="F32" s="65">
        <f>VLOOKUP($A32,'Return Data'!$B$7:$R$2843,11,0)</f>
        <v>6.5228000000000002</v>
      </c>
      <c r="G32" s="66">
        <f t="shared" si="1"/>
        <v>14</v>
      </c>
      <c r="H32" s="65">
        <f>VLOOKUP($A32,'Return Data'!$B$7:$R$2843,12,0)</f>
        <v>19.256399999999999</v>
      </c>
      <c r="I32" s="66">
        <f t="shared" si="2"/>
        <v>9</v>
      </c>
      <c r="J32" s="65">
        <f>VLOOKUP($A32,'Return Data'!$B$7:$R$2843,13,0)</f>
        <v>23.273099999999999</v>
      </c>
      <c r="K32" s="66">
        <f t="shared" si="3"/>
        <v>11</v>
      </c>
      <c r="L32" s="65">
        <f>VLOOKUP($A32,'Return Data'!$B$7:$R$2843,17,0)</f>
        <v>12.8894</v>
      </c>
      <c r="M32" s="66">
        <f t="shared" si="4"/>
        <v>10</v>
      </c>
      <c r="N32" s="65"/>
      <c r="O32" s="66"/>
      <c r="P32" s="65"/>
      <c r="Q32" s="66"/>
      <c r="R32" s="65">
        <f>VLOOKUP($A32,'Return Data'!$B$7:$R$2843,16,0)</f>
        <v>9.4261999999999997</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6.4515695652173912</v>
      </c>
      <c r="E34" s="74"/>
      <c r="F34" s="75">
        <f>AVERAGE(F8:F32)</f>
        <v>6.7709304347826089</v>
      </c>
      <c r="G34" s="74"/>
      <c r="H34" s="75">
        <f>AVERAGE(H8:H32)</f>
        <v>17.383491304347821</v>
      </c>
      <c r="I34" s="74"/>
      <c r="J34" s="75">
        <f>AVERAGE(J8:J32)</f>
        <v>21.927426086956526</v>
      </c>
      <c r="K34" s="74"/>
      <c r="L34" s="75">
        <f>AVERAGE(L8:L32)</f>
        <v>12.935915789473684</v>
      </c>
      <c r="M34" s="74"/>
      <c r="N34" s="75">
        <f>AVERAGE(N8:N32)</f>
        <v>9.2006125000000019</v>
      </c>
      <c r="O34" s="74"/>
      <c r="P34" s="75">
        <f>AVERAGE(P8:P32)</f>
        <v>8.9372571428571419</v>
      </c>
      <c r="Q34" s="74"/>
      <c r="R34" s="75">
        <f>AVERAGE(R8:R32)</f>
        <v>9.6477434782608693</v>
      </c>
      <c r="S34" s="76"/>
    </row>
    <row r="35" spans="1:19" x14ac:dyDescent="0.3">
      <c r="A35" s="73" t="s">
        <v>28</v>
      </c>
      <c r="B35" s="74"/>
      <c r="C35" s="74"/>
      <c r="D35" s="75">
        <f>MIN(D8:D32)</f>
        <v>2.6823000000000001</v>
      </c>
      <c r="E35" s="74"/>
      <c r="F35" s="75">
        <f>MIN(F8:F32)</f>
        <v>3.5503</v>
      </c>
      <c r="G35" s="74"/>
      <c r="H35" s="75">
        <f>MIN(H8:H32)</f>
        <v>7.1741000000000001</v>
      </c>
      <c r="I35" s="74"/>
      <c r="J35" s="75">
        <f>MIN(J8:J32)</f>
        <v>10.062900000000001</v>
      </c>
      <c r="K35" s="74"/>
      <c r="L35" s="75">
        <f>MIN(L8:L32)</f>
        <v>0.59130000000000005</v>
      </c>
      <c r="M35" s="74"/>
      <c r="N35" s="75">
        <f>MIN(N8:N32)</f>
        <v>-1.0274000000000001</v>
      </c>
      <c r="O35" s="74"/>
      <c r="P35" s="75">
        <f>MIN(P8:P32)</f>
        <v>3.4041000000000001</v>
      </c>
      <c r="Q35" s="74"/>
      <c r="R35" s="75">
        <f>MIN(R8:R32)</f>
        <v>4.1200999999999999</v>
      </c>
      <c r="S35" s="76"/>
    </row>
    <row r="36" spans="1:19" ht="15" thickBot="1" x14ac:dyDescent="0.35">
      <c r="A36" s="77" t="s">
        <v>29</v>
      </c>
      <c r="B36" s="78"/>
      <c r="C36" s="78"/>
      <c r="D36" s="79">
        <f>MAX(D8:D32)</f>
        <v>8.8964999999999996</v>
      </c>
      <c r="E36" s="78"/>
      <c r="F36" s="79">
        <f>MAX(F8:F32)</f>
        <v>9.8638999999999992</v>
      </c>
      <c r="G36" s="78"/>
      <c r="H36" s="79">
        <f>MAX(H8:H32)</f>
        <v>25.228300000000001</v>
      </c>
      <c r="I36" s="78"/>
      <c r="J36" s="79">
        <f>MAX(J8:J32)</f>
        <v>29.082799999999999</v>
      </c>
      <c r="K36" s="78"/>
      <c r="L36" s="79">
        <f>MAX(L8:L32)</f>
        <v>17.945499999999999</v>
      </c>
      <c r="M36" s="78"/>
      <c r="N36" s="79">
        <f>MAX(N8:N32)</f>
        <v>12.867900000000001</v>
      </c>
      <c r="O36" s="78"/>
      <c r="P36" s="79">
        <f>MAX(P8:P32)</f>
        <v>10.917999999999999</v>
      </c>
      <c r="Q36" s="78"/>
      <c r="R36" s="79">
        <f>MAX(R8:R32)</f>
        <v>15.4518</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44412</v>
      </c>
      <c r="C8" s="65">
        <f>VLOOKUP($A8,'Return Data'!$B$7:$R$2843,4,0)</f>
        <v>17.04</v>
      </c>
      <c r="D8" s="65">
        <f>VLOOKUP($A8,'Return Data'!$B$7:$R$2843,10,0)</f>
        <v>6.3007</v>
      </c>
      <c r="E8" s="66">
        <f>RANK(D8,D$8:D$32,0)</f>
        <v>12</v>
      </c>
      <c r="F8" s="65">
        <f>VLOOKUP($A8,'Return Data'!$B$7:$R$2843,11,0)</f>
        <v>6.5666000000000002</v>
      </c>
      <c r="G8" s="66">
        <f>RANK(F8,F$8:F$32,0)</f>
        <v>10</v>
      </c>
      <c r="H8" s="65">
        <f>VLOOKUP($A8,'Return Data'!$B$7:$R$2843,12,0)</f>
        <v>18.251200000000001</v>
      </c>
      <c r="I8" s="66">
        <f>RANK(H8,H$8:H$32,0)</f>
        <v>9</v>
      </c>
      <c r="J8" s="65">
        <f>VLOOKUP($A8,'Return Data'!$B$7:$R$2843,13,0)</f>
        <v>24.470400000000001</v>
      </c>
      <c r="K8" s="66">
        <f>RANK(J8,J$8:J$32,0)</f>
        <v>6</v>
      </c>
      <c r="L8" s="65">
        <f>VLOOKUP($A8,'Return Data'!$B$7:$R$2843,17,0)</f>
        <v>13.946400000000001</v>
      </c>
      <c r="M8" s="66">
        <f>RANK(L8,L$8:L$32,0)</f>
        <v>5</v>
      </c>
      <c r="N8" s="65">
        <f>VLOOKUP($A8,'Return Data'!$B$7:$R$2843,14,0)</f>
        <v>8.4047999999999998</v>
      </c>
      <c r="O8" s="66">
        <f>RANK(N8,N$8:N$32,0)</f>
        <v>7</v>
      </c>
      <c r="P8" s="65">
        <f>VLOOKUP($A8,'Return Data'!$B$7:$R$2843,15,0)</f>
        <v>8.2524999999999995</v>
      </c>
      <c r="Q8" s="66">
        <f>RANK(P8,P$8:P$32,0)</f>
        <v>7</v>
      </c>
      <c r="R8" s="65">
        <f>VLOOKUP($A8,'Return Data'!$B$7:$R$2843,16,0)</f>
        <v>8.2957000000000001</v>
      </c>
      <c r="S8" s="67">
        <f>RANK(R8,R$8:R$32,0)</f>
        <v>15</v>
      </c>
    </row>
    <row r="9" spans="1:20" x14ac:dyDescent="0.3">
      <c r="A9" s="63" t="s">
        <v>1687</v>
      </c>
      <c r="B9" s="64">
        <f>VLOOKUP($A9,'Return Data'!$B$7:$R$2843,3,0)</f>
        <v>44412</v>
      </c>
      <c r="C9" s="65">
        <f>VLOOKUP($A9,'Return Data'!$B$7:$R$2843,4,0)</f>
        <v>16.350000000000001</v>
      </c>
      <c r="D9" s="65">
        <f>VLOOKUP($A9,'Return Data'!$B$7:$R$2843,10,0)</f>
        <v>7.8495999999999997</v>
      </c>
      <c r="E9" s="66">
        <f t="shared" ref="E9:E32" si="0">RANK(D9,D$8:D$32,0)</f>
        <v>5</v>
      </c>
      <c r="F9" s="65">
        <f>VLOOKUP($A9,'Return Data'!$B$7:$R$2843,11,0)</f>
        <v>7.2130999999999998</v>
      </c>
      <c r="G9" s="66">
        <f t="shared" ref="G9:G32" si="1">RANK(F9,F$8:F$32,0)</f>
        <v>7</v>
      </c>
      <c r="H9" s="65">
        <f>VLOOKUP($A9,'Return Data'!$B$7:$R$2843,12,0)</f>
        <v>17.710599999999999</v>
      </c>
      <c r="I9" s="66">
        <f t="shared" ref="I9:I32" si="2">RANK(H9,H$8:H$32,0)</f>
        <v>11</v>
      </c>
      <c r="J9" s="65">
        <f>VLOOKUP($A9,'Return Data'!$B$7:$R$2843,13,0)</f>
        <v>23.3962</v>
      </c>
      <c r="K9" s="66">
        <f t="shared" ref="K9:K32" si="3">RANK(J9,J$8:J$32,0)</f>
        <v>10</v>
      </c>
      <c r="L9" s="65">
        <f>VLOOKUP($A9,'Return Data'!$B$7:$R$2843,17,0)</f>
        <v>13.139200000000001</v>
      </c>
      <c r="M9" s="66">
        <f t="shared" ref="M9:M32" si="4">RANK(L9,L$8:L$32,0)</f>
        <v>8</v>
      </c>
      <c r="N9" s="65">
        <f>VLOOKUP($A9,'Return Data'!$B$7:$R$2843,14,0)</f>
        <v>9.1418999999999997</v>
      </c>
      <c r="O9" s="66">
        <f t="shared" ref="O9:O30" si="5">RANK(N9,N$8:N$32,0)</f>
        <v>6</v>
      </c>
      <c r="P9" s="65">
        <f>VLOOKUP($A9,'Return Data'!$B$7:$R$2843,15,0)</f>
        <v>9.2349999999999994</v>
      </c>
      <c r="Q9" s="66">
        <f t="shared" ref="Q9:Q30" si="6">RANK(P9,P$8:P$32,0)</f>
        <v>4</v>
      </c>
      <c r="R9" s="65">
        <f>VLOOKUP($A9,'Return Data'!$B$7:$R$2843,16,0)</f>
        <v>8.5716999999999999</v>
      </c>
      <c r="S9" s="67">
        <f t="shared" ref="S9:S32" si="7">RANK(R9,R$8:R$32,0)</f>
        <v>11</v>
      </c>
    </row>
    <row r="10" spans="1:20" x14ac:dyDescent="0.3">
      <c r="A10" s="63" t="s">
        <v>1688</v>
      </c>
      <c r="B10" s="64">
        <f>VLOOKUP($A10,'Return Data'!$B$7:$R$2843,3,0)</f>
        <v>44412</v>
      </c>
      <c r="C10" s="65">
        <f>VLOOKUP($A10,'Return Data'!$B$7:$R$2843,4,0)</f>
        <v>11.99</v>
      </c>
      <c r="D10" s="65">
        <f>VLOOKUP($A10,'Return Data'!$B$7:$R$2843,10,0)</f>
        <v>2.4786000000000001</v>
      </c>
      <c r="E10" s="66">
        <f t="shared" si="0"/>
        <v>23</v>
      </c>
      <c r="F10" s="65">
        <f>VLOOKUP($A10,'Return Data'!$B$7:$R$2843,11,0)</f>
        <v>3.0068999999999999</v>
      </c>
      <c r="G10" s="66">
        <f t="shared" si="1"/>
        <v>23</v>
      </c>
      <c r="H10" s="65">
        <f>VLOOKUP($A10,'Return Data'!$B$7:$R$2843,12,0)</f>
        <v>6.3886000000000003</v>
      </c>
      <c r="I10" s="66">
        <f t="shared" si="2"/>
        <v>23</v>
      </c>
      <c r="J10" s="65">
        <f>VLOOKUP($A10,'Return Data'!$B$7:$R$2843,13,0)</f>
        <v>9</v>
      </c>
      <c r="K10" s="66">
        <f t="shared" si="3"/>
        <v>23</v>
      </c>
      <c r="L10" s="65"/>
      <c r="M10" s="66"/>
      <c r="N10" s="65"/>
      <c r="O10" s="66"/>
      <c r="P10" s="65"/>
      <c r="Q10" s="66"/>
      <c r="R10" s="65">
        <f>VLOOKUP($A10,'Return Data'!$B$7:$R$2843,16,0)</f>
        <v>9.3514999999999997</v>
      </c>
      <c r="S10" s="67">
        <f t="shared" si="7"/>
        <v>4</v>
      </c>
    </row>
    <row r="11" spans="1:20" x14ac:dyDescent="0.3">
      <c r="A11" s="63" t="s">
        <v>1689</v>
      </c>
      <c r="B11" s="64">
        <f>VLOOKUP($A11,'Return Data'!$B$7:$R$2843,3,0)</f>
        <v>44412</v>
      </c>
      <c r="C11" s="65">
        <f>VLOOKUP($A11,'Return Data'!$B$7:$R$2843,4,0)</f>
        <v>15.768000000000001</v>
      </c>
      <c r="D11" s="65">
        <f>VLOOKUP($A11,'Return Data'!$B$7:$R$2843,10,0)</f>
        <v>6.3823999999999996</v>
      </c>
      <c r="E11" s="66">
        <f t="shared" si="0"/>
        <v>11</v>
      </c>
      <c r="F11" s="65">
        <f>VLOOKUP($A11,'Return Data'!$B$7:$R$2843,11,0)</f>
        <v>7.4626999999999999</v>
      </c>
      <c r="G11" s="66">
        <f t="shared" si="1"/>
        <v>6</v>
      </c>
      <c r="H11" s="65">
        <f>VLOOKUP($A11,'Return Data'!$B$7:$R$2843,12,0)</f>
        <v>17.8916</v>
      </c>
      <c r="I11" s="66">
        <f t="shared" si="2"/>
        <v>10</v>
      </c>
      <c r="J11" s="65">
        <f>VLOOKUP($A11,'Return Data'!$B$7:$R$2843,13,0)</f>
        <v>24.1477</v>
      </c>
      <c r="K11" s="66">
        <f t="shared" si="3"/>
        <v>7</v>
      </c>
      <c r="L11" s="65">
        <f>VLOOKUP($A11,'Return Data'!$B$7:$R$2843,17,0)</f>
        <v>12.901</v>
      </c>
      <c r="M11" s="66">
        <f t="shared" si="4"/>
        <v>9</v>
      </c>
      <c r="N11" s="65">
        <f>VLOOKUP($A11,'Return Data'!$B$7:$R$2843,14,0)</f>
        <v>8.0541999999999998</v>
      </c>
      <c r="O11" s="66">
        <f t="shared" si="5"/>
        <v>11</v>
      </c>
      <c r="P11" s="65"/>
      <c r="Q11" s="66"/>
      <c r="R11" s="65">
        <f>VLOOKUP($A11,'Return Data'!$B$7:$R$2843,16,0)</f>
        <v>8.8742000000000001</v>
      </c>
      <c r="S11" s="67">
        <f t="shared" si="7"/>
        <v>8</v>
      </c>
    </row>
    <row r="12" spans="1:20" x14ac:dyDescent="0.3">
      <c r="A12" s="63" t="s">
        <v>1690</v>
      </c>
      <c r="B12" s="64">
        <f>VLOOKUP($A12,'Return Data'!$B$7:$R$2843,3,0)</f>
        <v>44412</v>
      </c>
      <c r="C12" s="65">
        <f>VLOOKUP($A12,'Return Data'!$B$7:$R$2843,4,0)</f>
        <v>17.8658</v>
      </c>
      <c r="D12" s="65">
        <f>VLOOKUP($A12,'Return Data'!$B$7:$R$2843,10,0)</f>
        <v>6.5743</v>
      </c>
      <c r="E12" s="66">
        <f t="shared" si="0"/>
        <v>8</v>
      </c>
      <c r="F12" s="65">
        <f>VLOOKUP($A12,'Return Data'!$B$7:$R$2843,11,0)</f>
        <v>6.3212999999999999</v>
      </c>
      <c r="G12" s="66">
        <f t="shared" si="1"/>
        <v>11</v>
      </c>
      <c r="H12" s="65">
        <f>VLOOKUP($A12,'Return Data'!$B$7:$R$2843,12,0)</f>
        <v>15.647500000000001</v>
      </c>
      <c r="I12" s="66">
        <f t="shared" si="2"/>
        <v>15</v>
      </c>
      <c r="J12" s="65">
        <f>VLOOKUP($A12,'Return Data'!$B$7:$R$2843,13,0)</f>
        <v>18.1538</v>
      </c>
      <c r="K12" s="66">
        <f t="shared" si="3"/>
        <v>15</v>
      </c>
      <c r="L12" s="65">
        <f>VLOOKUP($A12,'Return Data'!$B$7:$R$2843,17,0)</f>
        <v>13.713200000000001</v>
      </c>
      <c r="M12" s="66">
        <f t="shared" si="4"/>
        <v>6</v>
      </c>
      <c r="N12" s="65">
        <f>VLOOKUP($A12,'Return Data'!$B$7:$R$2843,14,0)</f>
        <v>9.4662000000000006</v>
      </c>
      <c r="O12" s="66">
        <f t="shared" si="5"/>
        <v>5</v>
      </c>
      <c r="P12" s="65">
        <f>VLOOKUP($A12,'Return Data'!$B$7:$R$2843,15,0)</f>
        <v>9.5198999999999998</v>
      </c>
      <c r="Q12" s="66">
        <f t="shared" si="6"/>
        <v>3</v>
      </c>
      <c r="R12" s="65">
        <f>VLOOKUP($A12,'Return Data'!$B$7:$R$2843,16,0)</f>
        <v>8.8899000000000008</v>
      </c>
      <c r="S12" s="67">
        <f t="shared" si="7"/>
        <v>7</v>
      </c>
    </row>
    <row r="13" spans="1:20" x14ac:dyDescent="0.3">
      <c r="A13" s="63" t="s">
        <v>1691</v>
      </c>
      <c r="B13" s="64">
        <f>VLOOKUP($A13,'Return Data'!$B$7:$R$2843,3,0)</f>
        <v>44412</v>
      </c>
      <c r="C13" s="65">
        <f>VLOOKUP($A13,'Return Data'!$B$7:$R$2843,4,0)</f>
        <v>12.392899999999999</v>
      </c>
      <c r="D13" s="65">
        <f>VLOOKUP($A13,'Return Data'!$B$7:$R$2843,10,0)</f>
        <v>7.0919999999999996</v>
      </c>
      <c r="E13" s="66">
        <f t="shared" si="0"/>
        <v>7</v>
      </c>
      <c r="F13" s="65">
        <f>VLOOKUP($A13,'Return Data'!$B$7:$R$2843,11,0)</f>
        <v>6.8049999999999997</v>
      </c>
      <c r="G13" s="66">
        <f t="shared" si="1"/>
        <v>9</v>
      </c>
      <c r="H13" s="65">
        <f>VLOOKUP($A13,'Return Data'!$B$7:$R$2843,12,0)</f>
        <v>18.395199999999999</v>
      </c>
      <c r="I13" s="66">
        <f t="shared" si="2"/>
        <v>8</v>
      </c>
      <c r="J13" s="65">
        <f>VLOOKUP($A13,'Return Data'!$B$7:$R$2843,13,0)</f>
        <v>23.652000000000001</v>
      </c>
      <c r="K13" s="66">
        <f t="shared" si="3"/>
        <v>9</v>
      </c>
      <c r="L13" s="65">
        <f>VLOOKUP($A13,'Return Data'!$B$7:$R$2843,17,0)</f>
        <v>10.993600000000001</v>
      </c>
      <c r="M13" s="66">
        <f t="shared" si="4"/>
        <v>13</v>
      </c>
      <c r="N13" s="65"/>
      <c r="O13" s="66"/>
      <c r="P13" s="65"/>
      <c r="Q13" s="66"/>
      <c r="R13" s="65">
        <f>VLOOKUP($A13,'Return Data'!$B$7:$R$2843,16,0)</f>
        <v>7.5708000000000002</v>
      </c>
      <c r="S13" s="67">
        <f t="shared" si="7"/>
        <v>20</v>
      </c>
    </row>
    <row r="14" spans="1:20" x14ac:dyDescent="0.3">
      <c r="A14" s="63" t="s">
        <v>1692</v>
      </c>
      <c r="B14" s="64">
        <f>VLOOKUP($A14,'Return Data'!$B$7:$R$2843,3,0)</f>
        <v>44412</v>
      </c>
      <c r="C14" s="65">
        <f>VLOOKUP($A14,'Return Data'!$B$7:$R$2843,4,0)</f>
        <v>46.499000000000002</v>
      </c>
      <c r="D14" s="65">
        <f>VLOOKUP($A14,'Return Data'!$B$7:$R$2843,10,0)</f>
        <v>8.64</v>
      </c>
      <c r="E14" s="66">
        <f t="shared" si="0"/>
        <v>1</v>
      </c>
      <c r="F14" s="65">
        <f>VLOOKUP($A14,'Return Data'!$B$7:$R$2843,11,0)</f>
        <v>9.4352</v>
      </c>
      <c r="G14" s="66">
        <f t="shared" si="1"/>
        <v>1</v>
      </c>
      <c r="H14" s="65">
        <f>VLOOKUP($A14,'Return Data'!$B$7:$R$2843,12,0)</f>
        <v>24.492000000000001</v>
      </c>
      <c r="I14" s="66">
        <f t="shared" si="2"/>
        <v>1</v>
      </c>
      <c r="J14" s="65">
        <f>VLOOKUP($A14,'Return Data'!$B$7:$R$2843,13,0)</f>
        <v>28.075199999999999</v>
      </c>
      <c r="K14" s="66">
        <f t="shared" si="3"/>
        <v>1</v>
      </c>
      <c r="L14" s="65">
        <f>VLOOKUP($A14,'Return Data'!$B$7:$R$2843,17,0)</f>
        <v>13.3184</v>
      </c>
      <c r="M14" s="66">
        <f t="shared" si="4"/>
        <v>7</v>
      </c>
      <c r="N14" s="65">
        <f>VLOOKUP($A14,'Return Data'!$B$7:$R$2843,14,0)</f>
        <v>9.4882000000000009</v>
      </c>
      <c r="O14" s="66">
        <f t="shared" si="5"/>
        <v>4</v>
      </c>
      <c r="P14" s="65">
        <f>VLOOKUP($A14,'Return Data'!$B$7:$R$2843,15,0)</f>
        <v>9.6430000000000007</v>
      </c>
      <c r="Q14" s="66">
        <f t="shared" si="6"/>
        <v>2</v>
      </c>
      <c r="R14" s="65">
        <f>VLOOKUP($A14,'Return Data'!$B$7:$R$2843,16,0)</f>
        <v>9.5257000000000005</v>
      </c>
      <c r="S14" s="67">
        <f t="shared" si="7"/>
        <v>2</v>
      </c>
    </row>
    <row r="15" spans="1:20" x14ac:dyDescent="0.3">
      <c r="A15" s="63" t="s">
        <v>1693</v>
      </c>
      <c r="B15" s="64">
        <f>VLOOKUP($A15,'Return Data'!$B$7:$R$2843,3,0)</f>
        <v>44412</v>
      </c>
      <c r="C15" s="65">
        <f>VLOOKUP($A15,'Return Data'!$B$7:$R$2843,4,0)</f>
        <v>16.48</v>
      </c>
      <c r="D15" s="65">
        <f>VLOOKUP($A15,'Return Data'!$B$7:$R$2843,10,0)</f>
        <v>3.0644</v>
      </c>
      <c r="E15" s="66">
        <f t="shared" si="0"/>
        <v>22</v>
      </c>
      <c r="F15" s="65">
        <f>VLOOKUP($A15,'Return Data'!$B$7:$R$2843,11,0)</f>
        <v>3.8437000000000001</v>
      </c>
      <c r="G15" s="66">
        <f t="shared" si="1"/>
        <v>22</v>
      </c>
      <c r="H15" s="65">
        <f>VLOOKUP($A15,'Return Data'!$B$7:$R$2843,12,0)</f>
        <v>13.8908</v>
      </c>
      <c r="I15" s="66">
        <f t="shared" si="2"/>
        <v>16</v>
      </c>
      <c r="J15" s="65">
        <f>VLOOKUP($A15,'Return Data'!$B$7:$R$2843,13,0)</f>
        <v>16.138100000000001</v>
      </c>
      <c r="K15" s="66">
        <f t="shared" si="3"/>
        <v>17</v>
      </c>
      <c r="L15" s="65">
        <f>VLOOKUP($A15,'Return Data'!$B$7:$R$2843,17,0)</f>
        <v>8.9259000000000004</v>
      </c>
      <c r="M15" s="66">
        <f t="shared" si="4"/>
        <v>18</v>
      </c>
      <c r="N15" s="65">
        <f>VLOOKUP($A15,'Return Data'!$B$7:$R$2843,14,0)</f>
        <v>8.1289999999999996</v>
      </c>
      <c r="O15" s="66">
        <f t="shared" si="5"/>
        <v>10</v>
      </c>
      <c r="P15" s="65">
        <f>VLOOKUP($A15,'Return Data'!$B$7:$R$2843,15,0)</f>
        <v>7.9684999999999997</v>
      </c>
      <c r="Q15" s="66">
        <f t="shared" si="6"/>
        <v>9</v>
      </c>
      <c r="R15" s="65">
        <f>VLOOKUP($A15,'Return Data'!$B$7:$R$2843,16,0)</f>
        <v>7.7790999999999997</v>
      </c>
      <c r="S15" s="67">
        <f t="shared" si="7"/>
        <v>19</v>
      </c>
    </row>
    <row r="16" spans="1:20" x14ac:dyDescent="0.3">
      <c r="A16" s="63" t="s">
        <v>1694</v>
      </c>
      <c r="B16" s="64">
        <f>VLOOKUP($A16,'Return Data'!$B$7:$R$2843,3,0)</f>
        <v>44412</v>
      </c>
      <c r="C16" s="65">
        <f>VLOOKUP($A16,'Return Data'!$B$7:$R$2843,4,0)</f>
        <v>20.419</v>
      </c>
      <c r="D16" s="65">
        <f>VLOOKUP($A16,'Return Data'!$B$7:$R$2843,10,0)</f>
        <v>5.7081</v>
      </c>
      <c r="E16" s="66">
        <f t="shared" si="0"/>
        <v>16</v>
      </c>
      <c r="F16" s="65">
        <f>VLOOKUP($A16,'Return Data'!$B$7:$R$2843,11,0)</f>
        <v>4.5959000000000003</v>
      </c>
      <c r="G16" s="66">
        <f t="shared" si="1"/>
        <v>17</v>
      </c>
      <c r="H16" s="65">
        <f>VLOOKUP($A16,'Return Data'!$B$7:$R$2843,12,0)</f>
        <v>16.101500000000001</v>
      </c>
      <c r="I16" s="66">
        <f t="shared" si="2"/>
        <v>14</v>
      </c>
      <c r="J16" s="65">
        <f>VLOOKUP($A16,'Return Data'!$B$7:$R$2843,13,0)</f>
        <v>20.5166</v>
      </c>
      <c r="K16" s="66">
        <f t="shared" si="3"/>
        <v>12</v>
      </c>
      <c r="L16" s="65">
        <f>VLOOKUP($A16,'Return Data'!$B$7:$R$2843,17,0)</f>
        <v>11.739100000000001</v>
      </c>
      <c r="M16" s="66">
        <f t="shared" si="4"/>
        <v>11</v>
      </c>
      <c r="N16" s="65">
        <f>VLOOKUP($A16,'Return Data'!$B$7:$R$2843,14,0)</f>
        <v>7.6860999999999997</v>
      </c>
      <c r="O16" s="66">
        <f t="shared" si="5"/>
        <v>14</v>
      </c>
      <c r="P16" s="65">
        <f>VLOOKUP($A16,'Return Data'!$B$7:$R$2843,15,0)</f>
        <v>6.2648000000000001</v>
      </c>
      <c r="Q16" s="66">
        <f t="shared" si="6"/>
        <v>13</v>
      </c>
      <c r="R16" s="65">
        <f>VLOOKUP($A16,'Return Data'!$B$7:$R$2843,16,0)</f>
        <v>7.0918000000000001</v>
      </c>
      <c r="S16" s="67">
        <f t="shared" si="7"/>
        <v>21</v>
      </c>
    </row>
    <row r="17" spans="1:19" x14ac:dyDescent="0.3">
      <c r="A17" s="63" t="s">
        <v>1695</v>
      </c>
      <c r="B17" s="64">
        <f>VLOOKUP($A17,'Return Data'!$B$7:$R$2843,3,0)</f>
        <v>44412</v>
      </c>
      <c r="C17" s="65">
        <f>VLOOKUP($A17,'Return Data'!$B$7:$R$2843,4,0)</f>
        <v>24.13</v>
      </c>
      <c r="D17" s="65">
        <f>VLOOKUP($A17,'Return Data'!$B$7:$R$2843,10,0)</f>
        <v>4.7309000000000001</v>
      </c>
      <c r="E17" s="66">
        <f t="shared" si="0"/>
        <v>20</v>
      </c>
      <c r="F17" s="65">
        <f>VLOOKUP($A17,'Return Data'!$B$7:$R$2843,11,0)</f>
        <v>4.4137000000000004</v>
      </c>
      <c r="G17" s="66">
        <f t="shared" si="1"/>
        <v>18</v>
      </c>
      <c r="H17" s="65">
        <f>VLOOKUP($A17,'Return Data'!$B$7:$R$2843,12,0)</f>
        <v>12.180400000000001</v>
      </c>
      <c r="I17" s="66">
        <f t="shared" si="2"/>
        <v>20</v>
      </c>
      <c r="J17" s="65">
        <f>VLOOKUP($A17,'Return Data'!$B$7:$R$2843,13,0)</f>
        <v>15.124000000000001</v>
      </c>
      <c r="K17" s="66">
        <f t="shared" si="3"/>
        <v>20</v>
      </c>
      <c r="L17" s="65">
        <f>VLOOKUP($A17,'Return Data'!$B$7:$R$2843,17,0)</f>
        <v>10.349500000000001</v>
      </c>
      <c r="M17" s="66">
        <f t="shared" si="4"/>
        <v>16</v>
      </c>
      <c r="N17" s="65">
        <f>VLOOKUP($A17,'Return Data'!$B$7:$R$2843,14,0)</f>
        <v>6.9276999999999997</v>
      </c>
      <c r="O17" s="66">
        <f t="shared" si="5"/>
        <v>15</v>
      </c>
      <c r="P17" s="65">
        <f>VLOOKUP($A17,'Return Data'!$B$7:$R$2843,15,0)</f>
        <v>6.5659999999999998</v>
      </c>
      <c r="Q17" s="66">
        <f t="shared" si="6"/>
        <v>12</v>
      </c>
      <c r="R17" s="65">
        <f>VLOOKUP($A17,'Return Data'!$B$7:$R$2843,16,0)</f>
        <v>6.9218000000000002</v>
      </c>
      <c r="S17" s="67">
        <f t="shared" si="7"/>
        <v>22</v>
      </c>
    </row>
    <row r="18" spans="1:19" x14ac:dyDescent="0.3">
      <c r="A18" s="63" t="s">
        <v>1696</v>
      </c>
      <c r="B18" s="64">
        <f>VLOOKUP($A18,'Return Data'!$B$7:$R$2843,3,0)</f>
        <v>44412</v>
      </c>
      <c r="C18" s="65">
        <f>VLOOKUP($A18,'Return Data'!$B$7:$R$2843,4,0)</f>
        <v>12.319699999999999</v>
      </c>
      <c r="D18" s="65">
        <f>VLOOKUP($A18,'Return Data'!$B$7:$R$2843,10,0)</f>
        <v>5.8529999999999998</v>
      </c>
      <c r="E18" s="66">
        <f t="shared" si="0"/>
        <v>14</v>
      </c>
      <c r="F18" s="65">
        <f>VLOOKUP($A18,'Return Data'!$B$7:$R$2843,11,0)</f>
        <v>6.1292999999999997</v>
      </c>
      <c r="G18" s="66">
        <f t="shared" si="1"/>
        <v>13</v>
      </c>
      <c r="H18" s="65">
        <f>VLOOKUP($A18,'Return Data'!$B$7:$R$2843,12,0)</f>
        <v>12.283099999999999</v>
      </c>
      <c r="I18" s="66">
        <f t="shared" si="2"/>
        <v>19</v>
      </c>
      <c r="J18" s="65">
        <f>VLOOKUP($A18,'Return Data'!$B$7:$R$2843,13,0)</f>
        <v>14.555</v>
      </c>
      <c r="K18" s="66">
        <f t="shared" si="3"/>
        <v>22</v>
      </c>
      <c r="L18" s="65"/>
      <c r="M18" s="66"/>
      <c r="N18" s="65"/>
      <c r="O18" s="66"/>
      <c r="P18" s="65"/>
      <c r="Q18" s="66"/>
      <c r="R18" s="65">
        <f>VLOOKUP($A18,'Return Data'!$B$7:$R$2843,16,0)</f>
        <v>9.0274000000000001</v>
      </c>
      <c r="S18" s="67">
        <f t="shared" si="7"/>
        <v>5</v>
      </c>
    </row>
    <row r="19" spans="1:19" x14ac:dyDescent="0.3">
      <c r="A19" s="63" t="s">
        <v>1697</v>
      </c>
      <c r="B19" s="64">
        <f>VLOOKUP($A19,'Return Data'!$B$7:$R$2843,3,0)</f>
        <v>44412</v>
      </c>
      <c r="C19" s="65">
        <f>VLOOKUP($A19,'Return Data'!$B$7:$R$2843,4,0)</f>
        <v>17.5487</v>
      </c>
      <c r="D19" s="65">
        <f>VLOOKUP($A19,'Return Data'!$B$7:$R$2843,10,0)</f>
        <v>4.9432</v>
      </c>
      <c r="E19" s="66">
        <f t="shared" si="0"/>
        <v>19</v>
      </c>
      <c r="F19" s="65">
        <f>VLOOKUP($A19,'Return Data'!$B$7:$R$2843,11,0)</f>
        <v>4.9927999999999999</v>
      </c>
      <c r="G19" s="66">
        <f t="shared" si="1"/>
        <v>16</v>
      </c>
      <c r="H19" s="65">
        <f>VLOOKUP($A19,'Return Data'!$B$7:$R$2843,12,0)</f>
        <v>12.382199999999999</v>
      </c>
      <c r="I19" s="66">
        <f t="shared" si="2"/>
        <v>18</v>
      </c>
      <c r="J19" s="65">
        <f>VLOOKUP($A19,'Return Data'!$B$7:$R$2843,13,0)</f>
        <v>16.003799999999998</v>
      </c>
      <c r="K19" s="66">
        <f t="shared" si="3"/>
        <v>18</v>
      </c>
      <c r="L19" s="65">
        <f>VLOOKUP($A19,'Return Data'!$B$7:$R$2843,17,0)</f>
        <v>11.343</v>
      </c>
      <c r="M19" s="66">
        <f t="shared" si="4"/>
        <v>12</v>
      </c>
      <c r="N19" s="65">
        <f>VLOOKUP($A19,'Return Data'!$B$7:$R$2843,14,0)</f>
        <v>8.2632999999999992</v>
      </c>
      <c r="O19" s="66">
        <f t="shared" si="5"/>
        <v>9</v>
      </c>
      <c r="P19" s="65">
        <f>VLOOKUP($A19,'Return Data'!$B$7:$R$2843,15,0)</f>
        <v>8.7332000000000001</v>
      </c>
      <c r="Q19" s="66">
        <f t="shared" si="6"/>
        <v>5</v>
      </c>
      <c r="R19" s="65">
        <f>VLOOKUP($A19,'Return Data'!$B$7:$R$2843,16,0)</f>
        <v>8.6041000000000007</v>
      </c>
      <c r="S19" s="67">
        <f t="shared" si="7"/>
        <v>10</v>
      </c>
    </row>
    <row r="20" spans="1:19" x14ac:dyDescent="0.3">
      <c r="A20" s="63" t="s">
        <v>1698</v>
      </c>
      <c r="B20" s="64">
        <f>VLOOKUP($A20,'Return Data'!$B$7:$R$2843,3,0)</f>
        <v>44412</v>
      </c>
      <c r="C20" s="65">
        <f>VLOOKUP($A20,'Return Data'!$B$7:$R$2843,4,0)</f>
        <v>22.283999999999999</v>
      </c>
      <c r="D20" s="65">
        <f>VLOOKUP($A20,'Return Data'!$B$7:$R$2843,10,0)</f>
        <v>8.1694999999999993</v>
      </c>
      <c r="E20" s="66">
        <f t="shared" si="0"/>
        <v>4</v>
      </c>
      <c r="F20" s="65">
        <f>VLOOKUP($A20,'Return Data'!$B$7:$R$2843,11,0)</f>
        <v>9.1549999999999994</v>
      </c>
      <c r="G20" s="66">
        <f t="shared" si="1"/>
        <v>2</v>
      </c>
      <c r="H20" s="65">
        <f>VLOOKUP($A20,'Return Data'!$B$7:$R$2843,12,0)</f>
        <v>20.964099999999998</v>
      </c>
      <c r="I20" s="66">
        <f t="shared" si="2"/>
        <v>3</v>
      </c>
      <c r="J20" s="65">
        <f>VLOOKUP($A20,'Return Data'!$B$7:$R$2843,13,0)</f>
        <v>27.0685</v>
      </c>
      <c r="K20" s="66">
        <f t="shared" si="3"/>
        <v>2</v>
      </c>
      <c r="L20" s="65">
        <f>VLOOKUP($A20,'Return Data'!$B$7:$R$2843,17,0)</f>
        <v>14.2906</v>
      </c>
      <c r="M20" s="66">
        <f t="shared" si="4"/>
        <v>4</v>
      </c>
      <c r="N20" s="65">
        <f>VLOOKUP($A20,'Return Data'!$B$7:$R$2843,14,0)</f>
        <v>8.2783999999999995</v>
      </c>
      <c r="O20" s="66">
        <f t="shared" si="5"/>
        <v>8</v>
      </c>
      <c r="P20" s="65">
        <f>VLOOKUP($A20,'Return Data'!$B$7:$R$2843,15,0)</f>
        <v>8.0884</v>
      </c>
      <c r="Q20" s="66">
        <f t="shared" si="6"/>
        <v>8</v>
      </c>
      <c r="R20" s="65">
        <f>VLOOKUP($A20,'Return Data'!$B$7:$R$2843,16,0)</f>
        <v>8.5175000000000001</v>
      </c>
      <c r="S20" s="67">
        <f t="shared" si="7"/>
        <v>12</v>
      </c>
    </row>
    <row r="21" spans="1:19" x14ac:dyDescent="0.3">
      <c r="A21" s="63" t="s">
        <v>1699</v>
      </c>
      <c r="B21" s="64">
        <f>VLOOKUP($A21,'Return Data'!$B$7:$R$2843,3,0)</f>
        <v>44412</v>
      </c>
      <c r="C21" s="65">
        <f>VLOOKUP($A21,'Return Data'!$B$7:$R$2843,4,0)</f>
        <v>14.980499999999999</v>
      </c>
      <c r="D21" s="65">
        <f>VLOOKUP($A21,'Return Data'!$B$7:$R$2843,10,0)</f>
        <v>8.4011999999999993</v>
      </c>
      <c r="E21" s="66">
        <f t="shared" si="0"/>
        <v>2</v>
      </c>
      <c r="F21" s="65">
        <f>VLOOKUP($A21,'Return Data'!$B$7:$R$2843,11,0)</f>
        <v>8.2367000000000008</v>
      </c>
      <c r="G21" s="66">
        <f t="shared" si="1"/>
        <v>4</v>
      </c>
      <c r="H21" s="65">
        <f>VLOOKUP($A21,'Return Data'!$B$7:$R$2843,12,0)</f>
        <v>21.723400000000002</v>
      </c>
      <c r="I21" s="66">
        <f t="shared" si="2"/>
        <v>2</v>
      </c>
      <c r="J21" s="65">
        <f>VLOOKUP($A21,'Return Data'!$B$7:$R$2843,13,0)</f>
        <v>26.746099999999998</v>
      </c>
      <c r="K21" s="66">
        <f t="shared" si="3"/>
        <v>3</v>
      </c>
      <c r="L21" s="65">
        <f>VLOOKUP($A21,'Return Data'!$B$7:$R$2843,17,0)</f>
        <v>16.035799999999998</v>
      </c>
      <c r="M21" s="66">
        <f t="shared" si="4"/>
        <v>1</v>
      </c>
      <c r="N21" s="65">
        <f>VLOOKUP($A21,'Return Data'!$B$7:$R$2843,14,0)</f>
        <v>10.9634</v>
      </c>
      <c r="O21" s="66">
        <f t="shared" si="5"/>
        <v>1</v>
      </c>
      <c r="P21" s="65"/>
      <c r="Q21" s="66"/>
      <c r="R21" s="65">
        <f>VLOOKUP($A21,'Return Data'!$B$7:$R$2843,16,0)</f>
        <v>9.3821999999999992</v>
      </c>
      <c r="S21" s="67">
        <f t="shared" si="7"/>
        <v>3</v>
      </c>
    </row>
    <row r="22" spans="1:19" x14ac:dyDescent="0.3">
      <c r="A22" s="63" t="s">
        <v>1700</v>
      </c>
      <c r="B22" s="64">
        <f>VLOOKUP($A22,'Return Data'!$B$7:$R$2843,3,0)</f>
        <v>44412</v>
      </c>
      <c r="C22" s="65">
        <f>VLOOKUP($A22,'Return Data'!$B$7:$R$2843,4,0)</f>
        <v>14.180999999999999</v>
      </c>
      <c r="D22" s="65">
        <f>VLOOKUP($A22,'Return Data'!$B$7:$R$2843,10,0)</f>
        <v>7.5213999999999999</v>
      </c>
      <c r="E22" s="66">
        <f t="shared" si="0"/>
        <v>6</v>
      </c>
      <c r="F22" s="65">
        <f>VLOOKUP($A22,'Return Data'!$B$7:$R$2843,11,0)</f>
        <v>8.3512000000000004</v>
      </c>
      <c r="G22" s="66">
        <f t="shared" si="1"/>
        <v>3</v>
      </c>
      <c r="H22" s="65">
        <f>VLOOKUP($A22,'Return Data'!$B$7:$R$2843,12,0)</f>
        <v>20.147400000000001</v>
      </c>
      <c r="I22" s="66">
        <f t="shared" si="2"/>
        <v>5</v>
      </c>
      <c r="J22" s="65">
        <f>VLOOKUP($A22,'Return Data'!$B$7:$R$2843,13,0)</f>
        <v>26.7179</v>
      </c>
      <c r="K22" s="66">
        <f t="shared" si="3"/>
        <v>4</v>
      </c>
      <c r="L22" s="65"/>
      <c r="M22" s="66"/>
      <c r="N22" s="65"/>
      <c r="O22" s="66"/>
      <c r="P22" s="65"/>
      <c r="Q22" s="66"/>
      <c r="R22" s="65">
        <f>VLOOKUP($A22,'Return Data'!$B$7:$R$2843,16,0)</f>
        <v>14.187900000000001</v>
      </c>
      <c r="S22" s="67">
        <f t="shared" si="7"/>
        <v>1</v>
      </c>
    </row>
    <row r="23" spans="1:19" x14ac:dyDescent="0.3">
      <c r="A23" s="63" t="s">
        <v>1701</v>
      </c>
      <c r="B23" s="64">
        <f>VLOOKUP($A23,'Return Data'!$B$7:$R$2843,3,0)</f>
        <v>44412</v>
      </c>
      <c r="C23" s="65">
        <f>VLOOKUP($A23,'Return Data'!$B$7:$R$2843,4,0)</f>
        <v>12.074199999999999</v>
      </c>
      <c r="D23" s="65">
        <f>VLOOKUP($A23,'Return Data'!$B$7:$R$2843,10,0)</f>
        <v>6.4557000000000002</v>
      </c>
      <c r="E23" s="66">
        <f t="shared" si="0"/>
        <v>9</v>
      </c>
      <c r="F23" s="65">
        <f>VLOOKUP($A23,'Return Data'!$B$7:$R$2843,11,0)</f>
        <v>6.2514000000000003</v>
      </c>
      <c r="G23" s="66">
        <f t="shared" si="1"/>
        <v>12</v>
      </c>
      <c r="H23" s="65">
        <f>VLOOKUP($A23,'Return Data'!$B$7:$R$2843,12,0)</f>
        <v>17.079699999999999</v>
      </c>
      <c r="I23" s="66">
        <f t="shared" si="2"/>
        <v>12</v>
      </c>
      <c r="J23" s="65">
        <f>VLOOKUP($A23,'Return Data'!$B$7:$R$2843,13,0)</f>
        <v>20.0016</v>
      </c>
      <c r="K23" s="66">
        <f t="shared" si="3"/>
        <v>14</v>
      </c>
      <c r="L23" s="65">
        <f>VLOOKUP($A23,'Return Data'!$B$7:$R$2843,17,0)</f>
        <v>-0.21129999999999999</v>
      </c>
      <c r="M23" s="66">
        <f t="shared" si="4"/>
        <v>19</v>
      </c>
      <c r="N23" s="65">
        <f>VLOOKUP($A23,'Return Data'!$B$7:$R$2843,14,0)</f>
        <v>-1.849</v>
      </c>
      <c r="O23" s="66">
        <f t="shared" si="5"/>
        <v>16</v>
      </c>
      <c r="P23" s="65">
        <f>VLOOKUP($A23,'Return Data'!$B$7:$R$2843,15,0)</f>
        <v>2.4051999999999998</v>
      </c>
      <c r="Q23" s="66">
        <f t="shared" si="6"/>
        <v>14</v>
      </c>
      <c r="R23" s="65">
        <f>VLOOKUP($A23,'Return Data'!$B$7:$R$2843,16,0)</f>
        <v>3.0937000000000001</v>
      </c>
      <c r="S23" s="67">
        <f t="shared" si="7"/>
        <v>23</v>
      </c>
    </row>
    <row r="24" spans="1:19" x14ac:dyDescent="0.3">
      <c r="A24" s="63" t="s">
        <v>1702</v>
      </c>
      <c r="B24" s="64">
        <f>VLOOKUP($A24,'Return Data'!$B$7:$R$2843,3,0)</f>
        <v>44412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44412</v>
      </c>
      <c r="C26" s="65">
        <f>VLOOKUP($A26,'Return Data'!$B$7:$R$2843,4,0)</f>
        <v>38.768099999999997</v>
      </c>
      <c r="D26" s="65">
        <f>VLOOKUP($A26,'Return Data'!$B$7:$R$2843,10,0)</f>
        <v>6.4043000000000001</v>
      </c>
      <c r="E26" s="66">
        <f t="shared" si="0"/>
        <v>10</v>
      </c>
      <c r="F26" s="65">
        <f>VLOOKUP($A26,'Return Data'!$B$7:$R$2843,11,0)</f>
        <v>7.5678999999999998</v>
      </c>
      <c r="G26" s="66">
        <f t="shared" si="1"/>
        <v>5</v>
      </c>
      <c r="H26" s="65">
        <f>VLOOKUP($A26,'Return Data'!$B$7:$R$2843,12,0)</f>
        <v>16.8337</v>
      </c>
      <c r="I26" s="66">
        <f t="shared" si="2"/>
        <v>13</v>
      </c>
      <c r="J26" s="65">
        <f>VLOOKUP($A26,'Return Data'!$B$7:$R$2843,13,0)</f>
        <v>20.361899999999999</v>
      </c>
      <c r="K26" s="66">
        <f t="shared" si="3"/>
        <v>13</v>
      </c>
      <c r="L26" s="65">
        <f>VLOOKUP($A26,'Return Data'!$B$7:$R$2843,17,0)</f>
        <v>10.5252</v>
      </c>
      <c r="M26" s="66">
        <f t="shared" si="4"/>
        <v>15</v>
      </c>
      <c r="N26" s="65">
        <f>VLOOKUP($A26,'Return Data'!$B$7:$R$2843,14,0)</f>
        <v>7.7704000000000004</v>
      </c>
      <c r="O26" s="66">
        <f t="shared" si="5"/>
        <v>13</v>
      </c>
      <c r="P26" s="65">
        <f>VLOOKUP($A26,'Return Data'!$B$7:$R$2843,15,0)</f>
        <v>7.7972999999999999</v>
      </c>
      <c r="Q26" s="66">
        <f t="shared" si="6"/>
        <v>10</v>
      </c>
      <c r="R26" s="65">
        <f>VLOOKUP($A26,'Return Data'!$B$7:$R$2843,16,0)</f>
        <v>8.0472999999999999</v>
      </c>
      <c r="S26" s="67">
        <f t="shared" si="7"/>
        <v>17</v>
      </c>
    </row>
    <row r="27" spans="1:19" x14ac:dyDescent="0.3">
      <c r="A27" s="63" t="s">
        <v>1705</v>
      </c>
      <c r="B27" s="64">
        <f>VLOOKUP($A27,'Return Data'!$B$7:$R$2843,3,0)</f>
        <v>44412</v>
      </c>
      <c r="C27" s="65">
        <f>VLOOKUP($A27,'Return Data'!$B$7:$R$2843,4,0)</f>
        <v>47.452399999999997</v>
      </c>
      <c r="D27" s="65">
        <f>VLOOKUP($A27,'Return Data'!$B$7:$R$2843,10,0)</f>
        <v>8.1857000000000006</v>
      </c>
      <c r="E27" s="66">
        <f t="shared" si="0"/>
        <v>3</v>
      </c>
      <c r="F27" s="65">
        <f>VLOOKUP($A27,'Return Data'!$B$7:$R$2843,11,0)</f>
        <v>7.2115999999999998</v>
      </c>
      <c r="G27" s="66">
        <f t="shared" si="1"/>
        <v>8</v>
      </c>
      <c r="H27" s="65">
        <f>VLOOKUP($A27,'Return Data'!$B$7:$R$2843,12,0)</f>
        <v>20.196300000000001</v>
      </c>
      <c r="I27" s="66">
        <f t="shared" si="2"/>
        <v>4</v>
      </c>
      <c r="J27" s="65">
        <f>VLOOKUP($A27,'Return Data'!$B$7:$R$2843,13,0)</f>
        <v>25.118099999999998</v>
      </c>
      <c r="K27" s="66">
        <f t="shared" si="3"/>
        <v>5</v>
      </c>
      <c r="L27" s="65">
        <f>VLOOKUP($A27,'Return Data'!$B$7:$R$2843,17,0)</f>
        <v>15.110099999999999</v>
      </c>
      <c r="M27" s="66">
        <f t="shared" si="4"/>
        <v>2</v>
      </c>
      <c r="N27" s="65">
        <f>VLOOKUP($A27,'Return Data'!$B$7:$R$2843,14,0)</f>
        <v>10.3924</v>
      </c>
      <c r="O27" s="66">
        <f t="shared" si="5"/>
        <v>2</v>
      </c>
      <c r="P27" s="65">
        <f>VLOOKUP($A27,'Return Data'!$B$7:$R$2843,15,0)</f>
        <v>9.6479999999999997</v>
      </c>
      <c r="Q27" s="66">
        <f t="shared" si="6"/>
        <v>1</v>
      </c>
      <c r="R27" s="65">
        <f>VLOOKUP($A27,'Return Data'!$B$7:$R$2843,16,0)</f>
        <v>8.4418000000000006</v>
      </c>
      <c r="S27" s="67">
        <f t="shared" si="7"/>
        <v>13</v>
      </c>
    </row>
    <row r="28" spans="1:19" x14ac:dyDescent="0.3">
      <c r="A28" s="63" t="s">
        <v>1706</v>
      </c>
      <c r="B28" s="64">
        <f>VLOOKUP($A28,'Return Data'!$B$7:$R$2843,3,0)</f>
        <v>44412</v>
      </c>
      <c r="C28" s="65">
        <f>VLOOKUP($A28,'Return Data'!$B$7:$R$2843,4,0)</f>
        <v>16.740300000000001</v>
      </c>
      <c r="D28" s="65">
        <f>VLOOKUP($A28,'Return Data'!$B$7:$R$2843,10,0)</f>
        <v>5.7411000000000003</v>
      </c>
      <c r="E28" s="66">
        <f t="shared" si="0"/>
        <v>15</v>
      </c>
      <c r="F28" s="65">
        <f>VLOOKUP($A28,'Return Data'!$B$7:$R$2843,11,0)</f>
        <v>5.9451999999999998</v>
      </c>
      <c r="G28" s="66">
        <f t="shared" si="1"/>
        <v>15</v>
      </c>
      <c r="H28" s="65">
        <f>VLOOKUP($A28,'Return Data'!$B$7:$R$2843,12,0)</f>
        <v>18.779399999999999</v>
      </c>
      <c r="I28" s="66">
        <f t="shared" si="2"/>
        <v>6</v>
      </c>
      <c r="J28" s="65">
        <f>VLOOKUP($A28,'Return Data'!$B$7:$R$2843,13,0)</f>
        <v>24.1236</v>
      </c>
      <c r="K28" s="66">
        <f t="shared" si="3"/>
        <v>8</v>
      </c>
      <c r="L28" s="65">
        <f>VLOOKUP($A28,'Return Data'!$B$7:$R$2843,17,0)</f>
        <v>14.439500000000001</v>
      </c>
      <c r="M28" s="66">
        <f t="shared" si="4"/>
        <v>3</v>
      </c>
      <c r="N28" s="65">
        <f>VLOOKUP($A28,'Return Data'!$B$7:$R$2843,14,0)</f>
        <v>9.5744000000000007</v>
      </c>
      <c r="O28" s="66">
        <f t="shared" si="5"/>
        <v>3</v>
      </c>
      <c r="P28" s="65">
        <f>VLOOKUP($A28,'Return Data'!$B$7:$R$2843,15,0)</f>
        <v>8.5604999999999993</v>
      </c>
      <c r="Q28" s="66">
        <f t="shared" si="6"/>
        <v>6</v>
      </c>
      <c r="R28" s="65">
        <f>VLOOKUP($A28,'Return Data'!$B$7:$R$2843,16,0)</f>
        <v>8.6732999999999993</v>
      </c>
      <c r="S28" s="67">
        <f t="shared" si="7"/>
        <v>9</v>
      </c>
    </row>
    <row r="29" spans="1:19" x14ac:dyDescent="0.3">
      <c r="A29" s="63" t="s">
        <v>1707</v>
      </c>
      <c r="B29" s="64">
        <f>VLOOKUP($A29,'Return Data'!$B$7:$R$2843,3,0)</f>
        <v>44412</v>
      </c>
      <c r="C29" s="65">
        <f>VLOOKUP($A29,'Return Data'!$B$7:$R$2843,4,0)</f>
        <v>12.309900000000001</v>
      </c>
      <c r="D29" s="65">
        <f>VLOOKUP($A29,'Return Data'!$B$7:$R$2843,10,0)</f>
        <v>5.3460999999999999</v>
      </c>
      <c r="E29" s="66">
        <f t="shared" si="0"/>
        <v>17</v>
      </c>
      <c r="F29" s="65">
        <f>VLOOKUP($A29,'Return Data'!$B$7:$R$2843,11,0)</f>
        <v>4.1429</v>
      </c>
      <c r="G29" s="66">
        <f t="shared" si="1"/>
        <v>20</v>
      </c>
      <c r="H29" s="65">
        <f>VLOOKUP($A29,'Return Data'!$B$7:$R$2843,12,0)</f>
        <v>12.167199999999999</v>
      </c>
      <c r="I29" s="66">
        <f t="shared" si="2"/>
        <v>21</v>
      </c>
      <c r="J29" s="65">
        <f>VLOOKUP($A29,'Return Data'!$B$7:$R$2843,13,0)</f>
        <v>14.999599999999999</v>
      </c>
      <c r="K29" s="66">
        <f t="shared" si="3"/>
        <v>21</v>
      </c>
      <c r="L29" s="65"/>
      <c r="M29" s="66"/>
      <c r="N29" s="65"/>
      <c r="O29" s="66"/>
      <c r="P29" s="65"/>
      <c r="Q29" s="66"/>
      <c r="R29" s="65">
        <f>VLOOKUP($A29,'Return Data'!$B$7:$R$2843,16,0)</f>
        <v>8.1251999999999995</v>
      </c>
      <c r="S29" s="67">
        <f t="shared" si="7"/>
        <v>16</v>
      </c>
    </row>
    <row r="30" spans="1:19" x14ac:dyDescent="0.3">
      <c r="A30" s="63" t="s">
        <v>1708</v>
      </c>
      <c r="B30" s="64">
        <f>VLOOKUP($A30,'Return Data'!$B$7:$R$2843,3,0)</f>
        <v>44412</v>
      </c>
      <c r="C30" s="65">
        <f>VLOOKUP($A30,'Return Data'!$B$7:$R$2843,4,0)</f>
        <v>52.600121457229001</v>
      </c>
      <c r="D30" s="65">
        <f>VLOOKUP($A30,'Return Data'!$B$7:$R$2843,10,0)</f>
        <v>5.1113999999999997</v>
      </c>
      <c r="E30" s="66">
        <f t="shared" si="0"/>
        <v>18</v>
      </c>
      <c r="F30" s="65">
        <f>VLOOKUP($A30,'Return Data'!$B$7:$R$2843,11,0)</f>
        <v>4.4066999999999998</v>
      </c>
      <c r="G30" s="66">
        <f t="shared" si="1"/>
        <v>19</v>
      </c>
      <c r="H30" s="65">
        <f>VLOOKUP($A30,'Return Data'!$B$7:$R$2843,12,0)</f>
        <v>13.544700000000001</v>
      </c>
      <c r="I30" s="66">
        <f t="shared" si="2"/>
        <v>17</v>
      </c>
      <c r="J30" s="65">
        <f>VLOOKUP($A30,'Return Data'!$B$7:$R$2843,13,0)</f>
        <v>17.720700000000001</v>
      </c>
      <c r="K30" s="66">
        <f t="shared" si="3"/>
        <v>16</v>
      </c>
      <c r="L30" s="65">
        <f>VLOOKUP($A30,'Return Data'!$B$7:$R$2843,17,0)</f>
        <v>10.2386</v>
      </c>
      <c r="M30" s="66">
        <f t="shared" si="4"/>
        <v>17</v>
      </c>
      <c r="N30" s="65">
        <f>VLOOKUP($A30,'Return Data'!$B$7:$R$2843,14,0)</f>
        <v>7.8323</v>
      </c>
      <c r="O30" s="66">
        <f t="shared" si="5"/>
        <v>12</v>
      </c>
      <c r="P30" s="65">
        <f>VLOOKUP($A30,'Return Data'!$B$7:$R$2843,15,0)</f>
        <v>6.7930999999999999</v>
      </c>
      <c r="Q30" s="66">
        <f t="shared" si="6"/>
        <v>11</v>
      </c>
      <c r="R30" s="65">
        <f>VLOOKUP($A30,'Return Data'!$B$7:$R$2843,16,0)</f>
        <v>7.8719999999999999</v>
      </c>
      <c r="S30" s="67">
        <f t="shared" si="7"/>
        <v>18</v>
      </c>
    </row>
    <row r="31" spans="1:19" x14ac:dyDescent="0.3">
      <c r="A31" s="63" t="s">
        <v>1709</v>
      </c>
      <c r="B31" s="64">
        <f>VLOOKUP($A31,'Return Data'!$B$7:$R$2843,3,0)</f>
        <v>44412</v>
      </c>
      <c r="C31" s="65">
        <f>VLOOKUP($A31,'Return Data'!$B$7:$R$2843,4,0)</f>
        <v>12.93</v>
      </c>
      <c r="D31" s="65">
        <f>VLOOKUP($A31,'Return Data'!$B$7:$R$2843,10,0)</f>
        <v>4.6116999999999999</v>
      </c>
      <c r="E31" s="66">
        <f t="shared" si="0"/>
        <v>21</v>
      </c>
      <c r="F31" s="65">
        <f>VLOOKUP($A31,'Return Data'!$B$7:$R$2843,11,0)</f>
        <v>3.8553999999999999</v>
      </c>
      <c r="G31" s="66">
        <f t="shared" si="1"/>
        <v>21</v>
      </c>
      <c r="H31" s="65">
        <f>VLOOKUP($A31,'Return Data'!$B$7:$R$2843,12,0)</f>
        <v>11.8512</v>
      </c>
      <c r="I31" s="66">
        <f t="shared" si="2"/>
        <v>22</v>
      </c>
      <c r="J31" s="65">
        <f>VLOOKUP($A31,'Return Data'!$B$7:$R$2843,13,0)</f>
        <v>15.240600000000001</v>
      </c>
      <c r="K31" s="66">
        <f t="shared" si="3"/>
        <v>19</v>
      </c>
      <c r="L31" s="65">
        <f>VLOOKUP($A31,'Return Data'!$B$7:$R$2843,17,0)</f>
        <v>10.975099999999999</v>
      </c>
      <c r="M31" s="66">
        <f t="shared" si="4"/>
        <v>14</v>
      </c>
      <c r="N31" s="65"/>
      <c r="O31" s="66"/>
      <c r="P31" s="65"/>
      <c r="Q31" s="66"/>
      <c r="R31" s="65">
        <f>VLOOKUP($A31,'Return Data'!$B$7:$R$2843,16,0)</f>
        <v>8.9772999999999996</v>
      </c>
      <c r="S31" s="67">
        <f t="shared" si="7"/>
        <v>6</v>
      </c>
    </row>
    <row r="32" spans="1:19" x14ac:dyDescent="0.3">
      <c r="A32" s="63" t="s">
        <v>1710</v>
      </c>
      <c r="B32" s="64">
        <f>VLOOKUP($A32,'Return Data'!$B$7:$R$2843,3,0)</f>
        <v>44412</v>
      </c>
      <c r="C32" s="65">
        <f>VLOOKUP($A32,'Return Data'!$B$7:$R$2843,4,0)</f>
        <v>12.6693</v>
      </c>
      <c r="D32" s="65">
        <f>VLOOKUP($A32,'Return Data'!$B$7:$R$2843,10,0)</f>
        <v>5.8677999999999999</v>
      </c>
      <c r="E32" s="66">
        <f t="shared" si="0"/>
        <v>13</v>
      </c>
      <c r="F32" s="65">
        <f>VLOOKUP($A32,'Return Data'!$B$7:$R$2843,11,0)</f>
        <v>6.0849000000000002</v>
      </c>
      <c r="G32" s="66">
        <f t="shared" si="1"/>
        <v>14</v>
      </c>
      <c r="H32" s="65">
        <f>VLOOKUP($A32,'Return Data'!$B$7:$R$2843,12,0)</f>
        <v>18.514299999999999</v>
      </c>
      <c r="I32" s="66">
        <f t="shared" si="2"/>
        <v>7</v>
      </c>
      <c r="J32" s="65">
        <f>VLOOKUP($A32,'Return Data'!$B$7:$R$2843,13,0)</f>
        <v>22.241</v>
      </c>
      <c r="K32" s="66">
        <f t="shared" si="3"/>
        <v>11</v>
      </c>
      <c r="L32" s="65">
        <f>VLOOKUP($A32,'Return Data'!$B$7:$R$2843,17,0)</f>
        <v>12.006600000000001</v>
      </c>
      <c r="M32" s="66">
        <f t="shared" si="4"/>
        <v>10</v>
      </c>
      <c r="N32" s="65"/>
      <c r="O32" s="66"/>
      <c r="P32" s="65"/>
      <c r="Q32" s="66"/>
      <c r="R32" s="65">
        <f>VLOOKUP($A32,'Return Data'!$B$7:$R$2843,16,0)</f>
        <v>8.4055</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6.1492652173913056</v>
      </c>
      <c r="E34" s="74"/>
      <c r="F34" s="75">
        <f>AVERAGE(F8:F32)</f>
        <v>6.1737000000000002</v>
      </c>
      <c r="G34" s="74"/>
      <c r="H34" s="75">
        <f>AVERAGE(H8:H32)</f>
        <v>16.409395652173913</v>
      </c>
      <c r="I34" s="74"/>
      <c r="J34" s="75">
        <f>AVERAGE(J8:J32)</f>
        <v>20.590104347826092</v>
      </c>
      <c r="K34" s="74"/>
      <c r="L34" s="75">
        <f>AVERAGE(L8:L32)</f>
        <v>11.777868421052631</v>
      </c>
      <c r="M34" s="74"/>
      <c r="N34" s="75">
        <f>AVERAGE(N8:N32)</f>
        <v>8.0327312499999994</v>
      </c>
      <c r="O34" s="74"/>
      <c r="P34" s="75">
        <f>AVERAGE(P8:P32)</f>
        <v>7.8196714285714268</v>
      </c>
      <c r="Q34" s="74"/>
      <c r="R34" s="75">
        <f>AVERAGE(R8:R32)</f>
        <v>8.444669565217394</v>
      </c>
      <c r="S34" s="76"/>
    </row>
    <row r="35" spans="1:19" x14ac:dyDescent="0.3">
      <c r="A35" s="73" t="s">
        <v>28</v>
      </c>
      <c r="B35" s="74"/>
      <c r="C35" s="74"/>
      <c r="D35" s="75">
        <f>MIN(D8:D32)</f>
        <v>2.4786000000000001</v>
      </c>
      <c r="E35" s="74"/>
      <c r="F35" s="75">
        <f>MIN(F8:F32)</f>
        <v>3.0068999999999999</v>
      </c>
      <c r="G35" s="74"/>
      <c r="H35" s="75">
        <f>MIN(H8:H32)</f>
        <v>6.3886000000000003</v>
      </c>
      <c r="I35" s="74"/>
      <c r="J35" s="75">
        <f>MIN(J8:J32)</f>
        <v>9</v>
      </c>
      <c r="K35" s="74"/>
      <c r="L35" s="75">
        <f>MIN(L8:L32)</f>
        <v>-0.21129999999999999</v>
      </c>
      <c r="M35" s="74"/>
      <c r="N35" s="75">
        <f>MIN(N8:N32)</f>
        <v>-1.849</v>
      </c>
      <c r="O35" s="74"/>
      <c r="P35" s="75">
        <f>MIN(P8:P32)</f>
        <v>2.4051999999999998</v>
      </c>
      <c r="Q35" s="74"/>
      <c r="R35" s="75">
        <f>MIN(R8:R32)</f>
        <v>3.0937000000000001</v>
      </c>
      <c r="S35" s="76"/>
    </row>
    <row r="36" spans="1:19" ht="15" thickBot="1" x14ac:dyDescent="0.35">
      <c r="A36" s="77" t="s">
        <v>29</v>
      </c>
      <c r="B36" s="78"/>
      <c r="C36" s="78"/>
      <c r="D36" s="79">
        <f>MAX(D8:D32)</f>
        <v>8.64</v>
      </c>
      <c r="E36" s="78"/>
      <c r="F36" s="79">
        <f>MAX(F8:F32)</f>
        <v>9.4352</v>
      </c>
      <c r="G36" s="78"/>
      <c r="H36" s="79">
        <f>MAX(H8:H32)</f>
        <v>24.492000000000001</v>
      </c>
      <c r="I36" s="78"/>
      <c r="J36" s="79">
        <f>MAX(J8:J32)</f>
        <v>28.075199999999999</v>
      </c>
      <c r="K36" s="78"/>
      <c r="L36" s="79">
        <f>MAX(L8:L32)</f>
        <v>16.035799999999998</v>
      </c>
      <c r="M36" s="78"/>
      <c r="N36" s="79">
        <f>MAX(N8:N32)</f>
        <v>10.9634</v>
      </c>
      <c r="O36" s="78"/>
      <c r="P36" s="79">
        <f>MAX(P8:P32)</f>
        <v>9.6479999999999997</v>
      </c>
      <c r="Q36" s="78"/>
      <c r="R36" s="79">
        <f>MAX(R8:R32)</f>
        <v>14.187900000000001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44412</v>
      </c>
      <c r="C8" s="65">
        <f>VLOOKUP($A8,'Return Data'!$B$7:$R$2843,4,0)</f>
        <v>22.196000000000002</v>
      </c>
      <c r="D8" s="65">
        <f>VLOOKUP($A8,'Return Data'!$B$7:$R$2843,10,0)</f>
        <v>1.4211</v>
      </c>
      <c r="E8" s="66">
        <f t="shared" ref="E8:E34" si="0">RANK(D8,D$8:D$34,0)</f>
        <v>2</v>
      </c>
      <c r="F8" s="65">
        <f>VLOOKUP($A8,'Return Data'!$B$7:$R$2843,11,0)</f>
        <v>2.7141000000000002</v>
      </c>
      <c r="G8" s="66">
        <f t="shared" ref="G8:G34" si="1">RANK(F8,F$8:F$34,0)</f>
        <v>3</v>
      </c>
      <c r="H8" s="65">
        <f>VLOOKUP($A8,'Return Data'!$B$7:$R$2843,12,0)</f>
        <v>3.6421000000000001</v>
      </c>
      <c r="I8" s="66">
        <f t="shared" ref="I8:I23" si="2">RANK(H8,H$8:H$34,0)</f>
        <v>2</v>
      </c>
      <c r="J8" s="65">
        <f>VLOOKUP($A8,'Return Data'!$B$7:$R$2843,13,0)</f>
        <v>4.6566000000000001</v>
      </c>
      <c r="K8" s="66">
        <f t="shared" ref="K8:K23" si="3">RANK(J8,J$8:J$34,0)</f>
        <v>7</v>
      </c>
      <c r="L8" s="65">
        <f>VLOOKUP($A8,'Return Data'!$B$7:$R$2843,17,0)</f>
        <v>5.0743</v>
      </c>
      <c r="M8" s="66">
        <f t="shared" ref="M8:M18" si="4">RANK(L8,L$8:L$34,0)</f>
        <v>7</v>
      </c>
      <c r="N8" s="65">
        <f>VLOOKUP($A8,'Return Data'!$B$7:$R$2843,14,0)</f>
        <v>5.7808000000000002</v>
      </c>
      <c r="O8" s="66">
        <f>RANK(N8,N$8:N$34,0)</f>
        <v>6</v>
      </c>
      <c r="P8" s="65">
        <f>VLOOKUP($A8,'Return Data'!$B$7:$R$2843,15,0)</f>
        <v>6.1120999999999999</v>
      </c>
      <c r="Q8" s="66">
        <f>RANK(P8,P$8:P$34,0)</f>
        <v>6</v>
      </c>
      <c r="R8" s="65">
        <f>VLOOKUP($A8,'Return Data'!$B$7:$R$2843,16,0)</f>
        <v>7.1456</v>
      </c>
      <c r="S8" s="67">
        <f t="shared" ref="S8:S34" si="5">RANK(R8,R$8:R$34,0)</f>
        <v>4</v>
      </c>
    </row>
    <row r="9" spans="1:20" x14ac:dyDescent="0.3">
      <c r="A9" s="63" t="s">
        <v>1712</v>
      </c>
      <c r="B9" s="64">
        <f>VLOOKUP($A9,'Return Data'!$B$7:$R$2843,3,0)</f>
        <v>44412</v>
      </c>
      <c r="C9" s="65">
        <f>VLOOKUP($A9,'Return Data'!$B$7:$R$2843,4,0)</f>
        <v>15.7088</v>
      </c>
      <c r="D9" s="65">
        <f>VLOOKUP($A9,'Return Data'!$B$7:$R$2843,10,0)</f>
        <v>1.3138000000000001</v>
      </c>
      <c r="E9" s="66">
        <f t="shared" si="0"/>
        <v>18</v>
      </c>
      <c r="F9" s="65">
        <f>VLOOKUP($A9,'Return Data'!$B$7:$R$2843,11,0)</f>
        <v>2.4763000000000002</v>
      </c>
      <c r="G9" s="66">
        <f t="shared" si="1"/>
        <v>13</v>
      </c>
      <c r="H9" s="65">
        <f>VLOOKUP($A9,'Return Data'!$B$7:$R$2843,12,0)</f>
        <v>3.3915999999999999</v>
      </c>
      <c r="I9" s="66">
        <f t="shared" si="2"/>
        <v>13</v>
      </c>
      <c r="J9" s="65">
        <f>VLOOKUP($A9,'Return Data'!$B$7:$R$2843,13,0)</f>
        <v>4.4127999999999998</v>
      </c>
      <c r="K9" s="66">
        <f t="shared" si="3"/>
        <v>14</v>
      </c>
      <c r="L9" s="65">
        <f>VLOOKUP($A9,'Return Data'!$B$7:$R$2843,17,0)</f>
        <v>4.9854000000000003</v>
      </c>
      <c r="M9" s="66">
        <f t="shared" si="4"/>
        <v>10</v>
      </c>
      <c r="N9" s="65">
        <f>VLOOKUP($A9,'Return Data'!$B$7:$R$2843,14,0)</f>
        <v>5.7253999999999996</v>
      </c>
      <c r="O9" s="66">
        <f>RANK(N9,N$8:N$34,0)</f>
        <v>9</v>
      </c>
      <c r="P9" s="65">
        <f>VLOOKUP($A9,'Return Data'!$B$7:$R$2843,15,0)</f>
        <v>6.2027000000000001</v>
      </c>
      <c r="Q9" s="66">
        <f>RANK(P9,P$8:P$34,0)</f>
        <v>4</v>
      </c>
      <c r="R9" s="65">
        <f>VLOOKUP($A9,'Return Data'!$B$7:$R$2843,16,0)</f>
        <v>6.6862000000000004</v>
      </c>
      <c r="S9" s="67">
        <f t="shared" si="5"/>
        <v>11</v>
      </c>
    </row>
    <row r="10" spans="1:20" x14ac:dyDescent="0.3">
      <c r="A10" s="63" t="s">
        <v>1713</v>
      </c>
      <c r="B10" s="64">
        <f>VLOOKUP($A10,'Return Data'!$B$7:$R$2843,3,0)</f>
        <v>44412</v>
      </c>
      <c r="C10" s="65">
        <f>VLOOKUP($A10,'Return Data'!$B$7:$R$2843,4,0)</f>
        <v>13.218999999999999</v>
      </c>
      <c r="D10" s="65">
        <f>VLOOKUP($A10,'Return Data'!$B$7:$R$2843,10,0)</f>
        <v>1.3572</v>
      </c>
      <c r="E10" s="66">
        <f t="shared" si="0"/>
        <v>10</v>
      </c>
      <c r="F10" s="65">
        <f>VLOOKUP($A10,'Return Data'!$B$7:$R$2843,11,0)</f>
        <v>2.5206</v>
      </c>
      <c r="G10" s="66">
        <f t="shared" si="1"/>
        <v>10</v>
      </c>
      <c r="H10" s="65">
        <f>VLOOKUP($A10,'Return Data'!$B$7:$R$2843,12,0)</f>
        <v>3.5242</v>
      </c>
      <c r="I10" s="66">
        <f t="shared" si="2"/>
        <v>8</v>
      </c>
      <c r="J10" s="65">
        <f>VLOOKUP($A10,'Return Data'!$B$7:$R$2843,13,0)</f>
        <v>4.6883999999999997</v>
      </c>
      <c r="K10" s="66">
        <f t="shared" si="3"/>
        <v>5</v>
      </c>
      <c r="L10" s="65">
        <f>VLOOKUP($A10,'Return Data'!$B$7:$R$2843,17,0)</f>
        <v>5.2328999999999999</v>
      </c>
      <c r="M10" s="66">
        <f t="shared" si="4"/>
        <v>4</v>
      </c>
      <c r="N10" s="65">
        <f>VLOOKUP($A10,'Return Data'!$B$7:$R$2843,14,0)</f>
        <v>5.9282000000000004</v>
      </c>
      <c r="O10" s="66">
        <f>RANK(N10,N$8:N$34,0)</f>
        <v>2</v>
      </c>
      <c r="P10" s="65"/>
      <c r="Q10" s="66"/>
      <c r="R10" s="65">
        <f>VLOOKUP($A10,'Return Data'!$B$7:$R$2843,16,0)</f>
        <v>6.2507000000000001</v>
      </c>
      <c r="S10" s="67">
        <f t="shared" si="5"/>
        <v>16</v>
      </c>
    </row>
    <row r="11" spans="1:20" x14ac:dyDescent="0.3">
      <c r="A11" s="63" t="s">
        <v>1714</v>
      </c>
      <c r="B11" s="64">
        <f>VLOOKUP($A11,'Return Data'!$B$7:$R$2843,3,0)</f>
        <v>44412</v>
      </c>
      <c r="C11" s="65">
        <f>VLOOKUP($A11,'Return Data'!$B$7:$R$2843,4,0)</f>
        <v>11.596299999999999</v>
      </c>
      <c r="D11" s="65">
        <f>VLOOKUP($A11,'Return Data'!$B$7:$R$2843,10,0)</f>
        <v>0.92079999999999995</v>
      </c>
      <c r="E11" s="66">
        <f t="shared" si="0"/>
        <v>26</v>
      </c>
      <c r="F11" s="65">
        <f>VLOOKUP($A11,'Return Data'!$B$7:$R$2843,11,0)</f>
        <v>1.7451000000000001</v>
      </c>
      <c r="G11" s="66">
        <f t="shared" si="1"/>
        <v>26</v>
      </c>
      <c r="H11" s="65">
        <f>VLOOKUP($A11,'Return Data'!$B$7:$R$2843,12,0)</f>
        <v>2.335</v>
      </c>
      <c r="I11" s="66">
        <f t="shared" si="2"/>
        <v>24</v>
      </c>
      <c r="J11" s="65">
        <f>VLOOKUP($A11,'Return Data'!$B$7:$R$2843,13,0)</f>
        <v>3.3096000000000001</v>
      </c>
      <c r="K11" s="66">
        <f t="shared" si="3"/>
        <v>21</v>
      </c>
      <c r="L11" s="65">
        <f>VLOOKUP($A11,'Return Data'!$B$7:$R$2843,17,0)</f>
        <v>3.9346999999999999</v>
      </c>
      <c r="M11" s="66">
        <f t="shared" si="4"/>
        <v>20</v>
      </c>
      <c r="N11" s="65"/>
      <c r="O11" s="66"/>
      <c r="P11" s="65"/>
      <c r="Q11" s="66"/>
      <c r="R11" s="65">
        <f>VLOOKUP($A11,'Return Data'!$B$7:$R$2843,16,0)</f>
        <v>4.843</v>
      </c>
      <c r="S11" s="67">
        <f t="shared" si="5"/>
        <v>21</v>
      </c>
    </row>
    <row r="12" spans="1:20" x14ac:dyDescent="0.3">
      <c r="A12" s="63" t="s">
        <v>1715</v>
      </c>
      <c r="B12" s="64">
        <f>VLOOKUP($A12,'Return Data'!$B$7:$R$2843,3,0)</f>
        <v>44412</v>
      </c>
      <c r="C12" s="65">
        <f>VLOOKUP($A12,'Return Data'!$B$7:$R$2843,4,0)</f>
        <v>12.194000000000001</v>
      </c>
      <c r="D12" s="65">
        <f>VLOOKUP($A12,'Return Data'!$B$7:$R$2843,10,0)</f>
        <v>1.3464</v>
      </c>
      <c r="E12" s="66">
        <f t="shared" si="0"/>
        <v>11</v>
      </c>
      <c r="F12" s="65">
        <f>VLOOKUP($A12,'Return Data'!$B$7:$R$2843,11,0)</f>
        <v>2.3931</v>
      </c>
      <c r="G12" s="66">
        <f t="shared" si="1"/>
        <v>18</v>
      </c>
      <c r="H12" s="65">
        <f>VLOOKUP($A12,'Return Data'!$B$7:$R$2843,12,0)</f>
        <v>3.2252999999999998</v>
      </c>
      <c r="I12" s="66">
        <f t="shared" si="2"/>
        <v>16</v>
      </c>
      <c r="J12" s="65">
        <f>VLOOKUP($A12,'Return Data'!$B$7:$R$2843,13,0)</f>
        <v>4.3381999999999996</v>
      </c>
      <c r="K12" s="66">
        <f t="shared" si="3"/>
        <v>16</v>
      </c>
      <c r="L12" s="65">
        <f>VLOOKUP($A12,'Return Data'!$B$7:$R$2843,17,0)</f>
        <v>4.8108000000000004</v>
      </c>
      <c r="M12" s="66">
        <f t="shared" si="4"/>
        <v>14</v>
      </c>
      <c r="N12" s="65">
        <f>VLOOKUP($A12,'Return Data'!$B$7:$R$2843,14,0)</f>
        <v>5.6849999999999996</v>
      </c>
      <c r="O12" s="66">
        <f t="shared" ref="O12:O18" si="6">RANK(N12,N$8:N$34,0)</f>
        <v>11</v>
      </c>
      <c r="P12" s="65"/>
      <c r="Q12" s="66"/>
      <c r="R12" s="65">
        <f>VLOOKUP($A12,'Return Data'!$B$7:$R$2843,16,0)</f>
        <v>5.7868000000000004</v>
      </c>
      <c r="S12" s="67">
        <f t="shared" si="5"/>
        <v>18</v>
      </c>
    </row>
    <row r="13" spans="1:20" x14ac:dyDescent="0.3">
      <c r="A13" s="63" t="s">
        <v>1716</v>
      </c>
      <c r="B13" s="64">
        <f>VLOOKUP($A13,'Return Data'!$B$7:$R$2843,3,0)</f>
        <v>44412</v>
      </c>
      <c r="C13" s="65">
        <f>VLOOKUP($A13,'Return Data'!$B$7:$R$2843,4,0)</f>
        <v>16.0381</v>
      </c>
      <c r="D13" s="65">
        <f>VLOOKUP($A13,'Return Data'!$B$7:$R$2843,10,0)</f>
        <v>1.3908</v>
      </c>
      <c r="E13" s="66">
        <f t="shared" si="0"/>
        <v>6</v>
      </c>
      <c r="F13" s="65">
        <f>VLOOKUP($A13,'Return Data'!$B$7:$R$2843,11,0)</f>
        <v>2.5886999999999998</v>
      </c>
      <c r="G13" s="66">
        <f t="shared" si="1"/>
        <v>7</v>
      </c>
      <c r="H13" s="65">
        <f>VLOOKUP($A13,'Return Data'!$B$7:$R$2843,12,0)</f>
        <v>3.5525000000000002</v>
      </c>
      <c r="I13" s="66">
        <f t="shared" si="2"/>
        <v>6</v>
      </c>
      <c r="J13" s="65">
        <f>VLOOKUP($A13,'Return Data'!$B$7:$R$2843,13,0)</f>
        <v>4.6429</v>
      </c>
      <c r="K13" s="66">
        <f t="shared" si="3"/>
        <v>9</v>
      </c>
      <c r="L13" s="65">
        <f>VLOOKUP($A13,'Return Data'!$B$7:$R$2843,17,0)</f>
        <v>5.3070000000000004</v>
      </c>
      <c r="M13" s="66">
        <f t="shared" si="4"/>
        <v>2</v>
      </c>
      <c r="N13" s="65">
        <f>VLOOKUP($A13,'Return Data'!$B$7:$R$2843,14,0)</f>
        <v>5.9633000000000003</v>
      </c>
      <c r="O13" s="66">
        <f t="shared" si="6"/>
        <v>1</v>
      </c>
      <c r="P13" s="65">
        <f>VLOOKUP($A13,'Return Data'!$B$7:$R$2843,15,0)</f>
        <v>6.3048000000000002</v>
      </c>
      <c r="Q13" s="66">
        <f t="shared" ref="Q13:Q18" si="7">RANK(P13,P$8:P$34,0)</f>
        <v>1</v>
      </c>
      <c r="R13" s="65">
        <f>VLOOKUP($A13,'Return Data'!$B$7:$R$2843,16,0)</f>
        <v>6.87</v>
      </c>
      <c r="S13" s="67">
        <f t="shared" si="5"/>
        <v>9</v>
      </c>
    </row>
    <row r="14" spans="1:20" x14ac:dyDescent="0.3">
      <c r="A14" s="63" t="s">
        <v>1717</v>
      </c>
      <c r="B14" s="64">
        <f>VLOOKUP($A14,'Return Data'!$B$7:$R$2843,3,0)</f>
        <v>44412</v>
      </c>
      <c r="C14" s="65">
        <f>VLOOKUP($A14,'Return Data'!$B$7:$R$2843,4,0)</f>
        <v>15.715</v>
      </c>
      <c r="D14" s="65">
        <f>VLOOKUP($A14,'Return Data'!$B$7:$R$2843,10,0)</f>
        <v>1.3412999999999999</v>
      </c>
      <c r="E14" s="66">
        <f t="shared" si="0"/>
        <v>13</v>
      </c>
      <c r="F14" s="65">
        <f>VLOOKUP($A14,'Return Data'!$B$7:$R$2843,11,0)</f>
        <v>2.4847000000000001</v>
      </c>
      <c r="G14" s="66">
        <f t="shared" si="1"/>
        <v>12</v>
      </c>
      <c r="H14" s="65">
        <f>VLOOKUP($A14,'Return Data'!$B$7:$R$2843,12,0)</f>
        <v>3.4289999999999998</v>
      </c>
      <c r="I14" s="66">
        <f t="shared" si="2"/>
        <v>11</v>
      </c>
      <c r="J14" s="65">
        <f>VLOOKUP($A14,'Return Data'!$B$7:$R$2843,13,0)</f>
        <v>4.5366999999999997</v>
      </c>
      <c r="K14" s="66">
        <f t="shared" si="3"/>
        <v>12</v>
      </c>
      <c r="L14" s="65">
        <f>VLOOKUP($A14,'Return Data'!$B$7:$R$2843,17,0)</f>
        <v>4.7085999999999997</v>
      </c>
      <c r="M14" s="66">
        <f t="shared" si="4"/>
        <v>16</v>
      </c>
      <c r="N14" s="65">
        <f>VLOOKUP($A14,'Return Data'!$B$7:$R$2843,14,0)</f>
        <v>5.3775000000000004</v>
      </c>
      <c r="O14" s="66">
        <f t="shared" si="6"/>
        <v>14</v>
      </c>
      <c r="P14" s="65">
        <f>VLOOKUP($A14,'Return Data'!$B$7:$R$2843,15,0)</f>
        <v>5.7514000000000003</v>
      </c>
      <c r="Q14" s="66">
        <f t="shared" si="7"/>
        <v>13</v>
      </c>
      <c r="R14" s="65">
        <f>VLOOKUP($A14,'Return Data'!$B$7:$R$2843,16,0)</f>
        <v>6.3425000000000002</v>
      </c>
      <c r="S14" s="67">
        <f t="shared" si="5"/>
        <v>14</v>
      </c>
    </row>
    <row r="15" spans="1:20" x14ac:dyDescent="0.3">
      <c r="A15" s="63" t="s">
        <v>1718</v>
      </c>
      <c r="B15" s="64">
        <f>VLOOKUP($A15,'Return Data'!$B$7:$R$2843,3,0)</f>
        <v>44412</v>
      </c>
      <c r="C15" s="65">
        <f>VLOOKUP($A15,'Return Data'!$B$7:$R$2843,4,0)</f>
        <v>28.579000000000001</v>
      </c>
      <c r="D15" s="65">
        <f>VLOOKUP($A15,'Return Data'!$B$7:$R$2843,10,0)</f>
        <v>1.3943000000000001</v>
      </c>
      <c r="E15" s="66">
        <f t="shared" si="0"/>
        <v>5</v>
      </c>
      <c r="F15" s="65">
        <f>VLOOKUP($A15,'Return Data'!$B$7:$R$2843,11,0)</f>
        <v>2.5733999999999999</v>
      </c>
      <c r="G15" s="66">
        <f t="shared" si="1"/>
        <v>8</v>
      </c>
      <c r="H15" s="65">
        <f>VLOOKUP($A15,'Return Data'!$B$7:$R$2843,12,0)</f>
        <v>3.4803999999999999</v>
      </c>
      <c r="I15" s="66">
        <f t="shared" si="2"/>
        <v>10</v>
      </c>
      <c r="J15" s="65">
        <f>VLOOKUP($A15,'Return Data'!$B$7:$R$2843,13,0)</f>
        <v>4.5456000000000003</v>
      </c>
      <c r="K15" s="66">
        <f t="shared" si="3"/>
        <v>11</v>
      </c>
      <c r="L15" s="65">
        <f>VLOOKUP($A15,'Return Data'!$B$7:$R$2843,17,0)</f>
        <v>4.9650999999999996</v>
      </c>
      <c r="M15" s="66">
        <f t="shared" si="4"/>
        <v>11</v>
      </c>
      <c r="N15" s="65">
        <f>VLOOKUP($A15,'Return Data'!$B$7:$R$2843,14,0)</f>
        <v>5.6992000000000003</v>
      </c>
      <c r="O15" s="66">
        <f t="shared" si="6"/>
        <v>10</v>
      </c>
      <c r="P15" s="65">
        <f>VLOOKUP($A15,'Return Data'!$B$7:$R$2843,15,0)</f>
        <v>6.0839999999999996</v>
      </c>
      <c r="Q15" s="66">
        <f t="shared" si="7"/>
        <v>7</v>
      </c>
      <c r="R15" s="65">
        <f>VLOOKUP($A15,'Return Data'!$B$7:$R$2843,16,0)</f>
        <v>7.2405999999999997</v>
      </c>
      <c r="S15" s="67">
        <f t="shared" si="5"/>
        <v>2</v>
      </c>
    </row>
    <row r="16" spans="1:20" x14ac:dyDescent="0.3">
      <c r="A16" s="63" t="s">
        <v>1719</v>
      </c>
      <c r="B16" s="64">
        <f>VLOOKUP($A16,'Return Data'!$B$7:$R$2843,3,0)</f>
        <v>44412</v>
      </c>
      <c r="C16" s="65">
        <f>VLOOKUP($A16,'Return Data'!$B$7:$R$2843,4,0)</f>
        <v>27.2317</v>
      </c>
      <c r="D16" s="65">
        <f>VLOOKUP($A16,'Return Data'!$B$7:$R$2843,10,0)</f>
        <v>1.3427</v>
      </c>
      <c r="E16" s="66">
        <f t="shared" si="0"/>
        <v>12</v>
      </c>
      <c r="F16" s="65">
        <f>VLOOKUP($A16,'Return Data'!$B$7:$R$2843,11,0)</f>
        <v>2.4649999999999999</v>
      </c>
      <c r="G16" s="66">
        <f t="shared" si="1"/>
        <v>15</v>
      </c>
      <c r="H16" s="65">
        <f>VLOOKUP($A16,'Return Data'!$B$7:$R$2843,12,0)</f>
        <v>3.3786999999999998</v>
      </c>
      <c r="I16" s="66">
        <f t="shared" si="2"/>
        <v>14</v>
      </c>
      <c r="J16" s="65">
        <f>VLOOKUP($A16,'Return Data'!$B$7:$R$2843,13,0)</f>
        <v>4.4844999999999997</v>
      </c>
      <c r="K16" s="66">
        <f t="shared" si="3"/>
        <v>13</v>
      </c>
      <c r="L16" s="65">
        <f>VLOOKUP($A16,'Return Data'!$B$7:$R$2843,17,0)</f>
        <v>4.8236999999999997</v>
      </c>
      <c r="M16" s="66">
        <f t="shared" si="4"/>
        <v>13</v>
      </c>
      <c r="N16" s="65">
        <f>VLOOKUP($A16,'Return Data'!$B$7:$R$2843,14,0)</f>
        <v>5.7355999999999998</v>
      </c>
      <c r="O16" s="66">
        <f t="shared" si="6"/>
        <v>8</v>
      </c>
      <c r="P16" s="65">
        <f>VLOOKUP($A16,'Return Data'!$B$7:$R$2843,15,0)</f>
        <v>6.0667999999999997</v>
      </c>
      <c r="Q16" s="66">
        <f t="shared" si="7"/>
        <v>9</v>
      </c>
      <c r="R16" s="65">
        <f>VLOOKUP($A16,'Return Data'!$B$7:$R$2843,16,0)</f>
        <v>7.1006</v>
      </c>
      <c r="S16" s="67">
        <f t="shared" si="5"/>
        <v>5</v>
      </c>
    </row>
    <row r="17" spans="1:19" x14ac:dyDescent="0.3">
      <c r="A17" s="63" t="s">
        <v>1720</v>
      </c>
      <c r="B17" s="64">
        <f>VLOOKUP($A17,'Return Data'!$B$7:$R$2843,3,0)</f>
        <v>44412</v>
      </c>
      <c r="C17" s="65">
        <f>VLOOKUP($A17,'Return Data'!$B$7:$R$2843,4,0)</f>
        <v>14.9861</v>
      </c>
      <c r="D17" s="65">
        <f>VLOOKUP($A17,'Return Data'!$B$7:$R$2843,10,0)</f>
        <v>1.0615000000000001</v>
      </c>
      <c r="E17" s="66">
        <f t="shared" si="0"/>
        <v>25</v>
      </c>
      <c r="F17" s="65">
        <f>VLOOKUP($A17,'Return Data'!$B$7:$R$2843,11,0)</f>
        <v>1.9482999999999999</v>
      </c>
      <c r="G17" s="66">
        <f t="shared" si="1"/>
        <v>22</v>
      </c>
      <c r="H17" s="65">
        <f>VLOOKUP($A17,'Return Data'!$B$7:$R$2843,12,0)</f>
        <v>2.4613999999999998</v>
      </c>
      <c r="I17" s="66">
        <f t="shared" si="2"/>
        <v>21</v>
      </c>
      <c r="J17" s="65">
        <f>VLOOKUP($A17,'Return Data'!$B$7:$R$2843,13,0)</f>
        <v>3.2334999999999998</v>
      </c>
      <c r="K17" s="66">
        <f t="shared" si="3"/>
        <v>22</v>
      </c>
      <c r="L17" s="65">
        <f>VLOOKUP($A17,'Return Data'!$B$7:$R$2843,17,0)</f>
        <v>4.0355999999999996</v>
      </c>
      <c r="M17" s="66">
        <f t="shared" si="4"/>
        <v>19</v>
      </c>
      <c r="N17" s="65">
        <f>VLOOKUP($A17,'Return Data'!$B$7:$R$2843,14,0)</f>
        <v>4.9032999999999998</v>
      </c>
      <c r="O17" s="66">
        <f t="shared" si="6"/>
        <v>16</v>
      </c>
      <c r="P17" s="65">
        <f>VLOOKUP($A17,'Return Data'!$B$7:$R$2843,15,0)</f>
        <v>5.6239999999999997</v>
      </c>
      <c r="Q17" s="66">
        <f t="shared" si="7"/>
        <v>14</v>
      </c>
      <c r="R17" s="65">
        <f>VLOOKUP($A17,'Return Data'!$B$7:$R$2843,16,0)</f>
        <v>6.2915000000000001</v>
      </c>
      <c r="S17" s="67">
        <f t="shared" si="5"/>
        <v>15</v>
      </c>
    </row>
    <row r="18" spans="1:19" x14ac:dyDescent="0.3">
      <c r="A18" s="63" t="s">
        <v>1721</v>
      </c>
      <c r="B18" s="64">
        <f>VLOOKUP($A18,'Return Data'!$B$7:$R$2843,3,0)</f>
        <v>44412</v>
      </c>
      <c r="C18" s="65">
        <f>VLOOKUP($A18,'Return Data'!$B$7:$R$2843,4,0)</f>
        <v>26.472100000000001</v>
      </c>
      <c r="D18" s="65">
        <f>VLOOKUP($A18,'Return Data'!$B$7:$R$2843,10,0)</f>
        <v>1.3406</v>
      </c>
      <c r="E18" s="66">
        <f t="shared" si="0"/>
        <v>14</v>
      </c>
      <c r="F18" s="65">
        <f>VLOOKUP($A18,'Return Data'!$B$7:$R$2843,11,0)</f>
        <v>2.4668000000000001</v>
      </c>
      <c r="G18" s="66">
        <f t="shared" si="1"/>
        <v>14</v>
      </c>
      <c r="H18" s="65">
        <f>VLOOKUP($A18,'Return Data'!$B$7:$R$2843,12,0)</f>
        <v>3.3751000000000002</v>
      </c>
      <c r="I18" s="66">
        <f t="shared" si="2"/>
        <v>15</v>
      </c>
      <c r="J18" s="65">
        <f>VLOOKUP($A18,'Return Data'!$B$7:$R$2843,13,0)</f>
        <v>4.3971999999999998</v>
      </c>
      <c r="K18" s="66">
        <f t="shared" si="3"/>
        <v>15</v>
      </c>
      <c r="L18" s="65">
        <f>VLOOKUP($A18,'Return Data'!$B$7:$R$2843,17,0)</f>
        <v>5.0602999999999998</v>
      </c>
      <c r="M18" s="66">
        <f t="shared" si="4"/>
        <v>9</v>
      </c>
      <c r="N18" s="65">
        <f>VLOOKUP($A18,'Return Data'!$B$7:$R$2843,14,0)</f>
        <v>5.6506999999999996</v>
      </c>
      <c r="O18" s="66">
        <f t="shared" si="6"/>
        <v>12</v>
      </c>
      <c r="P18" s="65">
        <f>VLOOKUP($A18,'Return Data'!$B$7:$R$2843,15,0)</f>
        <v>6.0143000000000004</v>
      </c>
      <c r="Q18" s="66">
        <f t="shared" si="7"/>
        <v>10</v>
      </c>
      <c r="R18" s="65">
        <f>VLOOKUP($A18,'Return Data'!$B$7:$R$2843,16,0)</f>
        <v>6.9638</v>
      </c>
      <c r="S18" s="67">
        <f t="shared" si="5"/>
        <v>6</v>
      </c>
    </row>
    <row r="19" spans="1:19" x14ac:dyDescent="0.3">
      <c r="A19" s="63" t="s">
        <v>1722</v>
      </c>
      <c r="B19" s="64">
        <f>VLOOKUP($A19,'Return Data'!$B$7:$R$2843,3,0)</f>
        <v>44412</v>
      </c>
      <c r="C19" s="65">
        <f>VLOOKUP($A19,'Return Data'!$B$7:$R$2843,4,0)</f>
        <v>10.7895</v>
      </c>
      <c r="D19" s="65">
        <f>VLOOKUP($A19,'Return Data'!$B$7:$R$2843,10,0)</f>
        <v>1.1056999999999999</v>
      </c>
      <c r="E19" s="66">
        <f t="shared" si="0"/>
        <v>23</v>
      </c>
      <c r="F19" s="65">
        <f>VLOOKUP($A19,'Return Data'!$B$7:$R$2843,11,0)</f>
        <v>1.9368000000000001</v>
      </c>
      <c r="G19" s="66">
        <f t="shared" si="1"/>
        <v>23</v>
      </c>
      <c r="H19" s="65">
        <f>VLOOKUP($A19,'Return Data'!$B$7:$R$2843,12,0)</f>
        <v>2.5783999999999998</v>
      </c>
      <c r="I19" s="66">
        <f t="shared" si="2"/>
        <v>20</v>
      </c>
      <c r="J19" s="65">
        <f>VLOOKUP($A19,'Return Data'!$B$7:$R$2843,13,0)</f>
        <v>3.5024000000000002</v>
      </c>
      <c r="K19" s="66">
        <f t="shared" si="3"/>
        <v>20</v>
      </c>
      <c r="L19" s="65"/>
      <c r="M19" s="66"/>
      <c r="N19" s="65"/>
      <c r="O19" s="66"/>
      <c r="P19" s="65"/>
      <c r="Q19" s="66"/>
      <c r="R19" s="65">
        <f>VLOOKUP($A19,'Return Data'!$B$7:$R$2843,16,0)</f>
        <v>4.0715000000000003</v>
      </c>
      <c r="S19" s="67">
        <f t="shared" si="5"/>
        <v>24</v>
      </c>
    </row>
    <row r="20" spans="1:19" x14ac:dyDescent="0.3">
      <c r="A20" s="63" t="s">
        <v>1723</v>
      </c>
      <c r="B20" s="64">
        <f>VLOOKUP($A20,'Return Data'!$B$7:$R$2843,3,0)</f>
        <v>44412</v>
      </c>
      <c r="C20" s="65">
        <f>VLOOKUP($A20,'Return Data'!$B$7:$R$2843,4,0)</f>
        <v>27.405899999999999</v>
      </c>
      <c r="D20" s="65">
        <f>VLOOKUP($A20,'Return Data'!$B$7:$R$2843,10,0)</f>
        <v>1.1717</v>
      </c>
      <c r="E20" s="66">
        <f t="shared" si="0"/>
        <v>22</v>
      </c>
      <c r="F20" s="65">
        <f>VLOOKUP($A20,'Return Data'!$B$7:$R$2843,11,0)</f>
        <v>1.8230999999999999</v>
      </c>
      <c r="G20" s="66">
        <f t="shared" si="1"/>
        <v>25</v>
      </c>
      <c r="H20" s="65">
        <f>VLOOKUP($A20,'Return Data'!$B$7:$R$2843,12,0)</f>
        <v>2.4217</v>
      </c>
      <c r="I20" s="66">
        <f t="shared" si="2"/>
        <v>23</v>
      </c>
      <c r="J20" s="65">
        <f>VLOOKUP($A20,'Return Data'!$B$7:$R$2843,13,0)</f>
        <v>3.2117</v>
      </c>
      <c r="K20" s="66">
        <f t="shared" si="3"/>
        <v>23</v>
      </c>
      <c r="L20" s="65">
        <f>VLOOKUP($A20,'Return Data'!$B$7:$R$2843,17,0)</f>
        <v>3.3795999999999999</v>
      </c>
      <c r="M20" s="66">
        <f>RANK(L20,L$8:L$34,0)</f>
        <v>21</v>
      </c>
      <c r="N20" s="65">
        <f>VLOOKUP($A20,'Return Data'!$B$7:$R$2843,14,0)</f>
        <v>4.4146999999999998</v>
      </c>
      <c r="O20" s="66">
        <f>RANK(N20,N$8:N$34,0)</f>
        <v>17</v>
      </c>
      <c r="P20" s="65">
        <f>VLOOKUP($A20,'Return Data'!$B$7:$R$2843,15,0)</f>
        <v>5.0972</v>
      </c>
      <c r="Q20" s="66">
        <f>RANK(P20,P$8:P$34,0)</f>
        <v>15</v>
      </c>
      <c r="R20" s="65">
        <f>VLOOKUP($A20,'Return Data'!$B$7:$R$2843,16,0)</f>
        <v>6.4889999999999999</v>
      </c>
      <c r="S20" s="67">
        <f t="shared" si="5"/>
        <v>12</v>
      </c>
    </row>
    <row r="21" spans="1:19" x14ac:dyDescent="0.3">
      <c r="A21" s="63" t="s">
        <v>1724</v>
      </c>
      <c r="B21" s="64">
        <f>VLOOKUP($A21,'Return Data'!$B$7:$R$2843,3,0)</f>
        <v>44412</v>
      </c>
      <c r="C21" s="65">
        <f>VLOOKUP($A21,'Return Data'!$B$7:$R$2843,4,0)</f>
        <v>30.844200000000001</v>
      </c>
      <c r="D21" s="65">
        <f>VLOOKUP($A21,'Return Data'!$B$7:$R$2843,10,0)</f>
        <v>1.3841000000000001</v>
      </c>
      <c r="E21" s="66">
        <f t="shared" si="0"/>
        <v>8</v>
      </c>
      <c r="F21" s="65">
        <f>VLOOKUP($A21,'Return Data'!$B$7:$R$2843,11,0)</f>
        <v>2.6395</v>
      </c>
      <c r="G21" s="66">
        <f t="shared" si="1"/>
        <v>5</v>
      </c>
      <c r="H21" s="65">
        <f>VLOOKUP($A21,'Return Data'!$B$7:$R$2843,12,0)</f>
        <v>3.6049000000000002</v>
      </c>
      <c r="I21" s="66">
        <f t="shared" si="2"/>
        <v>3</v>
      </c>
      <c r="J21" s="65">
        <f>VLOOKUP($A21,'Return Data'!$B$7:$R$2843,13,0)</f>
        <v>4.7226999999999997</v>
      </c>
      <c r="K21" s="66">
        <f t="shared" si="3"/>
        <v>4</v>
      </c>
      <c r="L21" s="65">
        <f>VLOOKUP($A21,'Return Data'!$B$7:$R$2843,17,0)</f>
        <v>5.0913000000000004</v>
      </c>
      <c r="M21" s="66">
        <f>RANK(L21,L$8:L$34,0)</f>
        <v>6</v>
      </c>
      <c r="N21" s="65">
        <f>VLOOKUP($A21,'Return Data'!$B$7:$R$2843,14,0)</f>
        <v>5.78</v>
      </c>
      <c r="O21" s="66">
        <f>RANK(N21,N$8:N$34,0)</f>
        <v>7</v>
      </c>
      <c r="P21" s="65">
        <f>VLOOKUP($A21,'Return Data'!$B$7:$R$2843,15,0)</f>
        <v>6.1260000000000003</v>
      </c>
      <c r="Q21" s="66">
        <f>RANK(P21,P$8:P$34,0)</f>
        <v>5</v>
      </c>
      <c r="R21" s="65">
        <f>VLOOKUP($A21,'Return Data'!$B$7:$R$2843,16,0)</f>
        <v>7.2244000000000002</v>
      </c>
      <c r="S21" s="67">
        <f t="shared" si="5"/>
        <v>3</v>
      </c>
    </row>
    <row r="22" spans="1:19" x14ac:dyDescent="0.3">
      <c r="A22" s="63" t="s">
        <v>1725</v>
      </c>
      <c r="B22" s="64">
        <f>VLOOKUP($A22,'Return Data'!$B$7:$R$2843,3,0)</f>
        <v>44412</v>
      </c>
      <c r="C22" s="65">
        <f>VLOOKUP($A22,'Return Data'!$B$7:$R$2843,4,0)</f>
        <v>15.868</v>
      </c>
      <c r="D22" s="65">
        <f>VLOOKUP($A22,'Return Data'!$B$7:$R$2843,10,0)</f>
        <v>1.38</v>
      </c>
      <c r="E22" s="66">
        <f t="shared" si="0"/>
        <v>9</v>
      </c>
      <c r="F22" s="65">
        <f>VLOOKUP($A22,'Return Data'!$B$7:$R$2843,11,0)</f>
        <v>2.6324000000000001</v>
      </c>
      <c r="G22" s="66">
        <f t="shared" si="1"/>
        <v>6</v>
      </c>
      <c r="H22" s="65">
        <f>VLOOKUP($A22,'Return Data'!$B$7:$R$2843,12,0)</f>
        <v>3.5838000000000001</v>
      </c>
      <c r="I22" s="66">
        <f t="shared" si="2"/>
        <v>4</v>
      </c>
      <c r="J22" s="65">
        <f>VLOOKUP($A22,'Return Data'!$B$7:$R$2843,13,0)</f>
        <v>4.7668999999999997</v>
      </c>
      <c r="K22" s="66">
        <f t="shared" si="3"/>
        <v>3</v>
      </c>
      <c r="L22" s="65">
        <f>VLOOKUP($A22,'Return Data'!$B$7:$R$2843,17,0)</f>
        <v>5.2991999999999999</v>
      </c>
      <c r="M22" s="66">
        <f>RANK(L22,L$8:L$34,0)</f>
        <v>3</v>
      </c>
      <c r="N22" s="65">
        <f>VLOOKUP($A22,'Return Data'!$B$7:$R$2843,14,0)</f>
        <v>5.8490000000000002</v>
      </c>
      <c r="O22" s="66">
        <f>RANK(N22,N$8:N$34,0)</f>
        <v>4</v>
      </c>
      <c r="P22" s="65">
        <f>VLOOKUP($A22,'Return Data'!$B$7:$R$2843,15,0)</f>
        <v>6.2096</v>
      </c>
      <c r="Q22" s="66">
        <f>RANK(P22,P$8:P$34,0)</f>
        <v>3</v>
      </c>
      <c r="R22" s="65">
        <f>VLOOKUP($A22,'Return Data'!$B$7:$R$2843,16,0)</f>
        <v>6.7179000000000002</v>
      </c>
      <c r="S22" s="67">
        <f t="shared" si="5"/>
        <v>10</v>
      </c>
    </row>
    <row r="23" spans="1:19" x14ac:dyDescent="0.3">
      <c r="A23" s="63" t="s">
        <v>1726</v>
      </c>
      <c r="B23" s="64">
        <f>VLOOKUP($A23,'Return Data'!$B$7:$R$2843,3,0)</f>
        <v>44412</v>
      </c>
      <c r="C23" s="65">
        <f>VLOOKUP($A23,'Return Data'!$B$7:$R$2843,4,0)</f>
        <v>11.302899999999999</v>
      </c>
      <c r="D23" s="65">
        <f>VLOOKUP($A23,'Return Data'!$B$7:$R$2843,10,0)</f>
        <v>1.2904</v>
      </c>
      <c r="E23" s="66">
        <f t="shared" si="0"/>
        <v>19</v>
      </c>
      <c r="F23" s="65">
        <f>VLOOKUP($A23,'Return Data'!$B$7:$R$2843,11,0)</f>
        <v>2.2702</v>
      </c>
      <c r="G23" s="66">
        <f t="shared" si="1"/>
        <v>20</v>
      </c>
      <c r="H23" s="65">
        <f>VLOOKUP($A23,'Return Data'!$B$7:$R$2843,12,0)</f>
        <v>2.9699</v>
      </c>
      <c r="I23" s="66">
        <f t="shared" si="2"/>
        <v>19</v>
      </c>
      <c r="J23" s="65">
        <f>VLOOKUP($A23,'Return Data'!$B$7:$R$2843,13,0)</f>
        <v>3.8755000000000002</v>
      </c>
      <c r="K23" s="66">
        <f t="shared" si="3"/>
        <v>19</v>
      </c>
      <c r="L23" s="65">
        <f>VLOOKUP($A23,'Return Data'!$B$7:$R$2843,17,0)</f>
        <v>4.4526000000000003</v>
      </c>
      <c r="M23" s="66">
        <f>RANK(L23,L$8:L$34,0)</f>
        <v>17</v>
      </c>
      <c r="N23" s="65"/>
      <c r="O23" s="66"/>
      <c r="P23" s="65"/>
      <c r="Q23" s="66"/>
      <c r="R23" s="65">
        <f>VLOOKUP($A23,'Return Data'!$B$7:$R$2843,16,0)</f>
        <v>4.968</v>
      </c>
      <c r="S23" s="67">
        <f t="shared" si="5"/>
        <v>20</v>
      </c>
    </row>
    <row r="24" spans="1:19" x14ac:dyDescent="0.3">
      <c r="A24" s="63" t="s">
        <v>1727</v>
      </c>
      <c r="B24" s="64">
        <f>VLOOKUP($A24,'Return Data'!$B$7:$R$2843,3,0)</f>
        <v>44412</v>
      </c>
      <c r="C24" s="65">
        <f>VLOOKUP($A24,'Return Data'!$B$7:$R$2843,4,0)</f>
        <v>10.3703</v>
      </c>
      <c r="D24" s="65">
        <f>VLOOKUP($A24,'Return Data'!$B$7:$R$2843,10,0)</f>
        <v>1.2270000000000001</v>
      </c>
      <c r="E24" s="66">
        <f t="shared" si="0"/>
        <v>20</v>
      </c>
      <c r="F24" s="65">
        <f>VLOOKUP($A24,'Return Data'!$B$7:$R$2843,11,0)</f>
        <v>2.2621000000000002</v>
      </c>
      <c r="G24" s="66">
        <f t="shared" si="1"/>
        <v>21</v>
      </c>
      <c r="H24" s="65"/>
      <c r="I24" s="66"/>
      <c r="J24" s="65"/>
      <c r="K24" s="66"/>
      <c r="L24" s="65"/>
      <c r="M24" s="66"/>
      <c r="N24" s="65"/>
      <c r="O24" s="66"/>
      <c r="P24" s="65"/>
      <c r="Q24" s="66"/>
      <c r="R24" s="65">
        <f>VLOOKUP($A24,'Return Data'!$B$7:$R$2843,16,0)</f>
        <v>3.7029999999999998</v>
      </c>
      <c r="S24" s="67">
        <f t="shared" si="5"/>
        <v>25</v>
      </c>
    </row>
    <row r="25" spans="1:19" x14ac:dyDescent="0.3">
      <c r="A25" s="63" t="s">
        <v>1728</v>
      </c>
      <c r="B25" s="64">
        <f>VLOOKUP($A25,'Return Data'!$B$7:$R$2843,3,0)</f>
        <v>44412</v>
      </c>
      <c r="C25" s="65">
        <f>VLOOKUP($A25,'Return Data'!$B$7:$R$2843,4,0)</f>
        <v>10.489000000000001</v>
      </c>
      <c r="D25" s="65">
        <f>VLOOKUP($A25,'Return Data'!$B$7:$R$2843,10,0)</f>
        <v>1.3233999999999999</v>
      </c>
      <c r="E25" s="66">
        <f t="shared" si="0"/>
        <v>16</v>
      </c>
      <c r="F25" s="65">
        <f>VLOOKUP($A25,'Return Data'!$B$7:$R$2843,11,0)</f>
        <v>2.4517000000000002</v>
      </c>
      <c r="G25" s="66">
        <f t="shared" si="1"/>
        <v>16</v>
      </c>
      <c r="H25" s="65"/>
      <c r="I25" s="66"/>
      <c r="J25" s="65"/>
      <c r="K25" s="66"/>
      <c r="L25" s="65"/>
      <c r="M25" s="66"/>
      <c r="N25" s="65"/>
      <c r="O25" s="66"/>
      <c r="P25" s="65"/>
      <c r="Q25" s="66"/>
      <c r="R25" s="65">
        <f>VLOOKUP($A25,'Return Data'!$B$7:$R$2843,16,0)</f>
        <v>4.3310000000000004</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44412</v>
      </c>
      <c r="C27" s="65">
        <f>VLOOKUP($A27,'Return Data'!$B$7:$R$2843,4,0)</f>
        <v>22.229500000000002</v>
      </c>
      <c r="D27" s="65">
        <f>VLOOKUP($A27,'Return Data'!$B$7:$R$2843,10,0)</f>
        <v>1.3855999999999999</v>
      </c>
      <c r="E27" s="66">
        <f t="shared" si="0"/>
        <v>7</v>
      </c>
      <c r="F27" s="65">
        <f>VLOOKUP($A27,'Return Data'!$B$7:$R$2843,11,0)</f>
        <v>2.5687000000000002</v>
      </c>
      <c r="G27" s="66">
        <f t="shared" si="1"/>
        <v>9</v>
      </c>
      <c r="H27" s="65">
        <f>VLOOKUP($A27,'Return Data'!$B$7:$R$2843,12,0)</f>
        <v>3.5124</v>
      </c>
      <c r="I27" s="66">
        <f t="shared" si="8"/>
        <v>9</v>
      </c>
      <c r="J27" s="65">
        <f>VLOOKUP($A27,'Return Data'!$B$7:$R$2843,13,0)</f>
        <v>4.6364999999999998</v>
      </c>
      <c r="K27" s="66">
        <f t="shared" si="9"/>
        <v>10</v>
      </c>
      <c r="L27" s="65">
        <f>VLOOKUP($A27,'Return Data'!$B$7:$R$2843,17,0)</f>
        <v>5.1292</v>
      </c>
      <c r="M27" s="66">
        <f>RANK(L27,L$8:L$34,0)</f>
        <v>5</v>
      </c>
      <c r="N27" s="65">
        <f>VLOOKUP($A27,'Return Data'!$B$7:$R$2843,14,0)</f>
        <v>5.9036999999999997</v>
      </c>
      <c r="O27" s="66">
        <f>RANK(N27,N$8:N$34,0)</f>
        <v>3</v>
      </c>
      <c r="P27" s="65">
        <f>VLOOKUP($A27,'Return Data'!$B$7:$R$2843,15,0)</f>
        <v>6.2992999999999997</v>
      </c>
      <c r="Q27" s="66">
        <f>RANK(P27,P$8:P$34,0)</f>
        <v>2</v>
      </c>
      <c r="R27" s="65">
        <f>VLOOKUP($A27,'Return Data'!$B$7:$R$2843,16,0)</f>
        <v>7.2952000000000004</v>
      </c>
      <c r="S27" s="67">
        <f t="shared" si="5"/>
        <v>1</v>
      </c>
    </row>
    <row r="28" spans="1:19" x14ac:dyDescent="0.3">
      <c r="A28" s="63" t="s">
        <v>1730</v>
      </c>
      <c r="B28" s="64">
        <f>VLOOKUP($A28,'Return Data'!$B$7:$R$2843,3,0)</f>
        <v>44412</v>
      </c>
      <c r="C28" s="65">
        <f>VLOOKUP($A28,'Return Data'!$B$7:$R$2843,4,0)</f>
        <v>15.417899999999999</v>
      </c>
      <c r="D28" s="65">
        <f>VLOOKUP($A28,'Return Data'!$B$7:$R$2843,10,0)</f>
        <v>1.3394999999999999</v>
      </c>
      <c r="E28" s="66">
        <f t="shared" si="0"/>
        <v>15</v>
      </c>
      <c r="F28" s="65">
        <f>VLOOKUP($A28,'Return Data'!$B$7:$R$2843,11,0)</f>
        <v>2.5057999999999998</v>
      </c>
      <c r="G28" s="66">
        <f t="shared" si="1"/>
        <v>11</v>
      </c>
      <c r="H28" s="65">
        <f>VLOOKUP($A28,'Return Data'!$B$7:$R$2843,12,0)</f>
        <v>3.4134000000000002</v>
      </c>
      <c r="I28" s="66">
        <f t="shared" si="8"/>
        <v>12</v>
      </c>
      <c r="J28" s="65">
        <f>VLOOKUP($A28,'Return Data'!$B$7:$R$2843,13,0)</f>
        <v>4.6516000000000002</v>
      </c>
      <c r="K28" s="66">
        <f t="shared" si="9"/>
        <v>8</v>
      </c>
      <c r="L28" s="65">
        <f>VLOOKUP($A28,'Return Data'!$B$7:$R$2843,17,0)</f>
        <v>4.8101000000000003</v>
      </c>
      <c r="M28" s="66">
        <f>RANK(L28,L$8:L$34,0)</f>
        <v>15</v>
      </c>
      <c r="N28" s="65">
        <f>VLOOKUP($A28,'Return Data'!$B$7:$R$2843,14,0)</f>
        <v>5.4157000000000002</v>
      </c>
      <c r="O28" s="66">
        <f>RANK(N28,N$8:N$34,0)</f>
        <v>13</v>
      </c>
      <c r="P28" s="65">
        <f>VLOOKUP($A28,'Return Data'!$B$7:$R$2843,15,0)</f>
        <v>5.8452999999999999</v>
      </c>
      <c r="Q28" s="66">
        <f>RANK(P28,P$8:P$34,0)</f>
        <v>11</v>
      </c>
      <c r="R28" s="65">
        <f>VLOOKUP($A28,'Return Data'!$B$7:$R$2843,16,0)</f>
        <v>6.4347000000000003</v>
      </c>
      <c r="S28" s="67">
        <f t="shared" si="5"/>
        <v>13</v>
      </c>
    </row>
    <row r="29" spans="1:19" x14ac:dyDescent="0.3">
      <c r="A29" s="63" t="s">
        <v>1731</v>
      </c>
      <c r="B29" s="64">
        <f>VLOOKUP($A29,'Return Data'!$B$7:$R$2843,3,0)</f>
        <v>44412</v>
      </c>
      <c r="C29" s="65">
        <f>VLOOKUP($A29,'Return Data'!$B$7:$R$2843,4,0)</f>
        <v>12.072800000000001</v>
      </c>
      <c r="D29" s="65">
        <f>VLOOKUP($A29,'Return Data'!$B$7:$R$2843,10,0)</f>
        <v>1.0801000000000001</v>
      </c>
      <c r="E29" s="66">
        <f t="shared" si="0"/>
        <v>24</v>
      </c>
      <c r="F29" s="65">
        <f>VLOOKUP($A29,'Return Data'!$B$7:$R$2843,11,0)</f>
        <v>1.8733</v>
      </c>
      <c r="G29" s="66">
        <f t="shared" si="1"/>
        <v>24</v>
      </c>
      <c r="H29" s="65">
        <f>VLOOKUP($A29,'Return Data'!$B$7:$R$2843,12,0)</f>
        <v>2.4238</v>
      </c>
      <c r="I29" s="66">
        <f t="shared" si="8"/>
        <v>22</v>
      </c>
      <c r="J29" s="65">
        <f>VLOOKUP($A29,'Return Data'!$B$7:$R$2843,13,0)</f>
        <v>3.1352000000000002</v>
      </c>
      <c r="K29" s="66">
        <f t="shared" si="9"/>
        <v>24</v>
      </c>
      <c r="L29" s="65">
        <f>VLOOKUP($A29,'Return Data'!$B$7:$R$2843,17,0)</f>
        <v>3.0695000000000001</v>
      </c>
      <c r="M29" s="66">
        <f>RANK(L29,L$8:L$34,0)</f>
        <v>22</v>
      </c>
      <c r="N29" s="65">
        <f>VLOOKUP($A29,'Return Data'!$B$7:$R$2843,14,0)</f>
        <v>1.7619</v>
      </c>
      <c r="O29" s="66">
        <f>RANK(N29,N$8:N$34,0)</f>
        <v>18</v>
      </c>
      <c r="P29" s="65"/>
      <c r="Q29" s="66"/>
      <c r="R29" s="65">
        <f>VLOOKUP($A29,'Return Data'!$B$7:$R$2843,16,0)</f>
        <v>3.6246999999999998</v>
      </c>
      <c r="S29" s="67">
        <f t="shared" si="5"/>
        <v>26</v>
      </c>
    </row>
    <row r="30" spans="1:19" x14ac:dyDescent="0.3">
      <c r="A30" s="63" t="s">
        <v>1732</v>
      </c>
      <c r="B30" s="64">
        <f>VLOOKUP($A30,'Return Data'!$B$7:$R$2843,3,0)</f>
        <v>44412</v>
      </c>
      <c r="C30" s="65">
        <f>VLOOKUP($A30,'Return Data'!$B$7:$R$2843,4,0)</f>
        <v>27.753900000000002</v>
      </c>
      <c r="D30" s="65">
        <f>VLOOKUP($A30,'Return Data'!$B$7:$R$2843,10,0)</f>
        <v>1.3156000000000001</v>
      </c>
      <c r="E30" s="66">
        <f t="shared" si="0"/>
        <v>17</v>
      </c>
      <c r="F30" s="65">
        <f>VLOOKUP($A30,'Return Data'!$B$7:$R$2843,11,0)</f>
        <v>2.4192999999999998</v>
      </c>
      <c r="G30" s="66">
        <f t="shared" si="1"/>
        <v>17</v>
      </c>
      <c r="H30" s="65">
        <f>VLOOKUP($A30,'Return Data'!$B$7:$R$2843,12,0)</f>
        <v>3.1970000000000001</v>
      </c>
      <c r="I30" s="66">
        <f t="shared" si="8"/>
        <v>17</v>
      </c>
      <c r="J30" s="65">
        <f>VLOOKUP($A30,'Return Data'!$B$7:$R$2843,13,0)</f>
        <v>4.1153000000000004</v>
      </c>
      <c r="K30" s="66">
        <f t="shared" si="9"/>
        <v>17</v>
      </c>
      <c r="L30" s="65">
        <f>VLOOKUP($A30,'Return Data'!$B$7:$R$2843,17,0)</f>
        <v>4.4021999999999997</v>
      </c>
      <c r="M30" s="66">
        <f>RANK(L30,L$8:L$34,0)</f>
        <v>18</v>
      </c>
      <c r="N30" s="65">
        <f>VLOOKUP($A30,'Return Data'!$B$7:$R$2843,14,0)</f>
        <v>5.2939999999999996</v>
      </c>
      <c r="O30" s="66">
        <f>RANK(N30,N$8:N$34,0)</f>
        <v>15</v>
      </c>
      <c r="P30" s="65">
        <f>VLOOKUP($A30,'Return Data'!$B$7:$R$2843,15,0)</f>
        <v>5.7686999999999999</v>
      </c>
      <c r="Q30" s="66">
        <f>RANK(P30,P$8:P$34,0)</f>
        <v>12</v>
      </c>
      <c r="R30" s="65">
        <f>VLOOKUP($A30,'Return Data'!$B$7:$R$2843,16,0)</f>
        <v>6.8701999999999996</v>
      </c>
      <c r="S30" s="67">
        <f t="shared" si="5"/>
        <v>8</v>
      </c>
    </row>
    <row r="31" spans="1:19" x14ac:dyDescent="0.3">
      <c r="A31" s="63" t="s">
        <v>1733</v>
      </c>
      <c r="B31" s="64">
        <f>VLOOKUP($A31,'Return Data'!$B$7:$R$2843,3,0)</f>
        <v>44412</v>
      </c>
      <c r="C31" s="65">
        <f>VLOOKUP($A31,'Return Data'!$B$7:$R$2843,4,0)</f>
        <v>10.701000000000001</v>
      </c>
      <c r="D31" s="65">
        <f>VLOOKUP($A31,'Return Data'!$B$7:$R$2843,10,0)</f>
        <v>1.4024000000000001</v>
      </c>
      <c r="E31" s="66">
        <f t="shared" si="0"/>
        <v>4</v>
      </c>
      <c r="F31" s="65">
        <f>VLOOKUP($A31,'Return Data'!$B$7:$R$2843,11,0)</f>
        <v>2.746</v>
      </c>
      <c r="G31" s="66">
        <f t="shared" si="1"/>
        <v>2</v>
      </c>
      <c r="H31" s="65">
        <f>VLOOKUP($A31,'Return Data'!$B$7:$R$2843,12,0)</f>
        <v>3.5634000000000001</v>
      </c>
      <c r="I31" s="66">
        <f t="shared" si="8"/>
        <v>5</v>
      </c>
      <c r="J31" s="65">
        <f>VLOOKUP($A31,'Return Data'!$B$7:$R$2843,13,0)</f>
        <v>5.1643999999999997</v>
      </c>
      <c r="K31" s="66">
        <f t="shared" si="9"/>
        <v>1</v>
      </c>
      <c r="L31" s="65"/>
      <c r="M31" s="66"/>
      <c r="N31" s="65"/>
      <c r="O31" s="66"/>
      <c r="P31" s="65"/>
      <c r="Q31" s="66"/>
      <c r="R31" s="65">
        <f>VLOOKUP($A31,'Return Data'!$B$7:$R$2843,16,0)</f>
        <v>4.6246999999999998</v>
      </c>
      <c r="S31" s="67">
        <f t="shared" si="5"/>
        <v>22</v>
      </c>
    </row>
    <row r="32" spans="1:19" x14ac:dyDescent="0.3">
      <c r="A32" s="63" t="s">
        <v>1734</v>
      </c>
      <c r="B32" s="64">
        <f>VLOOKUP($A32,'Return Data'!$B$7:$R$2843,3,0)</f>
        <v>44412</v>
      </c>
      <c r="C32" s="65">
        <f>VLOOKUP($A32,'Return Data'!$B$7:$R$2843,4,0)</f>
        <v>11.694100000000001</v>
      </c>
      <c r="D32" s="65">
        <f>VLOOKUP($A32,'Return Data'!$B$7:$R$2843,10,0)</f>
        <v>1.4319999999999999</v>
      </c>
      <c r="E32" s="66">
        <f t="shared" si="0"/>
        <v>1</v>
      </c>
      <c r="F32" s="65">
        <f>VLOOKUP($A32,'Return Data'!$B$7:$R$2843,11,0)</f>
        <v>2.7502</v>
      </c>
      <c r="G32" s="66">
        <f t="shared" si="1"/>
        <v>1</v>
      </c>
      <c r="H32" s="65">
        <f>VLOOKUP($A32,'Return Data'!$B$7:$R$2843,12,0)</f>
        <v>3.7446999999999999</v>
      </c>
      <c r="I32" s="66">
        <f t="shared" si="8"/>
        <v>1</v>
      </c>
      <c r="J32" s="65">
        <f>VLOOKUP($A32,'Return Data'!$B$7:$R$2843,13,0)</f>
        <v>4.9776999999999996</v>
      </c>
      <c r="K32" s="66">
        <f t="shared" si="9"/>
        <v>2</v>
      </c>
      <c r="L32" s="65">
        <f>VLOOKUP($A32,'Return Data'!$B$7:$R$2843,17,0)</f>
        <v>5.6361999999999997</v>
      </c>
      <c r="M32" s="66">
        <f>RANK(L32,L$8:L$34,0)</f>
        <v>1</v>
      </c>
      <c r="N32" s="65"/>
      <c r="O32" s="66"/>
      <c r="P32" s="65"/>
      <c r="Q32" s="66"/>
      <c r="R32" s="65">
        <f>VLOOKUP($A32,'Return Data'!$B$7:$R$2843,16,0)</f>
        <v>6.1307999999999998</v>
      </c>
      <c r="S32" s="67">
        <f t="shared" si="5"/>
        <v>17</v>
      </c>
    </row>
    <row r="33" spans="1:19" x14ac:dyDescent="0.3">
      <c r="A33" s="63" t="s">
        <v>1735</v>
      </c>
      <c r="B33" s="64">
        <f>VLOOKUP($A33,'Return Data'!$B$7:$R$2843,3,0)</f>
        <v>44412</v>
      </c>
      <c r="C33" s="65">
        <f>VLOOKUP($A33,'Return Data'!$B$7:$R$2843,4,0)</f>
        <v>11.368399999999999</v>
      </c>
      <c r="D33" s="65">
        <f>VLOOKUP($A33,'Return Data'!$B$7:$R$2843,10,0)</f>
        <v>1.1748000000000001</v>
      </c>
      <c r="E33" s="66">
        <f t="shared" si="0"/>
        <v>21</v>
      </c>
      <c r="F33" s="65">
        <f>VLOOKUP($A33,'Return Data'!$B$7:$R$2843,11,0)</f>
        <v>2.3111000000000002</v>
      </c>
      <c r="G33" s="66">
        <f t="shared" si="1"/>
        <v>19</v>
      </c>
      <c r="H33" s="65">
        <f>VLOOKUP($A33,'Return Data'!$B$7:$R$2843,12,0)</f>
        <v>3.0689000000000002</v>
      </c>
      <c r="I33" s="66">
        <f t="shared" si="8"/>
        <v>18</v>
      </c>
      <c r="J33" s="65">
        <f>VLOOKUP($A33,'Return Data'!$B$7:$R$2843,13,0)</f>
        <v>4.05</v>
      </c>
      <c r="K33" s="66">
        <f t="shared" si="9"/>
        <v>18</v>
      </c>
      <c r="L33" s="65">
        <f>VLOOKUP($A33,'Return Data'!$B$7:$R$2843,17,0)</f>
        <v>4.8741000000000003</v>
      </c>
      <c r="M33" s="66">
        <f>RANK(L33,L$8:L$34,0)</f>
        <v>12</v>
      </c>
      <c r="N33" s="65"/>
      <c r="O33" s="66"/>
      <c r="P33" s="65"/>
      <c r="Q33" s="66"/>
      <c r="R33" s="65">
        <f>VLOOKUP($A33,'Return Data'!$B$7:$R$2843,16,0)</f>
        <v>5.3635000000000002</v>
      </c>
      <c r="S33" s="67">
        <f t="shared" si="5"/>
        <v>19</v>
      </c>
    </row>
    <row r="34" spans="1:19" x14ac:dyDescent="0.3">
      <c r="A34" s="63" t="s">
        <v>1736</v>
      </c>
      <c r="B34" s="64">
        <f>VLOOKUP($A34,'Return Data'!$B$7:$R$2843,3,0)</f>
        <v>44412</v>
      </c>
      <c r="C34" s="65">
        <f>VLOOKUP($A34,'Return Data'!$B$7:$R$2843,4,0)</f>
        <v>29.000800000000002</v>
      </c>
      <c r="D34" s="65">
        <f>VLOOKUP($A34,'Return Data'!$B$7:$R$2843,10,0)</f>
        <v>1.4080999999999999</v>
      </c>
      <c r="E34" s="66">
        <f t="shared" si="0"/>
        <v>3</v>
      </c>
      <c r="F34" s="65">
        <f>VLOOKUP($A34,'Return Data'!$B$7:$R$2843,11,0)</f>
        <v>2.6417000000000002</v>
      </c>
      <c r="G34" s="66">
        <f t="shared" si="1"/>
        <v>4</v>
      </c>
      <c r="H34" s="65">
        <f>VLOOKUP($A34,'Return Data'!$B$7:$R$2843,12,0)</f>
        <v>3.5432000000000001</v>
      </c>
      <c r="I34" s="66">
        <f t="shared" si="8"/>
        <v>7</v>
      </c>
      <c r="J34" s="65">
        <f>VLOOKUP($A34,'Return Data'!$B$7:$R$2843,13,0)</f>
        <v>4.6764000000000001</v>
      </c>
      <c r="K34" s="66">
        <f t="shared" si="9"/>
        <v>6</v>
      </c>
      <c r="L34" s="65">
        <f>VLOOKUP($A34,'Return Data'!$B$7:$R$2843,17,0)</f>
        <v>5.0702999999999996</v>
      </c>
      <c r="M34" s="66">
        <f>RANK(L34,L$8:L$34,0)</f>
        <v>8</v>
      </c>
      <c r="N34" s="65">
        <f>VLOOKUP($A34,'Return Data'!$B$7:$R$2843,14,0)</f>
        <v>5.7948000000000004</v>
      </c>
      <c r="O34" s="66">
        <f>RANK(N34,N$8:N$34,0)</f>
        <v>5</v>
      </c>
      <c r="P34" s="65">
        <f>VLOOKUP($A34,'Return Data'!$B$7:$R$2843,15,0)</f>
        <v>6.0827</v>
      </c>
      <c r="Q34" s="66">
        <f>RANK(P34,P$8:P$34,0)</f>
        <v>8</v>
      </c>
      <c r="R34" s="65">
        <f>VLOOKUP($A34,'Return Data'!$B$7:$R$2843,16,0)</f>
        <v>6.8777999999999997</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1.2596185185185187</v>
      </c>
      <c r="E36" s="74"/>
      <c r="F36" s="75">
        <f>AVERAGE(F8:F34)</f>
        <v>2.3321185185185191</v>
      </c>
      <c r="G36" s="74"/>
      <c r="H36" s="75">
        <f>AVERAGE(H8:H34)</f>
        <v>3.1445880000000006</v>
      </c>
      <c r="I36" s="74"/>
      <c r="J36" s="75">
        <f>AVERAGE(J8:J34)</f>
        <v>4.1533720000000001</v>
      </c>
      <c r="K36" s="74"/>
      <c r="L36" s="75">
        <f>AVERAGE(L8:L34)</f>
        <v>4.598121739130435</v>
      </c>
      <c r="M36" s="74"/>
      <c r="N36" s="75">
        <f>AVERAGE(N8:N34)</f>
        <v>5.3701555555555549</v>
      </c>
      <c r="O36" s="74"/>
      <c r="P36" s="75">
        <f>AVERAGE(P8:P34)</f>
        <v>5.9725933333333332</v>
      </c>
      <c r="Q36" s="74"/>
      <c r="R36" s="75">
        <f>AVERAGE(R8:R34)</f>
        <v>5.8996740740740741</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1.7619</v>
      </c>
      <c r="O37" s="74"/>
      <c r="P37" s="75">
        <f>MIN(P8:P34)</f>
        <v>5.0972</v>
      </c>
      <c r="Q37" s="74"/>
      <c r="R37" s="75">
        <f>MIN(R8:R34)</f>
        <v>3.0434999999999999</v>
      </c>
      <c r="S37" s="76"/>
    </row>
    <row r="38" spans="1:19" ht="15" thickBot="1" x14ac:dyDescent="0.35">
      <c r="A38" s="77" t="s">
        <v>29</v>
      </c>
      <c r="B38" s="78"/>
      <c r="C38" s="78"/>
      <c r="D38" s="79">
        <f>MAX(D8:D34)</f>
        <v>1.4319999999999999</v>
      </c>
      <c r="E38" s="78"/>
      <c r="F38" s="79">
        <f>MAX(F8:F34)</f>
        <v>2.7502</v>
      </c>
      <c r="G38" s="78"/>
      <c r="H38" s="79">
        <f>MAX(H8:H34)</f>
        <v>3.7446999999999999</v>
      </c>
      <c r="I38" s="78"/>
      <c r="J38" s="79">
        <f>MAX(J8:J34)</f>
        <v>5.1643999999999997</v>
      </c>
      <c r="K38" s="78"/>
      <c r="L38" s="79">
        <f>MAX(L8:L34)</f>
        <v>5.6361999999999997</v>
      </c>
      <c r="M38" s="78"/>
      <c r="N38" s="79">
        <f>MAX(N8:N34)</f>
        <v>5.9633000000000003</v>
      </c>
      <c r="O38" s="78"/>
      <c r="P38" s="79">
        <f>MAX(P8:P34)</f>
        <v>6.3048000000000002</v>
      </c>
      <c r="Q38" s="78"/>
      <c r="R38" s="79">
        <f>MAX(R8:R34)</f>
        <v>7.2952000000000004</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44412</v>
      </c>
      <c r="C8" s="65">
        <f>VLOOKUP($A8,'Return Data'!$B$7:$R$2843,4,0)</f>
        <v>21.1631</v>
      </c>
      <c r="D8" s="65">
        <f>VLOOKUP($A8,'Return Data'!$B$7:$R$2843,10,0)</f>
        <v>1.2525999999999999</v>
      </c>
      <c r="E8" s="66">
        <f t="shared" ref="E8:E34" si="0">RANK(D8,D$8:D$34,0)</f>
        <v>3</v>
      </c>
      <c r="F8" s="65">
        <f>VLOOKUP($A8,'Return Data'!$B$7:$R$2843,11,0)</f>
        <v>2.3845999999999998</v>
      </c>
      <c r="G8" s="66">
        <f t="shared" ref="G8:G34" si="1">RANK(F8,F$8:F$34,0)</f>
        <v>1</v>
      </c>
      <c r="H8" s="65">
        <f>VLOOKUP($A8,'Return Data'!$B$7:$R$2843,12,0)</f>
        <v>3.1505999999999998</v>
      </c>
      <c r="I8" s="66">
        <f t="shared" ref="I8:I23" si="2">RANK(H8,H$8:H$34,0)</f>
        <v>3</v>
      </c>
      <c r="J8" s="65">
        <f>VLOOKUP($A8,'Return Data'!$B$7:$R$2843,13,0)</f>
        <v>4.0031999999999996</v>
      </c>
      <c r="K8" s="66">
        <f t="shared" ref="K8:K23" si="3">RANK(J8,J$8:J$34,0)</f>
        <v>7</v>
      </c>
      <c r="L8" s="65">
        <f>VLOOKUP($A8,'Return Data'!$B$7:$R$2843,17,0)</f>
        <v>4.4412000000000003</v>
      </c>
      <c r="M8" s="66">
        <f t="shared" ref="M8:M18" si="4">RANK(L8,L$8:L$34,0)</f>
        <v>7</v>
      </c>
      <c r="N8" s="65">
        <f>VLOOKUP($A8,'Return Data'!$B$7:$R$2843,14,0)</f>
        <v>5.1451000000000002</v>
      </c>
      <c r="O8" s="66">
        <f>RANK(N8,N$8:N$34,0)</f>
        <v>7</v>
      </c>
      <c r="P8" s="65">
        <f>VLOOKUP($A8,'Return Data'!$B$7:$R$2843,15,0)</f>
        <v>5.4630999999999998</v>
      </c>
      <c r="Q8" s="66">
        <f>RANK(P8,P$8:P$34,0)</f>
        <v>7</v>
      </c>
      <c r="R8" s="65">
        <f>VLOOKUP($A8,'Return Data'!$B$7:$R$2843,16,0)</f>
        <v>6.4253999999999998</v>
      </c>
      <c r="S8" s="67">
        <f t="shared" ref="S8:S34" si="5">RANK(R8,R$8:R$34,0)</f>
        <v>10</v>
      </c>
    </row>
    <row r="9" spans="1:20" x14ac:dyDescent="0.3">
      <c r="A9" s="63" t="s">
        <v>1738</v>
      </c>
      <c r="B9" s="64">
        <f>VLOOKUP($A9,'Return Data'!$B$7:$R$2843,3,0)</f>
        <v>44412</v>
      </c>
      <c r="C9" s="65">
        <f>VLOOKUP($A9,'Return Data'!$B$7:$R$2843,4,0)</f>
        <v>14.8642</v>
      </c>
      <c r="D9" s="65">
        <f>VLOOKUP($A9,'Return Data'!$B$7:$R$2843,10,0)</f>
        <v>1.1238999999999999</v>
      </c>
      <c r="E9" s="66">
        <f t="shared" si="0"/>
        <v>18</v>
      </c>
      <c r="F9" s="65">
        <f>VLOOKUP($A9,'Return Data'!$B$7:$R$2843,11,0)</f>
        <v>2.0962999999999998</v>
      </c>
      <c r="G9" s="66">
        <f t="shared" si="1"/>
        <v>18</v>
      </c>
      <c r="H9" s="65">
        <f>VLOOKUP($A9,'Return Data'!$B$7:$R$2843,12,0)</f>
        <v>2.8123999999999998</v>
      </c>
      <c r="I9" s="66">
        <f t="shared" si="2"/>
        <v>16</v>
      </c>
      <c r="J9" s="65">
        <f>VLOOKUP($A9,'Return Data'!$B$7:$R$2843,13,0)</f>
        <v>3.6309</v>
      </c>
      <c r="K9" s="66">
        <f t="shared" si="3"/>
        <v>17</v>
      </c>
      <c r="L9" s="65">
        <f>VLOOKUP($A9,'Return Data'!$B$7:$R$2843,17,0)</f>
        <v>4.2161</v>
      </c>
      <c r="M9" s="66">
        <f t="shared" si="4"/>
        <v>12</v>
      </c>
      <c r="N9" s="65">
        <f>VLOOKUP($A9,'Return Data'!$B$7:$R$2843,14,0)</f>
        <v>4.9508000000000001</v>
      </c>
      <c r="O9" s="66">
        <f>RANK(N9,N$8:N$34,0)</f>
        <v>12</v>
      </c>
      <c r="P9" s="65">
        <f>VLOOKUP($A9,'Return Data'!$B$7:$R$2843,15,0)</f>
        <v>5.3898999999999999</v>
      </c>
      <c r="Q9" s="66">
        <f>RANK(P9,P$8:P$34,0)</f>
        <v>8</v>
      </c>
      <c r="R9" s="65">
        <f>VLOOKUP($A9,'Return Data'!$B$7:$R$2843,16,0)</f>
        <v>5.8445999999999998</v>
      </c>
      <c r="S9" s="67">
        <f t="shared" si="5"/>
        <v>13</v>
      </c>
    </row>
    <row r="10" spans="1:20" x14ac:dyDescent="0.3">
      <c r="A10" s="63" t="s">
        <v>1739</v>
      </c>
      <c r="B10" s="64">
        <f>VLOOKUP($A10,'Return Data'!$B$7:$R$2843,3,0)</f>
        <v>44412</v>
      </c>
      <c r="C10" s="65">
        <f>VLOOKUP($A10,'Return Data'!$B$7:$R$2843,4,0)</f>
        <v>12.863</v>
      </c>
      <c r="D10" s="65">
        <f>VLOOKUP($A10,'Return Data'!$B$7:$R$2843,10,0)</f>
        <v>1.2038</v>
      </c>
      <c r="E10" s="66">
        <f t="shared" si="0"/>
        <v>10</v>
      </c>
      <c r="F10" s="65">
        <f>VLOOKUP($A10,'Return Data'!$B$7:$R$2843,11,0)</f>
        <v>2.2008999999999999</v>
      </c>
      <c r="G10" s="66">
        <f t="shared" si="1"/>
        <v>11</v>
      </c>
      <c r="H10" s="65">
        <f>VLOOKUP($A10,'Return Data'!$B$7:$R$2843,12,0)</f>
        <v>3.0358999999999998</v>
      </c>
      <c r="I10" s="66">
        <f t="shared" si="2"/>
        <v>7</v>
      </c>
      <c r="J10" s="65">
        <f>VLOOKUP($A10,'Return Data'!$B$7:$R$2843,13,0)</f>
        <v>4.0274999999999999</v>
      </c>
      <c r="K10" s="66">
        <f t="shared" si="3"/>
        <v>6</v>
      </c>
      <c r="L10" s="65">
        <f>VLOOKUP($A10,'Return Data'!$B$7:$R$2843,17,0)</f>
        <v>4.6007999999999996</v>
      </c>
      <c r="M10" s="66">
        <f t="shared" si="4"/>
        <v>3</v>
      </c>
      <c r="N10" s="65">
        <f>VLOOKUP($A10,'Return Data'!$B$7:$R$2843,14,0)</f>
        <v>5.3055000000000003</v>
      </c>
      <c r="O10" s="66">
        <f>RANK(N10,N$8:N$34,0)</f>
        <v>1</v>
      </c>
      <c r="P10" s="65"/>
      <c r="Q10" s="66"/>
      <c r="R10" s="65">
        <f>VLOOKUP($A10,'Return Data'!$B$7:$R$2843,16,0)</f>
        <v>5.6223999999999998</v>
      </c>
      <c r="S10" s="67">
        <f t="shared" si="5"/>
        <v>16</v>
      </c>
    </row>
    <row r="11" spans="1:20" x14ac:dyDescent="0.3">
      <c r="A11" s="63" t="s">
        <v>1740</v>
      </c>
      <c r="B11" s="64">
        <f>VLOOKUP($A11,'Return Data'!$B$7:$R$2843,3,0)</f>
        <v>44412</v>
      </c>
      <c r="C11" s="65">
        <f>VLOOKUP($A11,'Return Data'!$B$7:$R$2843,4,0)</f>
        <v>11.3506</v>
      </c>
      <c r="D11" s="65">
        <f>VLOOKUP($A11,'Return Data'!$B$7:$R$2843,10,0)</f>
        <v>0.80369999999999997</v>
      </c>
      <c r="E11" s="66">
        <f t="shared" si="0"/>
        <v>26</v>
      </c>
      <c r="F11" s="65">
        <f>VLOOKUP($A11,'Return Data'!$B$7:$R$2843,11,0)</f>
        <v>1.4334</v>
      </c>
      <c r="G11" s="66">
        <f t="shared" si="1"/>
        <v>26</v>
      </c>
      <c r="H11" s="65">
        <f>VLOOKUP($A11,'Return Data'!$B$7:$R$2843,12,0)</f>
        <v>1.8201000000000001</v>
      </c>
      <c r="I11" s="66">
        <f t="shared" si="2"/>
        <v>24</v>
      </c>
      <c r="J11" s="65">
        <f>VLOOKUP($A11,'Return Data'!$B$7:$R$2843,13,0)</f>
        <v>2.5884999999999998</v>
      </c>
      <c r="K11" s="66">
        <f t="shared" si="3"/>
        <v>23</v>
      </c>
      <c r="L11" s="65">
        <f>VLOOKUP($A11,'Return Data'!$B$7:$R$2843,17,0)</f>
        <v>3.1867000000000001</v>
      </c>
      <c r="M11" s="66">
        <f t="shared" si="4"/>
        <v>20</v>
      </c>
      <c r="N11" s="65"/>
      <c r="O11" s="66"/>
      <c r="P11" s="65"/>
      <c r="Q11" s="66"/>
      <c r="R11" s="65">
        <f>VLOOKUP($A11,'Return Data'!$B$7:$R$2843,16,0)</f>
        <v>4.1284999999999998</v>
      </c>
      <c r="S11" s="67">
        <f t="shared" si="5"/>
        <v>21</v>
      </c>
    </row>
    <row r="12" spans="1:20" x14ac:dyDescent="0.3">
      <c r="A12" s="63" t="s">
        <v>1741</v>
      </c>
      <c r="B12" s="64">
        <f>VLOOKUP($A12,'Return Data'!$B$7:$R$2843,3,0)</f>
        <v>44412</v>
      </c>
      <c r="C12" s="65">
        <f>VLOOKUP($A12,'Return Data'!$B$7:$R$2843,4,0)</f>
        <v>11.938000000000001</v>
      </c>
      <c r="D12" s="65">
        <f>VLOOKUP($A12,'Return Data'!$B$7:$R$2843,10,0)</f>
        <v>1.1952</v>
      </c>
      <c r="E12" s="66">
        <f t="shared" si="0"/>
        <v>13</v>
      </c>
      <c r="F12" s="65">
        <f>VLOOKUP($A12,'Return Data'!$B$7:$R$2843,11,0)</f>
        <v>2.0952999999999999</v>
      </c>
      <c r="G12" s="66">
        <f t="shared" si="1"/>
        <v>19</v>
      </c>
      <c r="H12" s="65">
        <f>VLOOKUP($A12,'Return Data'!$B$7:$R$2843,12,0)</f>
        <v>2.7808999999999999</v>
      </c>
      <c r="I12" s="66">
        <f t="shared" si="2"/>
        <v>17</v>
      </c>
      <c r="J12" s="65">
        <f>VLOOKUP($A12,'Return Data'!$B$7:$R$2843,13,0)</f>
        <v>3.7364999999999999</v>
      </c>
      <c r="K12" s="66">
        <f t="shared" si="3"/>
        <v>14</v>
      </c>
      <c r="L12" s="65">
        <f>VLOOKUP($A12,'Return Data'!$B$7:$R$2843,17,0)</f>
        <v>4.1920000000000002</v>
      </c>
      <c r="M12" s="66">
        <f t="shared" si="4"/>
        <v>14</v>
      </c>
      <c r="N12" s="65">
        <f>VLOOKUP($A12,'Return Data'!$B$7:$R$2843,14,0)</f>
        <v>5.0568</v>
      </c>
      <c r="O12" s="66">
        <f t="shared" ref="O12:O18" si="6">RANK(N12,N$8:N$34,0)</f>
        <v>9</v>
      </c>
      <c r="P12" s="65"/>
      <c r="Q12" s="66"/>
      <c r="R12" s="65">
        <f>VLOOKUP($A12,'Return Data'!$B$7:$R$2843,16,0)</f>
        <v>5.1521999999999997</v>
      </c>
      <c r="S12" s="67">
        <f t="shared" si="5"/>
        <v>18</v>
      </c>
    </row>
    <row r="13" spans="1:20" x14ac:dyDescent="0.3">
      <c r="A13" s="63" t="s">
        <v>1742</v>
      </c>
      <c r="B13" s="64">
        <f>VLOOKUP($A13,'Return Data'!$B$7:$R$2843,3,0)</f>
        <v>44412</v>
      </c>
      <c r="C13" s="65">
        <f>VLOOKUP($A13,'Return Data'!$B$7:$R$2843,4,0)</f>
        <v>15.3598</v>
      </c>
      <c r="D13" s="65">
        <f>VLOOKUP($A13,'Return Data'!$B$7:$R$2843,10,0)</f>
        <v>1.2004999999999999</v>
      </c>
      <c r="E13" s="66">
        <f t="shared" si="0"/>
        <v>12</v>
      </c>
      <c r="F13" s="65">
        <f>VLOOKUP($A13,'Return Data'!$B$7:$R$2843,11,0)</f>
        <v>2.2181000000000002</v>
      </c>
      <c r="G13" s="66">
        <f t="shared" si="1"/>
        <v>9</v>
      </c>
      <c r="H13" s="65">
        <f>VLOOKUP($A13,'Return Data'!$B$7:$R$2843,12,0)</f>
        <v>2.9967000000000001</v>
      </c>
      <c r="I13" s="66">
        <f t="shared" si="2"/>
        <v>10</v>
      </c>
      <c r="J13" s="65">
        <f>VLOOKUP($A13,'Return Data'!$B$7:$R$2843,13,0)</f>
        <v>3.8961999999999999</v>
      </c>
      <c r="K13" s="66">
        <f t="shared" si="3"/>
        <v>12</v>
      </c>
      <c r="L13" s="65">
        <f>VLOOKUP($A13,'Return Data'!$B$7:$R$2843,17,0)</f>
        <v>4.5468000000000002</v>
      </c>
      <c r="M13" s="66">
        <f t="shared" si="4"/>
        <v>4</v>
      </c>
      <c r="N13" s="65">
        <f>VLOOKUP($A13,'Return Data'!$B$7:$R$2843,14,0)</f>
        <v>5.2168999999999999</v>
      </c>
      <c r="O13" s="66">
        <f t="shared" si="6"/>
        <v>5</v>
      </c>
      <c r="P13" s="65">
        <f>VLOOKUP($A13,'Return Data'!$B$7:$R$2843,15,0)</f>
        <v>5.5805999999999996</v>
      </c>
      <c r="Q13" s="66">
        <f t="shared" ref="Q13:Q18" si="7">RANK(P13,P$8:P$34,0)</f>
        <v>4</v>
      </c>
      <c r="R13" s="65">
        <f>VLOOKUP($A13,'Return Data'!$B$7:$R$2843,16,0)</f>
        <v>6.2224000000000004</v>
      </c>
      <c r="S13" s="67">
        <f t="shared" si="5"/>
        <v>11</v>
      </c>
    </row>
    <row r="14" spans="1:20" x14ac:dyDescent="0.3">
      <c r="A14" s="63" t="s">
        <v>1743</v>
      </c>
      <c r="B14" s="64">
        <f>VLOOKUP($A14,'Return Data'!$B$7:$R$2843,3,0)</f>
        <v>44412</v>
      </c>
      <c r="C14" s="65">
        <f>VLOOKUP($A14,'Return Data'!$B$7:$R$2843,4,0)</f>
        <v>24.373000000000001</v>
      </c>
      <c r="D14" s="65">
        <f>VLOOKUP($A14,'Return Data'!$B$7:$R$2843,10,0)</f>
        <v>1.2041999999999999</v>
      </c>
      <c r="E14" s="66">
        <f t="shared" si="0"/>
        <v>8</v>
      </c>
      <c r="F14" s="65">
        <f>VLOOKUP($A14,'Return Data'!$B$7:$R$2843,11,0)</f>
        <v>2.21</v>
      </c>
      <c r="G14" s="66">
        <f t="shared" si="1"/>
        <v>10</v>
      </c>
      <c r="H14" s="65">
        <f>VLOOKUP($A14,'Return Data'!$B$7:$R$2843,12,0)</f>
        <v>3.0091999999999999</v>
      </c>
      <c r="I14" s="66">
        <f t="shared" si="2"/>
        <v>8</v>
      </c>
      <c r="J14" s="65">
        <f>VLOOKUP($A14,'Return Data'!$B$7:$R$2843,13,0)</f>
        <v>3.9670999999999998</v>
      </c>
      <c r="K14" s="66">
        <f t="shared" si="3"/>
        <v>10</v>
      </c>
      <c r="L14" s="65">
        <f>VLOOKUP($A14,'Return Data'!$B$7:$R$2843,17,0)</f>
        <v>4.1473000000000004</v>
      </c>
      <c r="M14" s="66">
        <f t="shared" si="4"/>
        <v>15</v>
      </c>
      <c r="N14" s="65">
        <f>VLOOKUP($A14,'Return Data'!$B$7:$R$2843,14,0)</f>
        <v>4.8258000000000001</v>
      </c>
      <c r="O14" s="66">
        <f t="shared" si="6"/>
        <v>13</v>
      </c>
      <c r="P14" s="65">
        <f>VLOOKUP($A14,'Return Data'!$B$7:$R$2843,15,0)</f>
        <v>5.2049000000000003</v>
      </c>
      <c r="Q14" s="66">
        <f t="shared" si="7"/>
        <v>13</v>
      </c>
      <c r="R14" s="65">
        <f>VLOOKUP($A14,'Return Data'!$B$7:$R$2843,16,0)</f>
        <v>6.6727999999999996</v>
      </c>
      <c r="S14" s="67">
        <f t="shared" si="5"/>
        <v>7</v>
      </c>
    </row>
    <row r="15" spans="1:20" x14ac:dyDescent="0.3">
      <c r="A15" s="63" t="s">
        <v>1744</v>
      </c>
      <c r="B15" s="64">
        <f>VLOOKUP($A15,'Return Data'!$B$7:$R$2843,3,0)</f>
        <v>44412</v>
      </c>
      <c r="C15" s="65">
        <f>VLOOKUP($A15,'Return Data'!$B$7:$R$2843,4,0)</f>
        <v>27.253599999999999</v>
      </c>
      <c r="D15" s="65">
        <f>VLOOKUP($A15,'Return Data'!$B$7:$R$2843,10,0)</f>
        <v>1.2592000000000001</v>
      </c>
      <c r="E15" s="66">
        <f t="shared" si="0"/>
        <v>2</v>
      </c>
      <c r="F15" s="65">
        <f>VLOOKUP($A15,'Return Data'!$B$7:$R$2843,11,0)</f>
        <v>2.3041</v>
      </c>
      <c r="G15" s="66">
        <f t="shared" si="1"/>
        <v>6</v>
      </c>
      <c r="H15" s="65">
        <f>VLOOKUP($A15,'Return Data'!$B$7:$R$2843,12,0)</f>
        <v>3.0712999999999999</v>
      </c>
      <c r="I15" s="66">
        <f t="shared" si="2"/>
        <v>5</v>
      </c>
      <c r="J15" s="65">
        <f>VLOOKUP($A15,'Return Data'!$B$7:$R$2843,13,0)</f>
        <v>3.9931999999999999</v>
      </c>
      <c r="K15" s="66">
        <f t="shared" si="3"/>
        <v>8</v>
      </c>
      <c r="L15" s="65">
        <f>VLOOKUP($A15,'Return Data'!$B$7:$R$2843,17,0)</f>
        <v>4.4074999999999998</v>
      </c>
      <c r="M15" s="66">
        <f t="shared" si="4"/>
        <v>9</v>
      </c>
      <c r="N15" s="65">
        <f>VLOOKUP($A15,'Return Data'!$B$7:$R$2843,14,0)</f>
        <v>5.1142000000000003</v>
      </c>
      <c r="O15" s="66">
        <f t="shared" si="6"/>
        <v>8</v>
      </c>
      <c r="P15" s="65">
        <f>VLOOKUP($A15,'Return Data'!$B$7:$R$2843,15,0)</f>
        <v>5.4668000000000001</v>
      </c>
      <c r="Q15" s="66">
        <f t="shared" si="7"/>
        <v>6</v>
      </c>
      <c r="R15" s="65">
        <f>VLOOKUP($A15,'Return Data'!$B$7:$R$2843,16,0)</f>
        <v>7.1055999999999999</v>
      </c>
      <c r="S15" s="67">
        <f t="shared" si="5"/>
        <v>2</v>
      </c>
    </row>
    <row r="16" spans="1:20" x14ac:dyDescent="0.3">
      <c r="A16" s="63" t="s">
        <v>1745</v>
      </c>
      <c r="B16" s="64">
        <f>VLOOKUP($A16,'Return Data'!$B$7:$R$2843,3,0)</f>
        <v>44412</v>
      </c>
      <c r="C16" s="65">
        <f>VLOOKUP($A16,'Return Data'!$B$7:$R$2843,4,0)</f>
        <v>25.8645</v>
      </c>
      <c r="D16" s="65">
        <f>VLOOKUP($A16,'Return Data'!$B$7:$R$2843,10,0)</f>
        <v>1.1691</v>
      </c>
      <c r="E16" s="66">
        <f t="shared" si="0"/>
        <v>16</v>
      </c>
      <c r="F16" s="65">
        <f>VLOOKUP($A16,'Return Data'!$B$7:$R$2843,11,0)</f>
        <v>2.1351</v>
      </c>
      <c r="G16" s="66">
        <f t="shared" si="1"/>
        <v>15</v>
      </c>
      <c r="H16" s="65">
        <f>VLOOKUP($A16,'Return Data'!$B$7:$R$2843,12,0)</f>
        <v>2.8593999999999999</v>
      </c>
      <c r="I16" s="66">
        <f t="shared" si="2"/>
        <v>13</v>
      </c>
      <c r="J16" s="65">
        <f>VLOOKUP($A16,'Return Data'!$B$7:$R$2843,13,0)</f>
        <v>3.7606000000000002</v>
      </c>
      <c r="K16" s="66">
        <f t="shared" si="3"/>
        <v>13</v>
      </c>
      <c r="L16" s="65">
        <f>VLOOKUP($A16,'Return Data'!$B$7:$R$2843,17,0)</f>
        <v>4.0721999999999996</v>
      </c>
      <c r="M16" s="66">
        <f t="shared" si="4"/>
        <v>16</v>
      </c>
      <c r="N16" s="65">
        <f>VLOOKUP($A16,'Return Data'!$B$7:$R$2843,14,0)</f>
        <v>4.9904000000000002</v>
      </c>
      <c r="O16" s="66">
        <f t="shared" si="6"/>
        <v>10</v>
      </c>
      <c r="P16" s="65">
        <f>VLOOKUP($A16,'Return Data'!$B$7:$R$2843,15,0)</f>
        <v>5.3582999999999998</v>
      </c>
      <c r="Q16" s="66">
        <f t="shared" si="7"/>
        <v>9</v>
      </c>
      <c r="R16" s="65">
        <f>VLOOKUP($A16,'Return Data'!$B$7:$R$2843,16,0)</f>
        <v>6.7110000000000003</v>
      </c>
      <c r="S16" s="67">
        <f t="shared" si="5"/>
        <v>6</v>
      </c>
    </row>
    <row r="17" spans="1:19" x14ac:dyDescent="0.3">
      <c r="A17" s="63" t="s">
        <v>1746</v>
      </c>
      <c r="B17" s="64">
        <f>VLOOKUP($A17,'Return Data'!$B$7:$R$2843,3,0)</f>
        <v>44412</v>
      </c>
      <c r="C17" s="65">
        <f>VLOOKUP($A17,'Return Data'!$B$7:$R$2843,4,0)</f>
        <v>14.3993</v>
      </c>
      <c r="D17" s="65">
        <f>VLOOKUP($A17,'Return Data'!$B$7:$R$2843,10,0)</f>
        <v>0.88280000000000003</v>
      </c>
      <c r="E17" s="66">
        <f t="shared" si="0"/>
        <v>25</v>
      </c>
      <c r="F17" s="65">
        <f>VLOOKUP($A17,'Return Data'!$B$7:$R$2843,11,0)</f>
        <v>1.5945</v>
      </c>
      <c r="G17" s="66">
        <f t="shared" si="1"/>
        <v>24</v>
      </c>
      <c r="H17" s="65">
        <f>VLOOKUP($A17,'Return Data'!$B$7:$R$2843,12,0)</f>
        <v>1.9254</v>
      </c>
      <c r="I17" s="66">
        <f t="shared" si="2"/>
        <v>23</v>
      </c>
      <c r="J17" s="65">
        <f>VLOOKUP($A17,'Return Data'!$B$7:$R$2843,13,0)</f>
        <v>2.5131000000000001</v>
      </c>
      <c r="K17" s="66">
        <f t="shared" si="3"/>
        <v>24</v>
      </c>
      <c r="L17" s="65">
        <f>VLOOKUP($A17,'Return Data'!$B$7:$R$2843,17,0)</f>
        <v>3.3649</v>
      </c>
      <c r="M17" s="66">
        <f t="shared" si="4"/>
        <v>19</v>
      </c>
      <c r="N17" s="65">
        <f>VLOOKUP($A17,'Return Data'!$B$7:$R$2843,14,0)</f>
        <v>4.2752999999999997</v>
      </c>
      <c r="O17" s="66">
        <f t="shared" si="6"/>
        <v>16</v>
      </c>
      <c r="P17" s="65">
        <f>VLOOKUP($A17,'Return Data'!$B$7:$R$2843,15,0)</f>
        <v>5.0114000000000001</v>
      </c>
      <c r="Q17" s="66">
        <f t="shared" si="7"/>
        <v>14</v>
      </c>
      <c r="R17" s="65">
        <f>VLOOKUP($A17,'Return Data'!$B$7:$R$2843,16,0)</f>
        <v>5.6531000000000002</v>
      </c>
      <c r="S17" s="67">
        <f t="shared" si="5"/>
        <v>15</v>
      </c>
    </row>
    <row r="18" spans="1:19" x14ac:dyDescent="0.3">
      <c r="A18" s="63" t="s">
        <v>1747</v>
      </c>
      <c r="B18" s="64">
        <f>VLOOKUP($A18,'Return Data'!$B$7:$R$2843,3,0)</f>
        <v>44412</v>
      </c>
      <c r="C18" s="65">
        <f>VLOOKUP($A18,'Return Data'!$B$7:$R$2843,4,0)</f>
        <v>25.123799999999999</v>
      </c>
      <c r="D18" s="65">
        <f>VLOOKUP($A18,'Return Data'!$B$7:$R$2843,10,0)</f>
        <v>1.18</v>
      </c>
      <c r="E18" s="66">
        <f t="shared" si="0"/>
        <v>14</v>
      </c>
      <c r="F18" s="65">
        <f>VLOOKUP($A18,'Return Data'!$B$7:$R$2843,11,0)</f>
        <v>2.1301000000000001</v>
      </c>
      <c r="G18" s="66">
        <f t="shared" si="1"/>
        <v>16</v>
      </c>
      <c r="H18" s="65">
        <f>VLOOKUP($A18,'Return Data'!$B$7:$R$2843,12,0)</f>
        <v>2.8530000000000002</v>
      </c>
      <c r="I18" s="66">
        <f t="shared" si="2"/>
        <v>14</v>
      </c>
      <c r="J18" s="65">
        <f>VLOOKUP($A18,'Return Data'!$B$7:$R$2843,13,0)</f>
        <v>3.6837</v>
      </c>
      <c r="K18" s="66">
        <f t="shared" si="3"/>
        <v>15</v>
      </c>
      <c r="L18" s="65">
        <f>VLOOKUP($A18,'Return Data'!$B$7:$R$2843,17,0)</f>
        <v>4.3579999999999997</v>
      </c>
      <c r="M18" s="66">
        <f t="shared" si="4"/>
        <v>11</v>
      </c>
      <c r="N18" s="65">
        <f>VLOOKUP($A18,'Return Data'!$B$7:$R$2843,14,0)</f>
        <v>4.9691999999999998</v>
      </c>
      <c r="O18" s="66">
        <f t="shared" si="6"/>
        <v>11</v>
      </c>
      <c r="P18" s="65">
        <f>VLOOKUP($A18,'Return Data'!$B$7:$R$2843,15,0)</f>
        <v>5.3513999999999999</v>
      </c>
      <c r="Q18" s="66">
        <f t="shared" si="7"/>
        <v>10</v>
      </c>
      <c r="R18" s="65">
        <f>VLOOKUP($A18,'Return Data'!$B$7:$R$2843,16,0)</f>
        <v>6.6666999999999996</v>
      </c>
      <c r="S18" s="67">
        <f t="shared" si="5"/>
        <v>8</v>
      </c>
    </row>
    <row r="19" spans="1:19" x14ac:dyDescent="0.3">
      <c r="A19" s="63" t="s">
        <v>1748</v>
      </c>
      <c r="B19" s="64">
        <f>VLOOKUP($A19,'Return Data'!$B$7:$R$2843,3,0)</f>
        <v>44412</v>
      </c>
      <c r="C19" s="65">
        <f>VLOOKUP($A19,'Return Data'!$B$7:$R$2843,4,0)</f>
        <v>10.6366</v>
      </c>
      <c r="D19" s="65">
        <f>VLOOKUP($A19,'Return Data'!$B$7:$R$2843,10,0)</f>
        <v>0.91359999999999997</v>
      </c>
      <c r="E19" s="66">
        <f t="shared" si="0"/>
        <v>24</v>
      </c>
      <c r="F19" s="65">
        <f>VLOOKUP($A19,'Return Data'!$B$7:$R$2843,11,0)</f>
        <v>1.5582</v>
      </c>
      <c r="G19" s="66">
        <f t="shared" si="1"/>
        <v>25</v>
      </c>
      <c r="H19" s="65">
        <f>VLOOKUP($A19,'Return Data'!$B$7:$R$2843,12,0)</f>
        <v>2.0053000000000001</v>
      </c>
      <c r="I19" s="66">
        <f t="shared" si="2"/>
        <v>22</v>
      </c>
      <c r="J19" s="65">
        <f>VLOOKUP($A19,'Return Data'!$B$7:$R$2843,13,0)</f>
        <v>2.7303999999999999</v>
      </c>
      <c r="K19" s="66">
        <f t="shared" si="3"/>
        <v>21</v>
      </c>
      <c r="L19" s="65"/>
      <c r="M19" s="66"/>
      <c r="N19" s="65"/>
      <c r="O19" s="66"/>
      <c r="P19" s="65"/>
      <c r="Q19" s="66"/>
      <c r="R19" s="65">
        <f>VLOOKUP($A19,'Return Data'!$B$7:$R$2843,16,0)</f>
        <v>3.2942999999999998</v>
      </c>
      <c r="S19" s="67">
        <f t="shared" si="5"/>
        <v>24</v>
      </c>
    </row>
    <row r="20" spans="1:19" x14ac:dyDescent="0.3">
      <c r="A20" s="63" t="s">
        <v>1749</v>
      </c>
      <c r="B20" s="64">
        <f>VLOOKUP($A20,'Return Data'!$B$7:$R$2843,3,0)</f>
        <v>44412</v>
      </c>
      <c r="C20" s="65">
        <f>VLOOKUP($A20,'Return Data'!$B$7:$R$2843,4,0)</f>
        <v>26.3568</v>
      </c>
      <c r="D20" s="65">
        <f>VLOOKUP($A20,'Return Data'!$B$7:$R$2843,10,0)</f>
        <v>1.0703</v>
      </c>
      <c r="E20" s="66">
        <f t="shared" si="0"/>
        <v>21</v>
      </c>
      <c r="F20" s="65">
        <f>VLOOKUP($A20,'Return Data'!$B$7:$R$2843,11,0)</f>
        <v>1.6216999999999999</v>
      </c>
      <c r="G20" s="66">
        <f t="shared" si="1"/>
        <v>23</v>
      </c>
      <c r="H20" s="65">
        <f>VLOOKUP($A20,'Return Data'!$B$7:$R$2843,12,0)</f>
        <v>2.1162000000000001</v>
      </c>
      <c r="I20" s="66">
        <f t="shared" si="2"/>
        <v>20</v>
      </c>
      <c r="J20" s="65">
        <f>VLOOKUP($A20,'Return Data'!$B$7:$R$2843,13,0)</f>
        <v>2.8003999999999998</v>
      </c>
      <c r="K20" s="66">
        <f t="shared" si="3"/>
        <v>20</v>
      </c>
      <c r="L20" s="65">
        <f>VLOOKUP($A20,'Return Data'!$B$7:$R$2843,17,0)</f>
        <v>2.9674999999999998</v>
      </c>
      <c r="M20" s="66">
        <f>RANK(L20,L$8:L$34,0)</f>
        <v>21</v>
      </c>
      <c r="N20" s="65">
        <f>VLOOKUP($A20,'Return Data'!$B$7:$R$2843,14,0)</f>
        <v>3.9986000000000002</v>
      </c>
      <c r="O20" s="66">
        <f>RANK(N20,N$8:N$34,0)</f>
        <v>17</v>
      </c>
      <c r="P20" s="65">
        <f>VLOOKUP($A20,'Return Data'!$B$7:$R$2843,15,0)</f>
        <v>4.6711</v>
      </c>
      <c r="Q20" s="66">
        <f>RANK(P20,P$8:P$34,0)</f>
        <v>15</v>
      </c>
      <c r="R20" s="65">
        <f>VLOOKUP($A20,'Return Data'!$B$7:$R$2843,16,0)</f>
        <v>6.6478999999999999</v>
      </c>
      <c r="S20" s="67">
        <f t="shared" si="5"/>
        <v>9</v>
      </c>
    </row>
    <row r="21" spans="1:19" x14ac:dyDescent="0.3">
      <c r="A21" s="63" t="s">
        <v>1750</v>
      </c>
      <c r="B21" s="64">
        <f>VLOOKUP($A21,'Return Data'!$B$7:$R$2843,3,0)</f>
        <v>44412</v>
      </c>
      <c r="C21" s="65">
        <f>VLOOKUP($A21,'Return Data'!$B$7:$R$2843,4,0)</f>
        <v>29.534600000000001</v>
      </c>
      <c r="D21" s="65">
        <f>VLOOKUP($A21,'Return Data'!$B$7:$R$2843,10,0)</f>
        <v>1.2378</v>
      </c>
      <c r="E21" s="66">
        <f t="shared" si="0"/>
        <v>4</v>
      </c>
      <c r="F21" s="65">
        <f>VLOOKUP($A21,'Return Data'!$B$7:$R$2843,11,0)</f>
        <v>2.3441999999999998</v>
      </c>
      <c r="G21" s="66">
        <f t="shared" si="1"/>
        <v>5</v>
      </c>
      <c r="H21" s="65">
        <f>VLOOKUP($A21,'Return Data'!$B$7:$R$2843,12,0)</f>
        <v>3.1570999999999998</v>
      </c>
      <c r="I21" s="66">
        <f t="shared" si="2"/>
        <v>1</v>
      </c>
      <c r="J21" s="65">
        <f>VLOOKUP($A21,'Return Data'!$B$7:$R$2843,13,0)</f>
        <v>4.1223000000000001</v>
      </c>
      <c r="K21" s="66">
        <f t="shared" si="3"/>
        <v>3</v>
      </c>
      <c r="L21" s="65">
        <f>VLOOKUP($A21,'Return Data'!$B$7:$R$2843,17,0)</f>
        <v>4.5114000000000001</v>
      </c>
      <c r="M21" s="66">
        <f>RANK(L21,L$8:L$34,0)</f>
        <v>5</v>
      </c>
      <c r="N21" s="65">
        <f>VLOOKUP($A21,'Return Data'!$B$7:$R$2843,14,0)</f>
        <v>5.2210999999999999</v>
      </c>
      <c r="O21" s="66">
        <f>RANK(N21,N$8:N$34,0)</f>
        <v>4</v>
      </c>
      <c r="P21" s="65">
        <f>VLOOKUP($A21,'Return Data'!$B$7:$R$2843,15,0)</f>
        <v>5.5867000000000004</v>
      </c>
      <c r="Q21" s="66">
        <f>RANK(P21,P$8:P$34,0)</f>
        <v>3</v>
      </c>
      <c r="R21" s="65">
        <f>VLOOKUP($A21,'Return Data'!$B$7:$R$2843,16,0)</f>
        <v>7.0679999999999996</v>
      </c>
      <c r="S21" s="67">
        <f t="shared" si="5"/>
        <v>3</v>
      </c>
    </row>
    <row r="22" spans="1:19" x14ac:dyDescent="0.3">
      <c r="A22" s="63" t="s">
        <v>1751</v>
      </c>
      <c r="B22" s="64">
        <f>VLOOKUP($A22,'Return Data'!$B$7:$R$2843,3,0)</f>
        <v>44412</v>
      </c>
      <c r="C22" s="65">
        <f>VLOOKUP($A22,'Return Data'!$B$7:$R$2843,4,0)</f>
        <v>15.214</v>
      </c>
      <c r="D22" s="65">
        <f>VLOOKUP($A22,'Return Data'!$B$7:$R$2843,10,0)</f>
        <v>1.204</v>
      </c>
      <c r="E22" s="66">
        <f t="shared" si="0"/>
        <v>9</v>
      </c>
      <c r="F22" s="65">
        <f>VLOOKUP($A22,'Return Data'!$B$7:$R$2843,11,0)</f>
        <v>2.2789999999999999</v>
      </c>
      <c r="G22" s="66">
        <f t="shared" si="1"/>
        <v>7</v>
      </c>
      <c r="H22" s="65">
        <f>VLOOKUP($A22,'Return Data'!$B$7:$R$2843,12,0)</f>
        <v>3.0548999999999999</v>
      </c>
      <c r="I22" s="66">
        <f t="shared" si="2"/>
        <v>6</v>
      </c>
      <c r="J22" s="65">
        <f>VLOOKUP($A22,'Return Data'!$B$7:$R$2843,13,0)</f>
        <v>4.0914000000000001</v>
      </c>
      <c r="K22" s="66">
        <f t="shared" si="3"/>
        <v>4</v>
      </c>
      <c r="L22" s="65">
        <f>VLOOKUP($A22,'Return Data'!$B$7:$R$2843,17,0)</f>
        <v>4.7019000000000002</v>
      </c>
      <c r="M22" s="66">
        <f>RANK(L22,L$8:L$34,0)</f>
        <v>2</v>
      </c>
      <c r="N22" s="65">
        <f>VLOOKUP($A22,'Return Data'!$B$7:$R$2843,14,0)</f>
        <v>5.2481999999999998</v>
      </c>
      <c r="O22" s="66">
        <f>RANK(N22,N$8:N$34,0)</f>
        <v>2</v>
      </c>
      <c r="P22" s="65">
        <f>VLOOKUP($A22,'Return Data'!$B$7:$R$2843,15,0)</f>
        <v>5.5891000000000002</v>
      </c>
      <c r="Q22" s="66">
        <f>RANK(P22,P$8:P$34,0)</f>
        <v>2</v>
      </c>
      <c r="R22" s="65">
        <f>VLOOKUP($A22,'Return Data'!$B$7:$R$2843,16,0)</f>
        <v>6.0872000000000002</v>
      </c>
      <c r="S22" s="67">
        <f t="shared" si="5"/>
        <v>12</v>
      </c>
    </row>
    <row r="23" spans="1:19" x14ac:dyDescent="0.3">
      <c r="A23" s="63" t="s">
        <v>1752</v>
      </c>
      <c r="B23" s="64">
        <f>VLOOKUP($A23,'Return Data'!$B$7:$R$2843,3,0)</f>
        <v>44412</v>
      </c>
      <c r="C23" s="65">
        <f>VLOOKUP($A23,'Return Data'!$B$7:$R$2843,4,0)</f>
        <v>11.1257</v>
      </c>
      <c r="D23" s="65">
        <f>VLOOKUP($A23,'Return Data'!$B$7:$R$2843,10,0)</f>
        <v>1.1069</v>
      </c>
      <c r="E23" s="66">
        <f t="shared" si="0"/>
        <v>19</v>
      </c>
      <c r="F23" s="65">
        <f>VLOOKUP($A23,'Return Data'!$B$7:$R$2843,11,0)</f>
        <v>1.9461999999999999</v>
      </c>
      <c r="G23" s="66">
        <f t="shared" si="1"/>
        <v>20</v>
      </c>
      <c r="H23" s="65">
        <f>VLOOKUP($A23,'Return Data'!$B$7:$R$2843,12,0)</f>
        <v>2.5004</v>
      </c>
      <c r="I23" s="66">
        <f t="shared" si="2"/>
        <v>19</v>
      </c>
      <c r="J23" s="65">
        <f>VLOOKUP($A23,'Return Data'!$B$7:$R$2843,13,0)</f>
        <v>3.2566999999999999</v>
      </c>
      <c r="K23" s="66">
        <f t="shared" si="3"/>
        <v>19</v>
      </c>
      <c r="L23" s="65">
        <f>VLOOKUP($A23,'Return Data'!$B$7:$R$2843,17,0)</f>
        <v>3.8077000000000001</v>
      </c>
      <c r="M23" s="66">
        <f>RANK(L23,L$8:L$34,0)</f>
        <v>18</v>
      </c>
      <c r="N23" s="65"/>
      <c r="O23" s="66"/>
      <c r="P23" s="65"/>
      <c r="Q23" s="66"/>
      <c r="R23" s="65">
        <f>VLOOKUP($A23,'Return Data'!$B$7:$R$2843,16,0)</f>
        <v>4.3133999999999997</v>
      </c>
      <c r="S23" s="67">
        <f t="shared" si="5"/>
        <v>20</v>
      </c>
    </row>
    <row r="24" spans="1:19" x14ac:dyDescent="0.3">
      <c r="A24" s="63" t="s">
        <v>1753</v>
      </c>
      <c r="B24" s="64">
        <f>VLOOKUP($A24,'Return Data'!$B$7:$R$2843,3,0)</f>
        <v>44412</v>
      </c>
      <c r="C24" s="65">
        <f>VLOOKUP($A24,'Return Data'!$B$7:$R$2843,4,0)</f>
        <v>10.2873</v>
      </c>
      <c r="D24" s="65">
        <f>VLOOKUP($A24,'Return Data'!$B$7:$R$2843,10,0)</f>
        <v>1.0114000000000001</v>
      </c>
      <c r="E24" s="66">
        <f t="shared" si="0"/>
        <v>22</v>
      </c>
      <c r="F24" s="65">
        <f>VLOOKUP($A24,'Return Data'!$B$7:$R$2843,11,0)</f>
        <v>1.8343</v>
      </c>
      <c r="G24" s="66">
        <f t="shared" si="1"/>
        <v>21</v>
      </c>
      <c r="H24" s="65"/>
      <c r="I24" s="66"/>
      <c r="J24" s="65"/>
      <c r="K24" s="66"/>
      <c r="L24" s="65"/>
      <c r="M24" s="66"/>
      <c r="N24" s="65"/>
      <c r="O24" s="66"/>
      <c r="P24" s="65"/>
      <c r="Q24" s="66"/>
      <c r="R24" s="65">
        <f>VLOOKUP($A24,'Return Data'!$B$7:$R$2843,16,0)</f>
        <v>2.8730000000000002</v>
      </c>
      <c r="S24" s="67">
        <f t="shared" si="5"/>
        <v>26</v>
      </c>
    </row>
    <row r="25" spans="1:19" x14ac:dyDescent="0.3">
      <c r="A25" s="63" t="s">
        <v>1754</v>
      </c>
      <c r="B25" s="64">
        <f>VLOOKUP($A25,'Return Data'!$B$7:$R$2843,3,0)</f>
        <v>44412</v>
      </c>
      <c r="C25" s="65">
        <f>VLOOKUP($A25,'Return Data'!$B$7:$R$2843,4,0)</f>
        <v>10.409000000000001</v>
      </c>
      <c r="D25" s="65">
        <f>VLOOKUP($A25,'Return Data'!$B$7:$R$2843,10,0)</f>
        <v>1.1565000000000001</v>
      </c>
      <c r="E25" s="66">
        <f t="shared" si="0"/>
        <v>17</v>
      </c>
      <c r="F25" s="65">
        <f>VLOOKUP($A25,'Return Data'!$B$7:$R$2843,11,0)</f>
        <v>2.1191</v>
      </c>
      <c r="G25" s="66">
        <f t="shared" si="1"/>
        <v>17</v>
      </c>
      <c r="H25" s="65"/>
      <c r="I25" s="66"/>
      <c r="J25" s="65"/>
      <c r="K25" s="66"/>
      <c r="L25" s="65"/>
      <c r="M25" s="66"/>
      <c r="N25" s="65"/>
      <c r="O25" s="66"/>
      <c r="P25" s="65"/>
      <c r="Q25" s="66"/>
      <c r="R25" s="65">
        <f>VLOOKUP($A25,'Return Data'!$B$7:$R$2843,16,0)</f>
        <v>3.6240000000000001</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44412</v>
      </c>
      <c r="C27" s="65">
        <f>VLOOKUP($A27,'Return Data'!$B$7:$R$2843,4,0)</f>
        <v>21.163399999999999</v>
      </c>
      <c r="D27" s="65">
        <f>VLOOKUP($A27,'Return Data'!$B$7:$R$2843,10,0)</f>
        <v>1.2148000000000001</v>
      </c>
      <c r="E27" s="66">
        <f t="shared" si="0"/>
        <v>7</v>
      </c>
      <c r="F27" s="65">
        <f>VLOOKUP($A27,'Return Data'!$B$7:$R$2843,11,0)</f>
        <v>2.2282999999999999</v>
      </c>
      <c r="G27" s="66">
        <f t="shared" si="1"/>
        <v>8</v>
      </c>
      <c r="H27" s="65">
        <f>VLOOKUP($A27,'Return Data'!$B$7:$R$2843,12,0)</f>
        <v>2.9948999999999999</v>
      </c>
      <c r="I27" s="66">
        <f t="shared" si="8"/>
        <v>11</v>
      </c>
      <c r="J27" s="65">
        <f>VLOOKUP($A27,'Return Data'!$B$7:$R$2843,13,0)</f>
        <v>3.9378000000000002</v>
      </c>
      <c r="K27" s="66">
        <f t="shared" si="9"/>
        <v>11</v>
      </c>
      <c r="L27" s="65">
        <f>VLOOKUP($A27,'Return Data'!$B$7:$R$2843,17,0)</f>
        <v>4.4164000000000003</v>
      </c>
      <c r="M27" s="66">
        <f>RANK(L27,L$8:L$34,0)</f>
        <v>8</v>
      </c>
      <c r="N27" s="65">
        <f>VLOOKUP($A27,'Return Data'!$B$7:$R$2843,14,0)</f>
        <v>5.1811999999999996</v>
      </c>
      <c r="O27" s="66">
        <f>RANK(N27,N$8:N$34,0)</f>
        <v>6</v>
      </c>
      <c r="P27" s="65">
        <f>VLOOKUP($A27,'Return Data'!$B$7:$R$2843,15,0)</f>
        <v>5.6074000000000002</v>
      </c>
      <c r="Q27" s="66">
        <f>RANK(P27,P$8:P$34,0)</f>
        <v>1</v>
      </c>
      <c r="R27" s="65">
        <f>VLOOKUP($A27,'Return Data'!$B$7:$R$2843,16,0)</f>
        <v>7.1787000000000001</v>
      </c>
      <c r="S27" s="67">
        <f t="shared" si="5"/>
        <v>1</v>
      </c>
    </row>
    <row r="28" spans="1:19" x14ac:dyDescent="0.3">
      <c r="A28" s="63" t="s">
        <v>1756</v>
      </c>
      <c r="B28" s="64">
        <f>VLOOKUP($A28,'Return Data'!$B$7:$R$2843,3,0)</f>
        <v>44412</v>
      </c>
      <c r="C28" s="65">
        <f>VLOOKUP($A28,'Return Data'!$B$7:$R$2843,4,0)</f>
        <v>14.822900000000001</v>
      </c>
      <c r="D28" s="65">
        <f>VLOOKUP($A28,'Return Data'!$B$7:$R$2843,10,0)</f>
        <v>1.1754</v>
      </c>
      <c r="E28" s="66">
        <f t="shared" si="0"/>
        <v>15</v>
      </c>
      <c r="F28" s="65">
        <f>VLOOKUP($A28,'Return Data'!$B$7:$R$2843,11,0)</f>
        <v>2.1818</v>
      </c>
      <c r="G28" s="66">
        <f t="shared" si="1"/>
        <v>13</v>
      </c>
      <c r="H28" s="65">
        <f>VLOOKUP($A28,'Return Data'!$B$7:$R$2843,12,0)</f>
        <v>2.9203999999999999</v>
      </c>
      <c r="I28" s="66">
        <f t="shared" si="8"/>
        <v>12</v>
      </c>
      <c r="J28" s="65">
        <f>VLOOKUP($A28,'Return Data'!$B$7:$R$2843,13,0)</f>
        <v>3.9868000000000001</v>
      </c>
      <c r="K28" s="66">
        <f t="shared" si="9"/>
        <v>9</v>
      </c>
      <c r="L28" s="65">
        <f>VLOOKUP($A28,'Return Data'!$B$7:$R$2843,17,0)</f>
        <v>4.2157</v>
      </c>
      <c r="M28" s="66">
        <f>RANK(L28,L$8:L$34,0)</f>
        <v>13</v>
      </c>
      <c r="N28" s="65">
        <f>VLOOKUP($A28,'Return Data'!$B$7:$R$2843,14,0)</f>
        <v>4.8125</v>
      </c>
      <c r="O28" s="66">
        <f>RANK(N28,N$8:N$34,0)</f>
        <v>14</v>
      </c>
      <c r="P28" s="65">
        <f>VLOOKUP($A28,'Return Data'!$B$7:$R$2843,15,0)</f>
        <v>5.2436999999999996</v>
      </c>
      <c r="Q28" s="66">
        <f>RANK(P28,P$8:P$34,0)</f>
        <v>12</v>
      </c>
      <c r="R28" s="65">
        <f>VLOOKUP($A28,'Return Data'!$B$7:$R$2843,16,0)</f>
        <v>5.8331</v>
      </c>
      <c r="S28" s="67">
        <f t="shared" si="5"/>
        <v>14</v>
      </c>
    </row>
    <row r="29" spans="1:19" x14ac:dyDescent="0.3">
      <c r="A29" s="63" t="s">
        <v>1757</v>
      </c>
      <c r="B29" s="64">
        <f>VLOOKUP($A29,'Return Data'!$B$7:$R$2843,3,0)</f>
        <v>44412</v>
      </c>
      <c r="C29" s="65">
        <f>VLOOKUP($A29,'Return Data'!$B$7:$R$2843,4,0)</f>
        <v>11.7286</v>
      </c>
      <c r="D29" s="65">
        <f>VLOOKUP($A29,'Return Data'!$B$7:$R$2843,10,0)</f>
        <v>0.97019999999999995</v>
      </c>
      <c r="E29" s="66">
        <f t="shared" si="0"/>
        <v>23</v>
      </c>
      <c r="F29" s="65">
        <f>VLOOKUP($A29,'Return Data'!$B$7:$R$2843,11,0)</f>
        <v>1.6563000000000001</v>
      </c>
      <c r="G29" s="66">
        <f t="shared" si="1"/>
        <v>22</v>
      </c>
      <c r="H29" s="65">
        <f>VLOOKUP($A29,'Return Data'!$B$7:$R$2843,12,0)</f>
        <v>2.0988000000000002</v>
      </c>
      <c r="I29" s="66">
        <f t="shared" si="8"/>
        <v>21</v>
      </c>
      <c r="J29" s="65">
        <f>VLOOKUP($A29,'Return Data'!$B$7:$R$2843,13,0)</f>
        <v>2.6951000000000001</v>
      </c>
      <c r="K29" s="66">
        <f t="shared" si="9"/>
        <v>22</v>
      </c>
      <c r="L29" s="65">
        <f>VLOOKUP($A29,'Return Data'!$B$7:$R$2843,17,0)</f>
        <v>2.6185999999999998</v>
      </c>
      <c r="M29" s="66">
        <f>RANK(L29,L$8:L$34,0)</f>
        <v>22</v>
      </c>
      <c r="N29" s="65">
        <f>VLOOKUP($A29,'Return Data'!$B$7:$R$2843,14,0)</f>
        <v>1.304</v>
      </c>
      <c r="O29" s="66">
        <f>RANK(N29,N$8:N$34,0)</f>
        <v>18</v>
      </c>
      <c r="P29" s="65"/>
      <c r="Q29" s="66"/>
      <c r="R29" s="65">
        <f>VLOOKUP($A29,'Return Data'!$B$7:$R$2843,16,0)</f>
        <v>3.0596999999999999</v>
      </c>
      <c r="S29" s="67">
        <f t="shared" si="5"/>
        <v>25</v>
      </c>
    </row>
    <row r="30" spans="1:19" x14ac:dyDescent="0.3">
      <c r="A30" s="63" t="s">
        <v>1758</v>
      </c>
      <c r="B30" s="64">
        <f>VLOOKUP($A30,'Return Data'!$B$7:$R$2843,3,0)</f>
        <v>44412</v>
      </c>
      <c r="C30" s="65">
        <f>VLOOKUP($A30,'Return Data'!$B$7:$R$2843,4,0)</f>
        <v>26.616099999999999</v>
      </c>
      <c r="D30" s="65">
        <f>VLOOKUP($A30,'Return Data'!$B$7:$R$2843,10,0)</f>
        <v>1.2007000000000001</v>
      </c>
      <c r="E30" s="66">
        <f t="shared" si="0"/>
        <v>11</v>
      </c>
      <c r="F30" s="65">
        <f>VLOOKUP($A30,'Return Data'!$B$7:$R$2843,11,0)</f>
        <v>2.1907999999999999</v>
      </c>
      <c r="G30" s="66">
        <f t="shared" si="1"/>
        <v>12</v>
      </c>
      <c r="H30" s="65">
        <f>VLOOKUP($A30,'Return Data'!$B$7:$R$2843,12,0)</f>
        <v>2.8506</v>
      </c>
      <c r="I30" s="66">
        <f t="shared" si="8"/>
        <v>15</v>
      </c>
      <c r="J30" s="65">
        <f>VLOOKUP($A30,'Return Data'!$B$7:$R$2843,13,0)</f>
        <v>3.6480999999999999</v>
      </c>
      <c r="K30" s="66">
        <f t="shared" si="9"/>
        <v>16</v>
      </c>
      <c r="L30" s="65">
        <f>VLOOKUP($A30,'Return Data'!$B$7:$R$2843,17,0)</f>
        <v>3.9346999999999999</v>
      </c>
      <c r="M30" s="66">
        <f>RANK(L30,L$8:L$34,0)</f>
        <v>17</v>
      </c>
      <c r="N30" s="65">
        <f>VLOOKUP($A30,'Return Data'!$B$7:$R$2843,14,0)</f>
        <v>4.7892000000000001</v>
      </c>
      <c r="O30" s="66">
        <f>RANK(N30,N$8:N$34,0)</f>
        <v>15</v>
      </c>
      <c r="P30" s="65">
        <f>VLOOKUP($A30,'Return Data'!$B$7:$R$2843,15,0)</f>
        <v>5.2454000000000001</v>
      </c>
      <c r="Q30" s="66">
        <f>RANK(P30,P$8:P$34,0)</f>
        <v>11</v>
      </c>
      <c r="R30" s="65">
        <f>VLOOKUP($A30,'Return Data'!$B$7:$R$2843,16,0)</f>
        <v>6.8563999999999998</v>
      </c>
      <c r="S30" s="67">
        <f t="shared" si="5"/>
        <v>5</v>
      </c>
    </row>
    <row r="31" spans="1:19" x14ac:dyDescent="0.3">
      <c r="A31" s="63" t="s">
        <v>1759</v>
      </c>
      <c r="B31" s="64">
        <f>VLOOKUP($A31,'Return Data'!$B$7:$R$2843,3,0)</f>
        <v>44412</v>
      </c>
      <c r="C31" s="65">
        <f>VLOOKUP($A31,'Return Data'!$B$7:$R$2843,4,0)</f>
        <v>10.590299999999999</v>
      </c>
      <c r="D31" s="65">
        <f>VLOOKUP($A31,'Return Data'!$B$7:$R$2843,10,0)</f>
        <v>1.2166999999999999</v>
      </c>
      <c r="E31" s="66">
        <f t="shared" si="0"/>
        <v>6</v>
      </c>
      <c r="F31" s="65">
        <f>VLOOKUP($A31,'Return Data'!$B$7:$R$2843,11,0)</f>
        <v>2.3791000000000002</v>
      </c>
      <c r="G31" s="66">
        <f t="shared" si="1"/>
        <v>2</v>
      </c>
      <c r="H31" s="65">
        <f>VLOOKUP($A31,'Return Data'!$B$7:$R$2843,12,0)</f>
        <v>3.0085000000000002</v>
      </c>
      <c r="I31" s="66">
        <f t="shared" si="8"/>
        <v>9</v>
      </c>
      <c r="J31" s="65">
        <f>VLOOKUP($A31,'Return Data'!$B$7:$R$2843,13,0)</f>
        <v>4.4202000000000004</v>
      </c>
      <c r="K31" s="66">
        <f t="shared" si="9"/>
        <v>1</v>
      </c>
      <c r="L31" s="65"/>
      <c r="M31" s="66"/>
      <c r="N31" s="65"/>
      <c r="O31" s="66"/>
      <c r="P31" s="65"/>
      <c r="Q31" s="66"/>
      <c r="R31" s="65">
        <f>VLOOKUP($A31,'Return Data'!$B$7:$R$2843,16,0)</f>
        <v>3.9011999999999998</v>
      </c>
      <c r="S31" s="67">
        <f t="shared" si="5"/>
        <v>22</v>
      </c>
    </row>
    <row r="32" spans="1:19" x14ac:dyDescent="0.3">
      <c r="A32" s="63" t="s">
        <v>1760</v>
      </c>
      <c r="B32" s="64">
        <f>VLOOKUP($A32,'Return Data'!$B$7:$R$2843,3,0)</f>
        <v>44412</v>
      </c>
      <c r="C32" s="65">
        <f>VLOOKUP($A32,'Return Data'!$B$7:$R$2843,4,0)</f>
        <v>11.464499999999999</v>
      </c>
      <c r="D32" s="65">
        <f>VLOOKUP($A32,'Return Data'!$B$7:$R$2843,10,0)</f>
        <v>1.2344999999999999</v>
      </c>
      <c r="E32" s="66">
        <f t="shared" si="0"/>
        <v>5</v>
      </c>
      <c r="F32" s="65">
        <f>VLOOKUP($A32,'Return Data'!$B$7:$R$2843,11,0)</f>
        <v>2.3570000000000002</v>
      </c>
      <c r="G32" s="66">
        <f t="shared" si="1"/>
        <v>3</v>
      </c>
      <c r="H32" s="65">
        <f>VLOOKUP($A32,'Return Data'!$B$7:$R$2843,12,0)</f>
        <v>3.1555</v>
      </c>
      <c r="I32" s="66">
        <f t="shared" si="8"/>
        <v>2</v>
      </c>
      <c r="J32" s="65">
        <f>VLOOKUP($A32,'Return Data'!$B$7:$R$2843,13,0)</f>
        <v>4.1848000000000001</v>
      </c>
      <c r="K32" s="66">
        <f t="shared" si="9"/>
        <v>2</v>
      </c>
      <c r="L32" s="65">
        <f>VLOOKUP($A32,'Return Data'!$B$7:$R$2843,17,0)</f>
        <v>4.8212000000000002</v>
      </c>
      <c r="M32" s="66">
        <f>RANK(L32,L$8:L$34,0)</f>
        <v>1</v>
      </c>
      <c r="N32" s="65"/>
      <c r="O32" s="66"/>
      <c r="P32" s="65"/>
      <c r="Q32" s="66"/>
      <c r="R32" s="65">
        <f>VLOOKUP($A32,'Return Data'!$B$7:$R$2843,16,0)</f>
        <v>5.3337000000000003</v>
      </c>
      <c r="S32" s="67">
        <f t="shared" si="5"/>
        <v>17</v>
      </c>
    </row>
    <row r="33" spans="1:19" x14ac:dyDescent="0.3">
      <c r="A33" s="63" t="s">
        <v>1761</v>
      </c>
      <c r="B33" s="64">
        <f>VLOOKUP($A33,'Return Data'!$B$7:$R$2843,3,0)</f>
        <v>44412</v>
      </c>
      <c r="C33" s="65">
        <f>VLOOKUP($A33,'Return Data'!$B$7:$R$2843,4,0)</f>
        <v>11.235300000000001</v>
      </c>
      <c r="D33" s="65">
        <f>VLOOKUP($A33,'Return Data'!$B$7:$R$2843,10,0)</f>
        <v>1.0905</v>
      </c>
      <c r="E33" s="66">
        <f t="shared" si="0"/>
        <v>20</v>
      </c>
      <c r="F33" s="65">
        <f>VLOOKUP($A33,'Return Data'!$B$7:$R$2843,11,0)</f>
        <v>2.1493000000000002</v>
      </c>
      <c r="G33" s="66">
        <f t="shared" si="1"/>
        <v>14</v>
      </c>
      <c r="H33" s="65">
        <f>VLOOKUP($A33,'Return Data'!$B$7:$R$2843,12,0)</f>
        <v>2.7669000000000001</v>
      </c>
      <c r="I33" s="66">
        <f t="shared" si="8"/>
        <v>18</v>
      </c>
      <c r="J33" s="65">
        <f>VLOOKUP($A33,'Return Data'!$B$7:$R$2843,13,0)</f>
        <v>3.5912999999999999</v>
      </c>
      <c r="K33" s="66">
        <f t="shared" si="9"/>
        <v>18</v>
      </c>
      <c r="L33" s="65">
        <f>VLOOKUP($A33,'Return Data'!$B$7:$R$2843,17,0)</f>
        <v>4.3691000000000004</v>
      </c>
      <c r="M33" s="66">
        <f>RANK(L33,L$8:L$34,0)</f>
        <v>10</v>
      </c>
      <c r="N33" s="65"/>
      <c r="O33" s="66"/>
      <c r="P33" s="65"/>
      <c r="Q33" s="66"/>
      <c r="R33" s="65">
        <f>VLOOKUP($A33,'Return Data'!$B$7:$R$2843,16,0)</f>
        <v>4.8592000000000004</v>
      </c>
      <c r="S33" s="67">
        <f t="shared" si="5"/>
        <v>19</v>
      </c>
    </row>
    <row r="34" spans="1:19" x14ac:dyDescent="0.3">
      <c r="A34" s="63" t="s">
        <v>1762</v>
      </c>
      <c r="B34" s="64">
        <f>VLOOKUP($A34,'Return Data'!$B$7:$R$2843,3,0)</f>
        <v>44412</v>
      </c>
      <c r="C34" s="65">
        <f>VLOOKUP($A34,'Return Data'!$B$7:$R$2843,4,0)</f>
        <v>27.840800000000002</v>
      </c>
      <c r="D34" s="65">
        <f>VLOOKUP($A34,'Return Data'!$B$7:$R$2843,10,0)</f>
        <v>1.2625</v>
      </c>
      <c r="E34" s="66">
        <f t="shared" si="0"/>
        <v>1</v>
      </c>
      <c r="F34" s="65">
        <f>VLOOKUP($A34,'Return Data'!$B$7:$R$2843,11,0)</f>
        <v>2.3517000000000001</v>
      </c>
      <c r="G34" s="66">
        <f t="shared" si="1"/>
        <v>4</v>
      </c>
      <c r="H34" s="65">
        <f>VLOOKUP($A34,'Return Data'!$B$7:$R$2843,12,0)</f>
        <v>3.1076000000000001</v>
      </c>
      <c r="I34" s="66">
        <f t="shared" si="8"/>
        <v>4</v>
      </c>
      <c r="J34" s="65">
        <f>VLOOKUP($A34,'Return Data'!$B$7:$R$2843,13,0)</f>
        <v>4.0867000000000004</v>
      </c>
      <c r="K34" s="66">
        <f t="shared" si="9"/>
        <v>5</v>
      </c>
      <c r="L34" s="65">
        <f>VLOOKUP($A34,'Return Data'!$B$7:$R$2843,17,0)</f>
        <v>4.5026999999999999</v>
      </c>
      <c r="M34" s="66">
        <f>RANK(L34,L$8:L$34,0)</f>
        <v>6</v>
      </c>
      <c r="N34" s="65">
        <f>VLOOKUP($A34,'Return Data'!$B$7:$R$2843,14,0)</f>
        <v>5.2438000000000002</v>
      </c>
      <c r="O34" s="66">
        <f>RANK(N34,N$8:N$34,0)</f>
        <v>3</v>
      </c>
      <c r="P34" s="65">
        <f>VLOOKUP($A34,'Return Data'!$B$7:$R$2843,15,0)</f>
        <v>5.5422000000000002</v>
      </c>
      <c r="Q34" s="66">
        <f>RANK(P34,P$8:P$34,0)</f>
        <v>5</v>
      </c>
      <c r="R34" s="65">
        <f>VLOOKUP($A34,'Return Data'!$B$7:$R$2843,16,0)</f>
        <v>7.0114999999999998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1.1007518518518518</v>
      </c>
      <c r="E36" s="74"/>
      <c r="F36" s="75">
        <f>AVERAGE(F8:F34)</f>
        <v>2.0144851851851859</v>
      </c>
      <c r="G36" s="74"/>
      <c r="H36" s="75">
        <f>AVERAGE(H8:H34)</f>
        <v>2.6671759999999995</v>
      </c>
      <c r="I36" s="74"/>
      <c r="J36" s="75">
        <f>AVERAGE(J8:J34)</f>
        <v>3.5092759999999998</v>
      </c>
      <c r="K36" s="74"/>
      <c r="L36" s="75">
        <f>AVERAGE(L8:L34)</f>
        <v>3.9751000000000007</v>
      </c>
      <c r="M36" s="74"/>
      <c r="N36" s="75">
        <f>AVERAGE(N8:N34)</f>
        <v>4.7582555555555563</v>
      </c>
      <c r="O36" s="74"/>
      <c r="P36" s="75">
        <f>AVERAGE(P8:P34)</f>
        <v>5.3541333333333343</v>
      </c>
      <c r="Q36" s="74"/>
      <c r="R36" s="75">
        <f>AVERAGE(R8:R34)</f>
        <v>5.4278703703703695</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1.304</v>
      </c>
      <c r="O37" s="74"/>
      <c r="P37" s="75">
        <f>MIN(P8:P34)</f>
        <v>4.6711</v>
      </c>
      <c r="Q37" s="74"/>
      <c r="R37" s="75">
        <f>MIN(R8:R34)</f>
        <v>2.4064999999999999</v>
      </c>
      <c r="S37" s="76"/>
    </row>
    <row r="38" spans="1:19" ht="15" thickBot="1" x14ac:dyDescent="0.35">
      <c r="A38" s="77" t="s">
        <v>29</v>
      </c>
      <c r="B38" s="78"/>
      <c r="C38" s="78"/>
      <c r="D38" s="79">
        <f>MAX(D8:D34)</f>
        <v>1.2625</v>
      </c>
      <c r="E38" s="78"/>
      <c r="F38" s="79">
        <f>MAX(F8:F34)</f>
        <v>2.3845999999999998</v>
      </c>
      <c r="G38" s="78"/>
      <c r="H38" s="79">
        <f>MAX(H8:H34)</f>
        <v>3.1570999999999998</v>
      </c>
      <c r="I38" s="78"/>
      <c r="J38" s="79">
        <f>MAX(J8:J34)</f>
        <v>4.4202000000000004</v>
      </c>
      <c r="K38" s="78"/>
      <c r="L38" s="79">
        <f>MAX(L8:L34)</f>
        <v>4.8212000000000002</v>
      </c>
      <c r="M38" s="78"/>
      <c r="N38" s="79">
        <f>MAX(N8:N34)</f>
        <v>5.3055000000000003</v>
      </c>
      <c r="O38" s="78"/>
      <c r="P38" s="79">
        <f>MAX(P8:P34)</f>
        <v>5.6074000000000002</v>
      </c>
      <c r="Q38" s="78"/>
      <c r="R38" s="79">
        <f>MAX(R8:R34)</f>
        <v>7.1787000000000001</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44412</v>
      </c>
      <c r="C8" s="65">
        <f>VLOOKUP($A8,'Return Data'!$B$7:$R$2843,4,0)</f>
        <v>81.94</v>
      </c>
      <c r="D8" s="65">
        <f>VLOOKUP($A8,'Return Data'!$B$7:$R$2843,10,0)</f>
        <v>17.191099999999999</v>
      </c>
      <c r="E8" s="66">
        <f>RANK(D8,D$8:D$10,0)</f>
        <v>2</v>
      </c>
      <c r="F8" s="65">
        <f>VLOOKUP($A8,'Return Data'!$B$7:$R$2843,11,0)</f>
        <v>14.778</v>
      </c>
      <c r="G8" s="66">
        <f>RANK(F8,F$8:F$10,0)</f>
        <v>3</v>
      </c>
      <c r="H8" s="65">
        <f>VLOOKUP($A8,'Return Data'!$B$7:$R$2843,12,0)</f>
        <v>45.800699999999999</v>
      </c>
      <c r="I8" s="66">
        <f>RANK(H8,H$8:H$10,0)</f>
        <v>3</v>
      </c>
      <c r="J8" s="65">
        <f>VLOOKUP($A8,'Return Data'!$B$7:$R$2843,13,0)</f>
        <v>52.987299999999998</v>
      </c>
      <c r="K8" s="66">
        <f>RANK(J8,J$8:J$10,0)</f>
        <v>3</v>
      </c>
      <c r="L8" s="65">
        <f>VLOOKUP($A8,'Return Data'!$B$7:$R$2843,17,0)</f>
        <v>29.734200000000001</v>
      </c>
      <c r="M8" s="66">
        <f>RANK(L8,L$8:L$10,0)</f>
        <v>2</v>
      </c>
      <c r="N8" s="65">
        <f>VLOOKUP($A8,'Return Data'!$B$7:$R$2843,14,0)</f>
        <v>15.7384</v>
      </c>
      <c r="O8" s="66">
        <f>RANK(N8,N$8:N$10,0)</f>
        <v>3</v>
      </c>
      <c r="P8" s="65">
        <f>VLOOKUP($A8,'Return Data'!$B$7:$R$2843,15,0)</f>
        <v>18.440000000000001</v>
      </c>
      <c r="Q8" s="66">
        <f>RANK(P8,P$8:P$10,0)</f>
        <v>1</v>
      </c>
      <c r="R8" s="65">
        <f>VLOOKUP($A8,'Return Data'!$B$7:$R$2843,16,0)</f>
        <v>19.692699999999999</v>
      </c>
      <c r="S8" s="67">
        <f>RANK(R8,R$8:R$10,0)</f>
        <v>1</v>
      </c>
    </row>
    <row r="9" spans="1:20" x14ac:dyDescent="0.3">
      <c r="A9" s="63" t="s">
        <v>608</v>
      </c>
      <c r="B9" s="64">
        <f>VLOOKUP($A9,'Return Data'!$B$7:$R$2843,3,0)</f>
        <v>44412</v>
      </c>
      <c r="C9" s="65">
        <f>VLOOKUP($A9,'Return Data'!$B$7:$R$2843,4,0)</f>
        <v>88.426000000000002</v>
      </c>
      <c r="D9" s="65">
        <f>VLOOKUP($A9,'Return Data'!$B$7:$R$2843,10,0)</f>
        <v>15.6364</v>
      </c>
      <c r="E9" s="66">
        <f>RANK(D9,D$8:D$10,0)</f>
        <v>3</v>
      </c>
      <c r="F9" s="65">
        <f>VLOOKUP($A9,'Return Data'!$B$7:$R$2843,11,0)</f>
        <v>15.384399999999999</v>
      </c>
      <c r="G9" s="66">
        <f>RANK(F9,F$8:F$10,0)</f>
        <v>2</v>
      </c>
      <c r="H9" s="65">
        <f>VLOOKUP($A9,'Return Data'!$B$7:$R$2843,12,0)</f>
        <v>46.748100000000001</v>
      </c>
      <c r="I9" s="66">
        <f>RANK(H9,H$8:H$10,0)</f>
        <v>2</v>
      </c>
      <c r="J9" s="65">
        <f>VLOOKUP($A9,'Return Data'!$B$7:$R$2843,13,0)</f>
        <v>56.3733</v>
      </c>
      <c r="K9" s="66">
        <f>RANK(J9,J$8:J$10,0)</f>
        <v>2</v>
      </c>
      <c r="L9" s="65">
        <f>VLOOKUP($A9,'Return Data'!$B$7:$R$2843,17,0)</f>
        <v>27.590800000000002</v>
      </c>
      <c r="M9" s="66">
        <f>RANK(L9,L$8:L$10,0)</f>
        <v>3</v>
      </c>
      <c r="N9" s="65">
        <f>VLOOKUP($A9,'Return Data'!$B$7:$R$2843,14,0)</f>
        <v>16.302099999999999</v>
      </c>
      <c r="O9" s="66">
        <f>RANK(N9,N$8:N$10,0)</f>
        <v>2</v>
      </c>
      <c r="P9" s="65">
        <f>VLOOKUP($A9,'Return Data'!$B$7:$R$2843,15,0)</f>
        <v>17.966000000000001</v>
      </c>
      <c r="Q9" s="66">
        <f>RANK(P9,P$8:P$10,0)</f>
        <v>2</v>
      </c>
      <c r="R9" s="65">
        <f>VLOOKUP($A9,'Return Data'!$B$7:$R$2843,16,0)</f>
        <v>16.7074</v>
      </c>
      <c r="S9" s="67">
        <f>RANK(R9,R$8:R$10,0)</f>
        <v>2</v>
      </c>
    </row>
    <row r="10" spans="1:20" x14ac:dyDescent="0.3">
      <c r="A10" s="63" t="s">
        <v>1856</v>
      </c>
      <c r="B10" s="64">
        <f>VLOOKUP($A10,'Return Data'!$B$7:$R$2843,3,0)</f>
        <v>44412</v>
      </c>
      <c r="C10" s="65">
        <f>VLOOKUP($A10,'Return Data'!$B$7:$R$2843,4,0)</f>
        <v>194.30600000000001</v>
      </c>
      <c r="D10" s="65">
        <f>VLOOKUP($A10,'Return Data'!$B$7:$R$2843,10,0)</f>
        <v>18.515000000000001</v>
      </c>
      <c r="E10" s="66">
        <f>RANK(D10,D$8:D$10,0)</f>
        <v>1</v>
      </c>
      <c r="F10" s="65">
        <f>VLOOKUP($A10,'Return Data'!$B$7:$R$2843,11,0)</f>
        <v>23.544</v>
      </c>
      <c r="G10" s="66">
        <f>RANK(F10,F$8:F$10,0)</f>
        <v>1</v>
      </c>
      <c r="H10" s="65">
        <f>VLOOKUP($A10,'Return Data'!$B$7:$R$2843,12,0)</f>
        <v>69.830399999999997</v>
      </c>
      <c r="I10" s="66">
        <f>RANK(H10,H$8:H$10,0)</f>
        <v>1</v>
      </c>
      <c r="J10" s="65">
        <f>VLOOKUP($A10,'Return Data'!$B$7:$R$2843,13,0)</f>
        <v>86.827299999999994</v>
      </c>
      <c r="K10" s="66">
        <f>RANK(J10,J$8:J$10,0)</f>
        <v>1</v>
      </c>
      <c r="L10" s="65">
        <f>VLOOKUP($A10,'Return Data'!$B$7:$R$2843,17,0)</f>
        <v>38.536499999999997</v>
      </c>
      <c r="M10" s="66">
        <f>RANK(L10,L$8:L$10,0)</f>
        <v>1</v>
      </c>
      <c r="N10" s="65">
        <f>VLOOKUP($A10,'Return Data'!$B$7:$R$2843,14,0)</f>
        <v>18.812000000000001</v>
      </c>
      <c r="O10" s="66">
        <f>RANK(N10,N$8:N$10,0)</f>
        <v>1</v>
      </c>
      <c r="P10" s="65">
        <f>VLOOKUP($A10,'Return Data'!$B$7:$R$2843,15,0)</f>
        <v>15.660299999999999</v>
      </c>
      <c r="Q10" s="66">
        <f>RANK(P10,P$8:P$10,0)</f>
        <v>3</v>
      </c>
      <c r="R10" s="65">
        <f>VLOOKUP($A10,'Return Data'!$B$7:$R$2843,16,0)</f>
        <v>14.855399999999999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17.114166666666666</v>
      </c>
      <c r="E12" s="74"/>
      <c r="F12" s="75">
        <f>AVERAGE(F8:F10)</f>
        <v>17.902133333333335</v>
      </c>
      <c r="G12" s="74"/>
      <c r="H12" s="75">
        <f>AVERAGE(H8:H10)</f>
        <v>54.126399999999997</v>
      </c>
      <c r="I12" s="74"/>
      <c r="J12" s="75">
        <f>AVERAGE(J8:J10)</f>
        <v>65.395966666666666</v>
      </c>
      <c r="K12" s="74"/>
      <c r="L12" s="75">
        <f>AVERAGE(L8:L10)</f>
        <v>31.953833333333336</v>
      </c>
      <c r="M12" s="74"/>
      <c r="N12" s="75">
        <f>AVERAGE(N8:N10)</f>
        <v>16.950833333333335</v>
      </c>
      <c r="O12" s="74"/>
      <c r="P12" s="75">
        <f>AVERAGE(P8:P10)</f>
        <v>17.355433333333334</v>
      </c>
      <c r="Q12" s="74"/>
      <c r="R12" s="75">
        <f>AVERAGE(R8:R10)</f>
        <v>17.085166666666666</v>
      </c>
      <c r="S12" s="76"/>
    </row>
    <row r="13" spans="1:20" x14ac:dyDescent="0.3">
      <c r="A13" s="73" t="s">
        <v>28</v>
      </c>
      <c r="B13" s="74"/>
      <c r="C13" s="74"/>
      <c r="D13" s="75">
        <f>MIN(D8:D10)</f>
        <v>15.6364</v>
      </c>
      <c r="E13" s="74"/>
      <c r="F13" s="75">
        <f>MIN(F8:F10)</f>
        <v>14.778</v>
      </c>
      <c r="G13" s="74"/>
      <c r="H13" s="75">
        <f>MIN(H8:H10)</f>
        <v>45.800699999999999</v>
      </c>
      <c r="I13" s="74"/>
      <c r="J13" s="75">
        <f>MIN(J8:J10)</f>
        <v>52.987299999999998</v>
      </c>
      <c r="K13" s="74"/>
      <c r="L13" s="75">
        <f>MIN(L8:L10)</f>
        <v>27.590800000000002</v>
      </c>
      <c r="M13" s="74"/>
      <c r="N13" s="75">
        <f>MIN(N8:N10)</f>
        <v>15.7384</v>
      </c>
      <c r="O13" s="74"/>
      <c r="P13" s="75">
        <f>MIN(P8:P10)</f>
        <v>15.660299999999999</v>
      </c>
      <c r="Q13" s="74"/>
      <c r="R13" s="75">
        <f>MIN(R8:R10)</f>
        <v>14.855399999999999</v>
      </c>
      <c r="S13" s="76"/>
    </row>
    <row r="14" spans="1:20" ht="15" thickBot="1" x14ac:dyDescent="0.35">
      <c r="A14" s="77" t="s">
        <v>29</v>
      </c>
      <c r="B14" s="78"/>
      <c r="C14" s="78"/>
      <c r="D14" s="79">
        <f>MAX(D8:D10)</f>
        <v>18.515000000000001</v>
      </c>
      <c r="E14" s="78"/>
      <c r="F14" s="79">
        <f>MAX(F8:F10)</f>
        <v>23.544</v>
      </c>
      <c r="G14" s="78"/>
      <c r="H14" s="79">
        <f>MAX(H8:H10)</f>
        <v>69.830399999999997</v>
      </c>
      <c r="I14" s="78"/>
      <c r="J14" s="79">
        <f>MAX(J8:J10)</f>
        <v>86.827299999999994</v>
      </c>
      <c r="K14" s="78"/>
      <c r="L14" s="79">
        <f>MAX(L8:L10)</f>
        <v>38.536499999999997</v>
      </c>
      <c r="M14" s="78"/>
      <c r="N14" s="79">
        <f>MAX(N8:N10)</f>
        <v>18.812000000000001</v>
      </c>
      <c r="O14" s="78"/>
      <c r="P14" s="79">
        <f>MAX(P8:P10)</f>
        <v>18.440000000000001</v>
      </c>
      <c r="Q14" s="78"/>
      <c r="R14" s="79">
        <f>MAX(R8:R10)</f>
        <v>19.692699999999999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44412</v>
      </c>
      <c r="C8" s="65">
        <f>VLOOKUP($A8,'Return Data'!$B$7:$R$2843,4,0)</f>
        <v>73.23</v>
      </c>
      <c r="D8" s="65">
        <f>VLOOKUP($A8,'Return Data'!$B$7:$R$2843,10,0)</f>
        <v>16.7943</v>
      </c>
      <c r="E8" s="66">
        <f>RANK(D8,D$8:D$10,0)</f>
        <v>2</v>
      </c>
      <c r="F8" s="65">
        <f>VLOOKUP($A8,'Return Data'!$B$7:$R$2843,11,0)</f>
        <v>14.0299</v>
      </c>
      <c r="G8" s="66">
        <f>RANK(F8,F$8:F$10,0)</f>
        <v>3</v>
      </c>
      <c r="H8" s="65">
        <f>VLOOKUP($A8,'Return Data'!$B$7:$R$2843,12,0)</f>
        <v>44.352499999999999</v>
      </c>
      <c r="I8" s="66">
        <f>RANK(H8,H$8:H$10,0)</f>
        <v>3</v>
      </c>
      <c r="J8" s="65">
        <f>VLOOKUP($A8,'Return Data'!$B$7:$R$2843,13,0)</f>
        <v>50.989699999999999</v>
      </c>
      <c r="K8" s="66">
        <f>RANK(J8,J$8:J$10,0)</f>
        <v>3</v>
      </c>
      <c r="L8" s="65">
        <f>VLOOKUP($A8,'Return Data'!$B$7:$R$2843,17,0)</f>
        <v>28.179600000000001</v>
      </c>
      <c r="M8" s="66">
        <f>RANK(L8,L$8:L$10,0)</f>
        <v>2</v>
      </c>
      <c r="N8" s="65">
        <f>VLOOKUP($A8,'Return Data'!$B$7:$R$2843,14,0)</f>
        <v>14.373100000000001</v>
      </c>
      <c r="O8" s="66">
        <f>RANK(N8,N$8:N$10,0)</f>
        <v>3</v>
      </c>
      <c r="P8" s="65">
        <f>VLOOKUP($A8,'Return Data'!$B$7:$R$2843,15,0)</f>
        <v>16.837199999999999</v>
      </c>
      <c r="Q8" s="66">
        <f>RANK(P8,P$8:P$10,0)</f>
        <v>1</v>
      </c>
      <c r="R8" s="65">
        <f>VLOOKUP($A8,'Return Data'!$B$7:$R$2843,16,0)</f>
        <v>14.91</v>
      </c>
      <c r="S8" s="67">
        <f>RANK(R8,R$8:R$10,0)</f>
        <v>2</v>
      </c>
    </row>
    <row r="9" spans="1:20" x14ac:dyDescent="0.3">
      <c r="A9" s="63" t="s">
        <v>607</v>
      </c>
      <c r="B9" s="64">
        <f>VLOOKUP($A9,'Return Data'!$B$7:$R$2843,3,0)</f>
        <v>44412</v>
      </c>
      <c r="C9" s="65">
        <f>VLOOKUP($A9,'Return Data'!$B$7:$R$2843,4,0)</f>
        <v>79.093000000000004</v>
      </c>
      <c r="D9" s="65">
        <f>VLOOKUP($A9,'Return Data'!$B$7:$R$2843,10,0)</f>
        <v>15.2354</v>
      </c>
      <c r="E9" s="66">
        <f>RANK(D9,D$8:D$10,0)</f>
        <v>3</v>
      </c>
      <c r="F9" s="65">
        <f>VLOOKUP($A9,'Return Data'!$B$7:$R$2843,11,0)</f>
        <v>14.610900000000001</v>
      </c>
      <c r="G9" s="66">
        <f>RANK(F9,F$8:F$10,0)</f>
        <v>2</v>
      </c>
      <c r="H9" s="65">
        <f>VLOOKUP($A9,'Return Data'!$B$7:$R$2843,12,0)</f>
        <v>45.281999999999996</v>
      </c>
      <c r="I9" s="66">
        <f>RANK(H9,H$8:H$10,0)</f>
        <v>2</v>
      </c>
      <c r="J9" s="65">
        <f>VLOOKUP($A9,'Return Data'!$B$7:$R$2843,13,0)</f>
        <v>54.282600000000002</v>
      </c>
      <c r="K9" s="66">
        <f>RANK(J9,J$8:J$10,0)</f>
        <v>2</v>
      </c>
      <c r="L9" s="65">
        <f>VLOOKUP($A9,'Return Data'!$B$7:$R$2843,17,0)</f>
        <v>25.872299999999999</v>
      </c>
      <c r="M9" s="66">
        <f>RANK(L9,L$8:L$10,0)</f>
        <v>3</v>
      </c>
      <c r="N9" s="65">
        <f>VLOOKUP($A9,'Return Data'!$B$7:$R$2843,14,0)</f>
        <v>14.7362</v>
      </c>
      <c r="O9" s="66">
        <f>RANK(N9,N$8:N$10,0)</f>
        <v>2</v>
      </c>
      <c r="P9" s="65">
        <f>VLOOKUP($A9,'Return Data'!$B$7:$R$2843,15,0)</f>
        <v>16.294799999999999</v>
      </c>
      <c r="Q9" s="66">
        <f>RANK(P9,P$8:P$10,0)</f>
        <v>2</v>
      </c>
      <c r="R9" s="65">
        <f>VLOOKUP($A9,'Return Data'!$B$7:$R$2843,16,0)</f>
        <v>13.7676</v>
      </c>
      <c r="S9" s="67">
        <f>RANK(R9,R$8:R$10,0)</f>
        <v>3</v>
      </c>
    </row>
    <row r="10" spans="1:20" x14ac:dyDescent="0.3">
      <c r="A10" s="63" t="s">
        <v>1857</v>
      </c>
      <c r="B10" s="64">
        <f>VLOOKUP($A10,'Return Data'!$B$7:$R$2843,3,0)</f>
        <v>44412</v>
      </c>
      <c r="C10" s="65">
        <f>VLOOKUP($A10,'Return Data'!$B$7:$R$2843,4,0)</f>
        <v>465.97951601372802</v>
      </c>
      <c r="D10" s="65">
        <f>VLOOKUP($A10,'Return Data'!$B$7:$R$2843,10,0)</f>
        <v>18.296099999999999</v>
      </c>
      <c r="E10" s="66">
        <f>RANK(D10,D$8:D$10,0)</f>
        <v>1</v>
      </c>
      <c r="F10" s="65">
        <f>VLOOKUP($A10,'Return Data'!$B$7:$R$2843,11,0)</f>
        <v>23.124300000000002</v>
      </c>
      <c r="G10" s="66">
        <f>RANK(F10,F$8:F$10,0)</f>
        <v>1</v>
      </c>
      <c r="H10" s="65">
        <f>VLOOKUP($A10,'Return Data'!$B$7:$R$2843,12,0)</f>
        <v>68.992900000000006</v>
      </c>
      <c r="I10" s="66">
        <f>RANK(H10,H$8:H$10,0)</f>
        <v>1</v>
      </c>
      <c r="J10" s="65">
        <f>VLOOKUP($A10,'Return Data'!$B$7:$R$2843,13,0)</f>
        <v>85.619500000000002</v>
      </c>
      <c r="K10" s="66">
        <f>RANK(J10,J$8:J$10,0)</f>
        <v>1</v>
      </c>
      <c r="L10" s="65">
        <f>VLOOKUP($A10,'Return Data'!$B$7:$R$2843,17,0)</f>
        <v>37.688400000000001</v>
      </c>
      <c r="M10" s="66">
        <f>RANK(L10,L$8:L$10,0)</f>
        <v>1</v>
      </c>
      <c r="N10" s="65">
        <f>VLOOKUP($A10,'Return Data'!$B$7:$R$2843,14,0)</f>
        <v>18.076599999999999</v>
      </c>
      <c r="O10" s="66">
        <f>RANK(N10,N$8:N$10,0)</f>
        <v>1</v>
      </c>
      <c r="P10" s="65">
        <f>VLOOKUP($A10,'Return Data'!$B$7:$R$2843,15,0)</f>
        <v>14.9236</v>
      </c>
      <c r="Q10" s="66">
        <f>RANK(P10,P$8:P$10,0)</f>
        <v>3</v>
      </c>
      <c r="R10" s="65">
        <f>VLOOKUP($A10,'Return Data'!$B$7:$R$2843,16,0)</f>
        <v>18.5014</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16.775266666666667</v>
      </c>
      <c r="E12" s="74"/>
      <c r="F12" s="75">
        <f>AVERAGE(F8:F10)</f>
        <v>17.255033333333333</v>
      </c>
      <c r="G12" s="74"/>
      <c r="H12" s="75">
        <f>AVERAGE(H8:H10)</f>
        <v>52.875800000000005</v>
      </c>
      <c r="I12" s="74"/>
      <c r="J12" s="75">
        <f>AVERAGE(J8:J10)</f>
        <v>63.630599999999994</v>
      </c>
      <c r="K12" s="74"/>
      <c r="L12" s="75">
        <f>AVERAGE(L8:L10)</f>
        <v>30.580100000000002</v>
      </c>
      <c r="M12" s="74"/>
      <c r="N12" s="75">
        <f>AVERAGE(N8:N10)</f>
        <v>15.728633333333335</v>
      </c>
      <c r="O12" s="74"/>
      <c r="P12" s="75">
        <f>AVERAGE(P8:P10)</f>
        <v>16.018533333333334</v>
      </c>
      <c r="Q12" s="74"/>
      <c r="R12" s="75">
        <f>AVERAGE(R8:R10)</f>
        <v>15.726333333333335</v>
      </c>
      <c r="S12" s="76"/>
    </row>
    <row r="13" spans="1:20" x14ac:dyDescent="0.3">
      <c r="A13" s="73" t="s">
        <v>28</v>
      </c>
      <c r="B13" s="74"/>
      <c r="C13" s="74"/>
      <c r="D13" s="75">
        <f>MIN(D8:D10)</f>
        <v>15.2354</v>
      </c>
      <c r="E13" s="74"/>
      <c r="F13" s="75">
        <f>MIN(F8:F10)</f>
        <v>14.0299</v>
      </c>
      <c r="G13" s="74"/>
      <c r="H13" s="75">
        <f>MIN(H8:H10)</f>
        <v>44.352499999999999</v>
      </c>
      <c r="I13" s="74"/>
      <c r="J13" s="75">
        <f>MIN(J8:J10)</f>
        <v>50.989699999999999</v>
      </c>
      <c r="K13" s="74"/>
      <c r="L13" s="75">
        <f>MIN(L8:L10)</f>
        <v>25.872299999999999</v>
      </c>
      <c r="M13" s="74"/>
      <c r="N13" s="75">
        <f>MIN(N8:N10)</f>
        <v>14.373100000000001</v>
      </c>
      <c r="O13" s="74"/>
      <c r="P13" s="75">
        <f>MIN(P8:P10)</f>
        <v>14.9236</v>
      </c>
      <c r="Q13" s="74"/>
      <c r="R13" s="75">
        <f>MIN(R8:R10)</f>
        <v>13.7676</v>
      </c>
      <c r="S13" s="76"/>
    </row>
    <row r="14" spans="1:20" ht="15" thickBot="1" x14ac:dyDescent="0.35">
      <c r="A14" s="77" t="s">
        <v>29</v>
      </c>
      <c r="B14" s="78"/>
      <c r="C14" s="78"/>
      <c r="D14" s="79">
        <f>MAX(D8:D10)</f>
        <v>18.296099999999999</v>
      </c>
      <c r="E14" s="78"/>
      <c r="F14" s="79">
        <f>MAX(F8:F10)</f>
        <v>23.124300000000002</v>
      </c>
      <c r="G14" s="78"/>
      <c r="H14" s="79">
        <f>MAX(H8:H10)</f>
        <v>68.992900000000006</v>
      </c>
      <c r="I14" s="78"/>
      <c r="J14" s="79">
        <f>MAX(J8:J10)</f>
        <v>85.619500000000002</v>
      </c>
      <c r="K14" s="78"/>
      <c r="L14" s="79">
        <f>MAX(L8:L10)</f>
        <v>37.688400000000001</v>
      </c>
      <c r="M14" s="78"/>
      <c r="N14" s="79">
        <f>MAX(N8:N10)</f>
        <v>18.076599999999999</v>
      </c>
      <c r="O14" s="78"/>
      <c r="P14" s="79">
        <f>MAX(P8:P10)</f>
        <v>16.837199999999999</v>
      </c>
      <c r="Q14" s="78"/>
      <c r="R14" s="79">
        <f>MAX(R8:R10)</f>
        <v>18.5014</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44412</v>
      </c>
      <c r="C8" s="65">
        <f>VLOOKUP($A8,'Return Data'!$B$7:$R$2843,4,0)</f>
        <v>77.364500000000007</v>
      </c>
      <c r="D8" s="65">
        <f>VLOOKUP($A8,'Return Data'!$B$7:$R$2843,10,0)</f>
        <v>16.005800000000001</v>
      </c>
      <c r="E8" s="66">
        <f>RANK(D8,D$8:D$23,0)</f>
        <v>9</v>
      </c>
      <c r="F8" s="65">
        <f>VLOOKUP($A8,'Return Data'!$B$7:$R$2843,11,0)</f>
        <v>23.393699999999999</v>
      </c>
      <c r="G8" s="66">
        <f>RANK(F8,F$8:F$23,0)</f>
        <v>2</v>
      </c>
      <c r="H8" s="65">
        <f>VLOOKUP($A8,'Return Data'!$B$7:$R$2843,12,0)</f>
        <v>58.841700000000003</v>
      </c>
      <c r="I8" s="66">
        <f>RANK(H8,H$8:H$23,0)</f>
        <v>3</v>
      </c>
      <c r="J8" s="65">
        <f>VLOOKUP($A8,'Return Data'!$B$7:$R$2843,13,0)</f>
        <v>74.984099999999998</v>
      </c>
      <c r="K8" s="66">
        <f>RANK(J8,J$8:J$23,0)</f>
        <v>3</v>
      </c>
      <c r="L8" s="65">
        <f>VLOOKUP($A8,'Return Data'!$B$7:$R$2843,17,0)</f>
        <v>26.707699999999999</v>
      </c>
      <c r="M8" s="66">
        <f>RANK(L8,L$8:L$23,0)</f>
        <v>9</v>
      </c>
      <c r="N8" s="65">
        <f>VLOOKUP($A8,'Return Data'!$B$7:$R$2843,14,0)</f>
        <v>8.2141000000000002</v>
      </c>
      <c r="O8" s="66">
        <f>RANK(N8,N$8:N$23,0)</f>
        <v>12</v>
      </c>
      <c r="P8" s="65">
        <f>VLOOKUP($A8,'Return Data'!$B$7:$R$2843,15,0)</f>
        <v>11.0825</v>
      </c>
      <c r="Q8" s="66">
        <f>RANK(P8,P$8:P$23,0)</f>
        <v>11</v>
      </c>
      <c r="R8" s="65">
        <f>VLOOKUP($A8,'Return Data'!$B$7:$R$2843,16,0)</f>
        <v>18.159500000000001</v>
      </c>
      <c r="S8" s="67">
        <f>RANK(R8,R$8:R$23,0)</f>
        <v>3</v>
      </c>
    </row>
    <row r="9" spans="1:19" s="68" customFormat="1" x14ac:dyDescent="0.3">
      <c r="A9" s="63" t="s">
        <v>12</v>
      </c>
      <c r="B9" s="64">
        <f>VLOOKUP($A9,'Return Data'!$B$7:$R$2843,3,0)</f>
        <v>44412</v>
      </c>
      <c r="C9" s="65">
        <f>VLOOKUP($A9,'Return Data'!$B$7:$R$2843,4,0)</f>
        <v>437.09100000000001</v>
      </c>
      <c r="D9" s="65">
        <f>VLOOKUP($A9,'Return Data'!$B$7:$R$2843,10,0)</f>
        <v>17.6127</v>
      </c>
      <c r="E9" s="66">
        <f t="shared" ref="E9:E23" si="0">RANK(D9,D$8:D$23,0)</f>
        <v>6</v>
      </c>
      <c r="F9" s="65">
        <f>VLOOKUP($A9,'Return Data'!$B$7:$R$2843,11,0)</f>
        <v>15.7713</v>
      </c>
      <c r="G9" s="66">
        <f t="shared" ref="G9:I9" si="1">RANK(F9,F$8:F$23,0)</f>
        <v>9</v>
      </c>
      <c r="H9" s="65">
        <f>VLOOKUP($A9,'Return Data'!$B$7:$R$2843,12,0)</f>
        <v>46.975700000000003</v>
      </c>
      <c r="I9" s="66">
        <f t="shared" si="1"/>
        <v>8</v>
      </c>
      <c r="J9" s="65">
        <f>VLOOKUP($A9,'Return Data'!$B$7:$R$2843,13,0)</f>
        <v>58.306100000000001</v>
      </c>
      <c r="K9" s="66">
        <f t="shared" ref="K9:K23" si="2">RANK(J9,J$8:J$23,0)</f>
        <v>9</v>
      </c>
      <c r="L9" s="65">
        <f>VLOOKUP($A9,'Return Data'!$B$7:$R$2843,17,0)</f>
        <v>24.368099999999998</v>
      </c>
      <c r="M9" s="66">
        <f t="shared" ref="M9:M23" si="3">RANK(L9,L$8:L$23,0)</f>
        <v>12</v>
      </c>
      <c r="N9" s="65">
        <f>VLOOKUP($A9,'Return Data'!$B$7:$R$2843,14,0)</f>
        <v>11.231999999999999</v>
      </c>
      <c r="O9" s="66">
        <f t="shared" ref="O9:O23" si="4">RANK(N9,N$8:N$23,0)</f>
        <v>9</v>
      </c>
      <c r="P9" s="65">
        <f>VLOOKUP($A9,'Return Data'!$B$7:$R$2843,15,0)</f>
        <v>14.763199999999999</v>
      </c>
      <c r="Q9" s="66">
        <f t="shared" ref="Q9:Q23" si="5">RANK(P9,P$8:P$23,0)</f>
        <v>6</v>
      </c>
      <c r="R9" s="65">
        <f>VLOOKUP($A9,'Return Data'!$B$7:$R$2843,16,0)</f>
        <v>16.5931</v>
      </c>
      <c r="S9" s="67">
        <f t="shared" ref="S9:S23" si="6">RANK(R9,R$8:R$23,0)</f>
        <v>7</v>
      </c>
    </row>
    <row r="10" spans="1:19" s="68" customFormat="1" x14ac:dyDescent="0.3">
      <c r="A10" s="63" t="s">
        <v>13</v>
      </c>
      <c r="B10" s="64">
        <f>VLOOKUP($A10,'Return Data'!$B$7:$R$2843,3,0)</f>
        <v>44412</v>
      </c>
      <c r="C10" s="65">
        <f>VLOOKUP($A10,'Return Data'!$B$7:$R$2843,4,0)</f>
        <v>241.53</v>
      </c>
      <c r="D10" s="65">
        <f>VLOOKUP($A10,'Return Data'!$B$7:$R$2843,10,0)</f>
        <v>13.7415</v>
      </c>
      <c r="E10" s="66">
        <f t="shared" si="0"/>
        <v>13</v>
      </c>
      <c r="F10" s="65">
        <f>VLOOKUP($A10,'Return Data'!$B$7:$R$2843,11,0)</f>
        <v>17.572900000000001</v>
      </c>
      <c r="G10" s="66">
        <f t="shared" ref="G10:I10" si="7">RANK(F10,F$8:F$23,0)</f>
        <v>7</v>
      </c>
      <c r="H10" s="65">
        <f>VLOOKUP($A10,'Return Data'!$B$7:$R$2843,12,0)</f>
        <v>49.424599999999998</v>
      </c>
      <c r="I10" s="66">
        <f t="shared" si="7"/>
        <v>7</v>
      </c>
      <c r="J10" s="65">
        <f>VLOOKUP($A10,'Return Data'!$B$7:$R$2843,13,0)</f>
        <v>56.4313</v>
      </c>
      <c r="K10" s="66">
        <f t="shared" si="2"/>
        <v>10</v>
      </c>
      <c r="L10" s="65">
        <f>VLOOKUP($A10,'Return Data'!$B$7:$R$2843,17,0)</f>
        <v>28.614999999999998</v>
      </c>
      <c r="M10" s="66">
        <f t="shared" si="3"/>
        <v>4</v>
      </c>
      <c r="N10" s="65">
        <f>VLOOKUP($A10,'Return Data'!$B$7:$R$2843,14,0)</f>
        <v>15.3367</v>
      </c>
      <c r="O10" s="66">
        <f t="shared" si="4"/>
        <v>4</v>
      </c>
      <c r="P10" s="65">
        <f>VLOOKUP($A10,'Return Data'!$B$7:$R$2843,15,0)</f>
        <v>13.7918</v>
      </c>
      <c r="Q10" s="66">
        <f t="shared" si="5"/>
        <v>9</v>
      </c>
      <c r="R10" s="65">
        <f>VLOOKUP($A10,'Return Data'!$B$7:$R$2843,16,0)</f>
        <v>18.0459</v>
      </c>
      <c r="S10" s="67">
        <f t="shared" si="6"/>
        <v>4</v>
      </c>
    </row>
    <row r="11" spans="1:19" s="68" customFormat="1" x14ac:dyDescent="0.3">
      <c r="A11" s="63" t="s">
        <v>14</v>
      </c>
      <c r="B11" s="64">
        <f>VLOOKUP($A11,'Return Data'!$B$7:$R$2843,3,0)</f>
        <v>44412</v>
      </c>
      <c r="C11" s="65">
        <f>VLOOKUP($A11,'Return Data'!$B$7:$R$2843,4,0)</f>
        <v>15.61</v>
      </c>
      <c r="D11" s="65">
        <f>VLOOKUP($A11,'Return Data'!$B$7:$R$2843,10,0)</f>
        <v>15.118</v>
      </c>
      <c r="E11" s="66">
        <f t="shared" si="0"/>
        <v>10</v>
      </c>
      <c r="F11" s="65">
        <f>VLOOKUP($A11,'Return Data'!$B$7:$R$2843,11,0)</f>
        <v>18.9787</v>
      </c>
      <c r="G11" s="66">
        <f t="shared" ref="G11:I11" si="8">RANK(F11,F$8:F$23,0)</f>
        <v>5</v>
      </c>
      <c r="H11" s="65">
        <f>VLOOKUP($A11,'Return Data'!$B$7:$R$2843,12,0)</f>
        <v>45.074300000000001</v>
      </c>
      <c r="I11" s="66">
        <f t="shared" si="8"/>
        <v>11</v>
      </c>
      <c r="J11" s="65">
        <f>VLOOKUP($A11,'Return Data'!$B$7:$R$2843,13,0)</f>
        <v>56.412799999999997</v>
      </c>
      <c r="K11" s="66">
        <f t="shared" si="2"/>
        <v>11</v>
      </c>
      <c r="L11" s="65">
        <f>VLOOKUP($A11,'Return Data'!$B$7:$R$2843,17,0)</f>
        <v>24.702000000000002</v>
      </c>
      <c r="M11" s="66">
        <f t="shared" si="3"/>
        <v>11</v>
      </c>
      <c r="N11" s="65"/>
      <c r="O11" s="66"/>
      <c r="P11" s="65"/>
      <c r="Q11" s="66"/>
      <c r="R11" s="65">
        <f>VLOOKUP($A11,'Return Data'!$B$7:$R$2843,16,0)</f>
        <v>16.242000000000001</v>
      </c>
      <c r="S11" s="67">
        <f t="shared" si="6"/>
        <v>8</v>
      </c>
    </row>
    <row r="12" spans="1:19" s="68" customFormat="1" x14ac:dyDescent="0.3">
      <c r="A12" s="63" t="s">
        <v>15</v>
      </c>
      <c r="B12" s="64">
        <f>VLOOKUP($A12,'Return Data'!$B$7:$R$2843,3,0)</f>
        <v>44412</v>
      </c>
      <c r="C12" s="65">
        <f>VLOOKUP($A12,'Return Data'!$B$7:$R$2843,4,0)</f>
        <v>88.89</v>
      </c>
      <c r="D12" s="65">
        <f>VLOOKUP($A12,'Return Data'!$B$7:$R$2843,10,0)</f>
        <v>21.500800000000002</v>
      </c>
      <c r="E12" s="66">
        <f t="shared" si="0"/>
        <v>1</v>
      </c>
      <c r="F12" s="65">
        <f>VLOOKUP($A12,'Return Data'!$B$7:$R$2843,11,0)</f>
        <v>37.175899999999999</v>
      </c>
      <c r="G12" s="66">
        <f t="shared" ref="G12:I12" si="9">RANK(F12,F$8:F$23,0)</f>
        <v>1</v>
      </c>
      <c r="H12" s="65">
        <f>VLOOKUP($A12,'Return Data'!$B$7:$R$2843,12,0)</f>
        <v>79.141499999999994</v>
      </c>
      <c r="I12" s="66">
        <f t="shared" si="9"/>
        <v>1</v>
      </c>
      <c r="J12" s="65">
        <f>VLOOKUP($A12,'Return Data'!$B$7:$R$2843,13,0)</f>
        <v>105.90689999999999</v>
      </c>
      <c r="K12" s="66">
        <f t="shared" si="2"/>
        <v>1</v>
      </c>
      <c r="L12" s="65">
        <f>VLOOKUP($A12,'Return Data'!$B$7:$R$2843,17,0)</f>
        <v>36.551099999999998</v>
      </c>
      <c r="M12" s="66">
        <f t="shared" si="3"/>
        <v>1</v>
      </c>
      <c r="N12" s="65">
        <f>VLOOKUP($A12,'Return Data'!$B$7:$R$2843,14,0)</f>
        <v>15.4503</v>
      </c>
      <c r="O12" s="66">
        <f t="shared" si="4"/>
        <v>3</v>
      </c>
      <c r="P12" s="65">
        <f>VLOOKUP($A12,'Return Data'!$B$7:$R$2843,15,0)</f>
        <v>18.393799999999999</v>
      </c>
      <c r="Q12" s="66">
        <f t="shared" si="5"/>
        <v>1</v>
      </c>
      <c r="R12" s="65">
        <f>VLOOKUP($A12,'Return Data'!$B$7:$R$2843,16,0)</f>
        <v>17.709299999999999</v>
      </c>
      <c r="S12" s="67">
        <f t="shared" si="6"/>
        <v>5</v>
      </c>
    </row>
    <row r="13" spans="1:19" s="68" customFormat="1" x14ac:dyDescent="0.3">
      <c r="A13" s="63" t="s">
        <v>16</v>
      </c>
      <c r="B13" s="64">
        <f>VLOOKUP($A13,'Return Data'!$B$7:$R$2843,3,0)</f>
        <v>44412</v>
      </c>
      <c r="C13" s="65">
        <f>VLOOKUP($A13,'Return Data'!$B$7:$R$2843,4,0)</f>
        <v>18.108699999999999</v>
      </c>
      <c r="D13" s="65">
        <f>VLOOKUP($A13,'Return Data'!$B$7:$R$2843,10,0)</f>
        <v>14.958399999999999</v>
      </c>
      <c r="E13" s="66">
        <f t="shared" si="0"/>
        <v>11</v>
      </c>
      <c r="F13" s="65">
        <f>VLOOKUP($A13,'Return Data'!$B$7:$R$2843,11,0)</f>
        <v>14.1036</v>
      </c>
      <c r="G13" s="66">
        <f t="shared" ref="G13:I13" si="10">RANK(F13,F$8:F$23,0)</f>
        <v>12</v>
      </c>
      <c r="H13" s="65">
        <f>VLOOKUP($A13,'Return Data'!$B$7:$R$2843,12,0)</f>
        <v>41.5627</v>
      </c>
      <c r="I13" s="66">
        <f t="shared" si="10"/>
        <v>13</v>
      </c>
      <c r="J13" s="65">
        <f>VLOOKUP($A13,'Return Data'!$B$7:$R$2843,13,0)</f>
        <v>53.768500000000003</v>
      </c>
      <c r="K13" s="66">
        <f t="shared" si="2"/>
        <v>12</v>
      </c>
      <c r="L13" s="65">
        <f>VLOOKUP($A13,'Return Data'!$B$7:$R$2843,17,0)</f>
        <v>25.1371</v>
      </c>
      <c r="M13" s="66">
        <f t="shared" si="3"/>
        <v>10</v>
      </c>
      <c r="N13" s="65">
        <f>VLOOKUP($A13,'Return Data'!$B$7:$R$2843,14,0)</f>
        <v>9.9124999999999996</v>
      </c>
      <c r="O13" s="66">
        <f t="shared" si="4"/>
        <v>11</v>
      </c>
      <c r="P13" s="65">
        <f>VLOOKUP($A13,'Return Data'!$B$7:$R$2843,15,0)</f>
        <v>10.7521</v>
      </c>
      <c r="Q13" s="66">
        <f t="shared" si="5"/>
        <v>12</v>
      </c>
      <c r="R13" s="65">
        <f>VLOOKUP($A13,'Return Data'!$B$7:$R$2843,16,0)</f>
        <v>10.565200000000001</v>
      </c>
      <c r="S13" s="67">
        <f t="shared" si="6"/>
        <v>15</v>
      </c>
    </row>
    <row r="14" spans="1:19" s="68" customFormat="1" x14ac:dyDescent="0.3">
      <c r="A14" s="63" t="s">
        <v>17</v>
      </c>
      <c r="B14" s="64">
        <f>VLOOKUP($A14,'Return Data'!$B$7:$R$2843,3,0)</f>
        <v>44412</v>
      </c>
      <c r="C14" s="65">
        <f>VLOOKUP($A14,'Return Data'!$B$7:$R$2843,4,0)</f>
        <v>52.631500000000003</v>
      </c>
      <c r="D14" s="65">
        <f>VLOOKUP($A14,'Return Data'!$B$7:$R$2843,10,0)</f>
        <v>17.075700000000001</v>
      </c>
      <c r="E14" s="66">
        <f t="shared" si="0"/>
        <v>7</v>
      </c>
      <c r="F14" s="65">
        <f>VLOOKUP($A14,'Return Data'!$B$7:$R$2843,11,0)</f>
        <v>15.954700000000001</v>
      </c>
      <c r="G14" s="66">
        <f t="shared" ref="G14:I14" si="11">RANK(F14,F$8:F$23,0)</f>
        <v>8</v>
      </c>
      <c r="H14" s="65">
        <f>VLOOKUP($A14,'Return Data'!$B$7:$R$2843,12,0)</f>
        <v>52.472000000000001</v>
      </c>
      <c r="I14" s="66">
        <f t="shared" si="11"/>
        <v>5</v>
      </c>
      <c r="J14" s="65">
        <f>VLOOKUP($A14,'Return Data'!$B$7:$R$2843,13,0)</f>
        <v>64.446200000000005</v>
      </c>
      <c r="K14" s="66">
        <f t="shared" si="2"/>
        <v>5</v>
      </c>
      <c r="L14" s="65">
        <f>VLOOKUP($A14,'Return Data'!$B$7:$R$2843,17,0)</f>
        <v>28.602699999999999</v>
      </c>
      <c r="M14" s="66">
        <f t="shared" si="3"/>
        <v>5</v>
      </c>
      <c r="N14" s="65">
        <f>VLOOKUP($A14,'Return Data'!$B$7:$R$2843,14,0)</f>
        <v>14.9009</v>
      </c>
      <c r="O14" s="66">
        <f t="shared" si="4"/>
        <v>5</v>
      </c>
      <c r="P14" s="65">
        <f>VLOOKUP($A14,'Return Data'!$B$7:$R$2843,15,0)</f>
        <v>15.831300000000001</v>
      </c>
      <c r="Q14" s="66">
        <f t="shared" si="5"/>
        <v>3</v>
      </c>
      <c r="R14" s="65">
        <f>VLOOKUP($A14,'Return Data'!$B$7:$R$2843,16,0)</f>
        <v>16.197099999999999</v>
      </c>
      <c r="S14" s="67">
        <f t="shared" si="6"/>
        <v>9</v>
      </c>
    </row>
    <row r="15" spans="1:19" s="68" customFormat="1" x14ac:dyDescent="0.3">
      <c r="A15" s="63" t="s">
        <v>18</v>
      </c>
      <c r="B15" s="64">
        <f>VLOOKUP($A15,'Return Data'!$B$7:$R$2843,3,0)</f>
        <v>44412</v>
      </c>
      <c r="C15" s="65">
        <f>VLOOKUP($A15,'Return Data'!$B$7:$R$2843,4,0)</f>
        <v>58.048999999999999</v>
      </c>
      <c r="D15" s="65">
        <f>VLOOKUP($A15,'Return Data'!$B$7:$R$2843,10,0)</f>
        <v>17.935400000000001</v>
      </c>
      <c r="E15" s="66">
        <f t="shared" si="0"/>
        <v>5</v>
      </c>
      <c r="F15" s="65">
        <f>VLOOKUP($A15,'Return Data'!$B$7:$R$2843,11,0)</f>
        <v>20.174299999999999</v>
      </c>
      <c r="G15" s="66">
        <f t="shared" ref="G15:I15" si="12">RANK(F15,F$8:F$23,0)</f>
        <v>4</v>
      </c>
      <c r="H15" s="65">
        <f>VLOOKUP($A15,'Return Data'!$B$7:$R$2843,12,0)</f>
        <v>51.216500000000003</v>
      </c>
      <c r="I15" s="66">
        <f t="shared" si="12"/>
        <v>6</v>
      </c>
      <c r="J15" s="65">
        <f>VLOOKUP($A15,'Return Data'!$B$7:$R$2843,13,0)</f>
        <v>62.953699999999998</v>
      </c>
      <c r="K15" s="66">
        <f t="shared" si="2"/>
        <v>6</v>
      </c>
      <c r="L15" s="65">
        <f>VLOOKUP($A15,'Return Data'!$B$7:$R$2843,17,0)</f>
        <v>28.397500000000001</v>
      </c>
      <c r="M15" s="66">
        <f t="shared" si="3"/>
        <v>7</v>
      </c>
      <c r="N15" s="65">
        <f>VLOOKUP($A15,'Return Data'!$B$7:$R$2843,14,0)</f>
        <v>14.435700000000001</v>
      </c>
      <c r="O15" s="66">
        <f t="shared" si="4"/>
        <v>6</v>
      </c>
      <c r="P15" s="65">
        <f>VLOOKUP($A15,'Return Data'!$B$7:$R$2843,15,0)</f>
        <v>15.570600000000001</v>
      </c>
      <c r="Q15" s="66">
        <f t="shared" si="5"/>
        <v>4</v>
      </c>
      <c r="R15" s="65">
        <f>VLOOKUP($A15,'Return Data'!$B$7:$R$2843,16,0)</f>
        <v>19.810700000000001</v>
      </c>
      <c r="S15" s="67">
        <f t="shared" si="6"/>
        <v>1</v>
      </c>
    </row>
    <row r="16" spans="1:19" s="68" customFormat="1" x14ac:dyDescent="0.3">
      <c r="A16" s="63" t="s">
        <v>19</v>
      </c>
      <c r="B16" s="64">
        <f>VLOOKUP($A16,'Return Data'!$B$7:$R$2843,3,0)</f>
        <v>44412</v>
      </c>
      <c r="C16" s="65">
        <f>VLOOKUP($A16,'Return Data'!$B$7:$R$2843,4,0)</f>
        <v>122.71129999999999</v>
      </c>
      <c r="D16" s="65">
        <f>VLOOKUP($A16,'Return Data'!$B$7:$R$2843,10,0)</f>
        <v>19.585599999999999</v>
      </c>
      <c r="E16" s="66">
        <f t="shared" si="0"/>
        <v>2</v>
      </c>
      <c r="F16" s="65">
        <f>VLOOKUP($A16,'Return Data'!$B$7:$R$2843,11,0)</f>
        <v>22.0258</v>
      </c>
      <c r="G16" s="66">
        <f t="shared" ref="G16:I16" si="13">RANK(F16,F$8:F$23,0)</f>
        <v>3</v>
      </c>
      <c r="H16" s="65">
        <f>VLOOKUP($A16,'Return Data'!$B$7:$R$2843,12,0)</f>
        <v>56.583199999999998</v>
      </c>
      <c r="I16" s="66">
        <f t="shared" si="13"/>
        <v>4</v>
      </c>
      <c r="J16" s="65">
        <f>VLOOKUP($A16,'Return Data'!$B$7:$R$2843,13,0)</f>
        <v>68.001499999999993</v>
      </c>
      <c r="K16" s="66">
        <f t="shared" si="2"/>
        <v>4</v>
      </c>
      <c r="L16" s="65">
        <f>VLOOKUP($A16,'Return Data'!$B$7:$R$2843,17,0)</f>
        <v>30.255299999999998</v>
      </c>
      <c r="M16" s="66">
        <f t="shared" si="3"/>
        <v>2</v>
      </c>
      <c r="N16" s="65">
        <f>VLOOKUP($A16,'Return Data'!$B$7:$R$2843,14,0)</f>
        <v>16.7011</v>
      </c>
      <c r="O16" s="66">
        <f t="shared" si="4"/>
        <v>1</v>
      </c>
      <c r="P16" s="65">
        <f>VLOOKUP($A16,'Return Data'!$B$7:$R$2843,15,0)</f>
        <v>16.261199999999999</v>
      </c>
      <c r="Q16" s="66">
        <f t="shared" si="5"/>
        <v>2</v>
      </c>
      <c r="R16" s="65">
        <f>VLOOKUP($A16,'Return Data'!$B$7:$R$2843,16,0)</f>
        <v>15.976900000000001</v>
      </c>
      <c r="S16" s="67">
        <f t="shared" si="6"/>
        <v>10</v>
      </c>
    </row>
    <row r="17" spans="1:19" s="68" customFormat="1" x14ac:dyDescent="0.3">
      <c r="A17" s="63" t="s">
        <v>20</v>
      </c>
      <c r="B17" s="64">
        <f>VLOOKUP($A17,'Return Data'!$B$7:$R$2843,3,0)</f>
        <v>44412</v>
      </c>
      <c r="C17" s="65">
        <f>VLOOKUP($A17,'Return Data'!$B$7:$R$2843,4,0)</f>
        <v>75.540000000000006</v>
      </c>
      <c r="D17" s="65">
        <f>VLOOKUP($A17,'Return Data'!$B$7:$R$2843,10,0)</f>
        <v>13.6624</v>
      </c>
      <c r="E17" s="66">
        <f t="shared" si="0"/>
        <v>14</v>
      </c>
      <c r="F17" s="65">
        <f>VLOOKUP($A17,'Return Data'!$B$7:$R$2843,11,0)</f>
        <v>12.9655</v>
      </c>
      <c r="G17" s="66">
        <f t="shared" ref="G17:I17" si="14">RANK(F17,F$8:F$23,0)</f>
        <v>13</v>
      </c>
      <c r="H17" s="65">
        <f>VLOOKUP($A17,'Return Data'!$B$7:$R$2843,12,0)</f>
        <v>43.366900000000001</v>
      </c>
      <c r="I17" s="66">
        <f t="shared" si="14"/>
        <v>12</v>
      </c>
      <c r="J17" s="65">
        <f>VLOOKUP($A17,'Return Data'!$B$7:$R$2843,13,0)</f>
        <v>59.468000000000004</v>
      </c>
      <c r="K17" s="66">
        <f t="shared" si="2"/>
        <v>8</v>
      </c>
      <c r="L17" s="65">
        <f>VLOOKUP($A17,'Return Data'!$B$7:$R$2843,17,0)</f>
        <v>20.079699999999999</v>
      </c>
      <c r="M17" s="66">
        <f t="shared" si="3"/>
        <v>15</v>
      </c>
      <c r="N17" s="65">
        <f>VLOOKUP($A17,'Return Data'!$B$7:$R$2843,14,0)</f>
        <v>11.823399999999999</v>
      </c>
      <c r="O17" s="66">
        <f t="shared" si="4"/>
        <v>8</v>
      </c>
      <c r="P17" s="65">
        <f>VLOOKUP($A17,'Return Data'!$B$7:$R$2843,15,0)</f>
        <v>11.4848</v>
      </c>
      <c r="Q17" s="66">
        <f t="shared" si="5"/>
        <v>10</v>
      </c>
      <c r="R17" s="65">
        <f>VLOOKUP($A17,'Return Data'!$B$7:$R$2843,16,0)</f>
        <v>14.0261</v>
      </c>
      <c r="S17" s="67">
        <f t="shared" si="6"/>
        <v>13</v>
      </c>
    </row>
    <row r="18" spans="1:19" s="68" customFormat="1" x14ac:dyDescent="0.3">
      <c r="A18" s="63" t="s">
        <v>21</v>
      </c>
      <c r="B18" s="64">
        <f>VLOOKUP($A18,'Return Data'!$B$7:$R$2843,3,0)</f>
        <v>44412</v>
      </c>
      <c r="C18" s="65">
        <f>VLOOKUP($A18,'Return Data'!$B$7:$R$2843,4,0)</f>
        <v>198.79079999999999</v>
      </c>
      <c r="D18" s="65">
        <f>VLOOKUP($A18,'Return Data'!$B$7:$R$2843,10,0)</f>
        <v>14.115</v>
      </c>
      <c r="E18" s="66">
        <f t="shared" si="0"/>
        <v>12</v>
      </c>
      <c r="F18" s="65">
        <f>VLOOKUP($A18,'Return Data'!$B$7:$R$2843,11,0)</f>
        <v>11.466200000000001</v>
      </c>
      <c r="G18" s="66">
        <f t="shared" ref="G18:I18" si="15">RANK(F18,F$8:F$23,0)</f>
        <v>15</v>
      </c>
      <c r="H18" s="65">
        <f>VLOOKUP($A18,'Return Data'!$B$7:$R$2843,12,0)</f>
        <v>34.302100000000003</v>
      </c>
      <c r="I18" s="66">
        <f t="shared" si="15"/>
        <v>14</v>
      </c>
      <c r="J18" s="65">
        <f>VLOOKUP($A18,'Return Data'!$B$7:$R$2843,13,0)</f>
        <v>43.654400000000003</v>
      </c>
      <c r="K18" s="66">
        <f t="shared" si="2"/>
        <v>14</v>
      </c>
      <c r="L18" s="65">
        <f>VLOOKUP($A18,'Return Data'!$B$7:$R$2843,17,0)</f>
        <v>22.1541</v>
      </c>
      <c r="M18" s="66">
        <f t="shared" si="3"/>
        <v>13</v>
      </c>
      <c r="N18" s="65">
        <f>VLOOKUP($A18,'Return Data'!$B$7:$R$2843,14,0)</f>
        <v>10.3005</v>
      </c>
      <c r="O18" s="66">
        <f t="shared" si="4"/>
        <v>10</v>
      </c>
      <c r="P18" s="65">
        <f>VLOOKUP($A18,'Return Data'!$B$7:$R$2843,15,0)</f>
        <v>14.4338</v>
      </c>
      <c r="Q18" s="66">
        <f t="shared" si="5"/>
        <v>7</v>
      </c>
      <c r="R18" s="65">
        <f>VLOOKUP($A18,'Return Data'!$B$7:$R$2843,16,0)</f>
        <v>17.222799999999999</v>
      </c>
      <c r="S18" s="67">
        <f t="shared" si="6"/>
        <v>6</v>
      </c>
    </row>
    <row r="19" spans="1:19" s="68" customFormat="1" x14ac:dyDescent="0.3">
      <c r="A19" s="63" t="s">
        <v>22</v>
      </c>
      <c r="B19" s="64">
        <f>VLOOKUP($A19,'Return Data'!$B$7:$R$2843,3,0)</f>
        <v>0</v>
      </c>
      <c r="C19" s="65">
        <f>VLOOKUP($A19,'Return Data'!$B$7:$R$2843,4,0)</f>
        <v>0</v>
      </c>
      <c r="D19" s="65">
        <f>VLOOKUP($A19,'Return Data'!$B$7:$R$2843,10,0)</f>
        <v>0</v>
      </c>
      <c r="E19" s="66">
        <f t="shared" si="0"/>
        <v>16</v>
      </c>
      <c r="F19" s="65">
        <f>VLOOKUP($A19,'Return Data'!$B$7:$R$2843,11,0)</f>
        <v>0</v>
      </c>
      <c r="G19" s="66">
        <f t="shared" ref="G19:I19" si="16">RANK(F19,F$8:F$23,0)</f>
        <v>16</v>
      </c>
      <c r="H19" s="65">
        <f>VLOOKUP($A19,'Return Data'!$B$7:$R$2843,12,0)</f>
        <v>0</v>
      </c>
      <c r="I19" s="66">
        <f t="shared" si="16"/>
        <v>16</v>
      </c>
      <c r="J19" s="65">
        <f>VLOOKUP($A19,'Return Data'!$B$7:$R$2843,13,0)</f>
        <v>0</v>
      </c>
      <c r="K19" s="66">
        <f t="shared" si="2"/>
        <v>16</v>
      </c>
      <c r="L19" s="65">
        <f>VLOOKUP($A19,'Return Data'!$B$7:$R$2843,17,0)</f>
        <v>0</v>
      </c>
      <c r="M19" s="66">
        <f t="shared" si="3"/>
        <v>16</v>
      </c>
      <c r="N19" s="65"/>
      <c r="O19" s="66"/>
      <c r="P19" s="65"/>
      <c r="Q19" s="66"/>
      <c r="R19" s="65">
        <f>VLOOKUP($A19,'Return Data'!$B$7:$R$2843,16,0)</f>
        <v>0</v>
      </c>
      <c r="S19" s="67">
        <f t="shared" si="6"/>
        <v>16</v>
      </c>
    </row>
    <row r="20" spans="1:19" s="68" customFormat="1" x14ac:dyDescent="0.3">
      <c r="A20" s="63" t="s">
        <v>23</v>
      </c>
      <c r="B20" s="64">
        <f>VLOOKUP($A20,'Return Data'!$B$7:$R$2843,3,0)</f>
        <v>44412</v>
      </c>
      <c r="C20" s="65">
        <f>VLOOKUP($A20,'Return Data'!$B$7:$R$2843,4,0)</f>
        <v>13.5741</v>
      </c>
      <c r="D20" s="65">
        <f>VLOOKUP($A20,'Return Data'!$B$7:$R$2843,10,0)</f>
        <v>10.633800000000001</v>
      </c>
      <c r="E20" s="66">
        <f t="shared" si="0"/>
        <v>15</v>
      </c>
      <c r="F20" s="65">
        <f>VLOOKUP($A20,'Return Data'!$B$7:$R$2843,11,0)</f>
        <v>11.6493</v>
      </c>
      <c r="G20" s="66">
        <f t="shared" ref="G20:I20" si="17">RANK(F20,F$8:F$23,0)</f>
        <v>14</v>
      </c>
      <c r="H20" s="65">
        <f>VLOOKUP($A20,'Return Data'!$B$7:$R$2843,12,0)</f>
        <v>33.706000000000003</v>
      </c>
      <c r="I20" s="66">
        <f t="shared" si="17"/>
        <v>15</v>
      </c>
      <c r="J20" s="65">
        <f>VLOOKUP($A20,'Return Data'!$B$7:$R$2843,13,0)</f>
        <v>41.3718</v>
      </c>
      <c r="K20" s="66">
        <f t="shared" si="2"/>
        <v>15</v>
      </c>
      <c r="L20" s="65">
        <f>VLOOKUP($A20,'Return Data'!$B$7:$R$2843,17,0)</f>
        <v>20.6996</v>
      </c>
      <c r="M20" s="66">
        <f t="shared" si="3"/>
        <v>14</v>
      </c>
      <c r="N20" s="65"/>
      <c r="O20" s="66"/>
      <c r="P20" s="65"/>
      <c r="Q20" s="66"/>
      <c r="R20" s="65">
        <f>VLOOKUP($A20,'Return Data'!$B$7:$R$2843,16,0)</f>
        <v>10.702199999999999</v>
      </c>
      <c r="S20" s="67">
        <f t="shared" si="6"/>
        <v>14</v>
      </c>
    </row>
    <row r="21" spans="1:19" s="68" customFormat="1" x14ac:dyDescent="0.3">
      <c r="A21" s="63" t="s">
        <v>24</v>
      </c>
      <c r="B21" s="64">
        <f>VLOOKUP($A21,'Return Data'!$B$7:$R$2843,3,0)</f>
        <v>44412</v>
      </c>
      <c r="C21" s="65">
        <f>VLOOKUP($A21,'Return Data'!$B$7:$R$2843,4,0)</f>
        <v>391.8503</v>
      </c>
      <c r="D21" s="65">
        <f>VLOOKUP($A21,'Return Data'!$B$7:$R$2843,10,0)</f>
        <v>18.241</v>
      </c>
      <c r="E21" s="66">
        <f t="shared" si="0"/>
        <v>4</v>
      </c>
      <c r="F21" s="65">
        <f>VLOOKUP($A21,'Return Data'!$B$7:$R$2843,11,0)</f>
        <v>17.5732</v>
      </c>
      <c r="G21" s="66">
        <f t="shared" ref="G21:I21" si="18">RANK(F21,F$8:F$23,0)</f>
        <v>6</v>
      </c>
      <c r="H21" s="65">
        <f>VLOOKUP($A21,'Return Data'!$B$7:$R$2843,12,0)</f>
        <v>65.621799999999993</v>
      </c>
      <c r="I21" s="66">
        <f t="shared" si="18"/>
        <v>2</v>
      </c>
      <c r="J21" s="65">
        <f>VLOOKUP($A21,'Return Data'!$B$7:$R$2843,13,0)</f>
        <v>81.725700000000003</v>
      </c>
      <c r="K21" s="66">
        <f t="shared" si="2"/>
        <v>2</v>
      </c>
      <c r="L21" s="65">
        <f>VLOOKUP($A21,'Return Data'!$B$7:$R$2843,17,0)</f>
        <v>28.4084</v>
      </c>
      <c r="M21" s="66">
        <f t="shared" si="3"/>
        <v>6</v>
      </c>
      <c r="N21" s="65">
        <f>VLOOKUP($A21,'Return Data'!$B$7:$R$2843,14,0)</f>
        <v>12.170299999999999</v>
      </c>
      <c r="O21" s="66">
        <f t="shared" si="4"/>
        <v>7</v>
      </c>
      <c r="P21" s="65">
        <f>VLOOKUP($A21,'Return Data'!$B$7:$R$2843,15,0)</f>
        <v>14.3118</v>
      </c>
      <c r="Q21" s="66">
        <f t="shared" si="5"/>
        <v>8</v>
      </c>
      <c r="R21" s="65">
        <f>VLOOKUP($A21,'Return Data'!$B$7:$R$2843,16,0)</f>
        <v>14.120100000000001</v>
      </c>
      <c r="S21" s="67">
        <f t="shared" si="6"/>
        <v>12</v>
      </c>
    </row>
    <row r="22" spans="1:19" s="68" customFormat="1" x14ac:dyDescent="0.3">
      <c r="A22" s="63" t="s">
        <v>25</v>
      </c>
      <c r="B22" s="64">
        <f>VLOOKUP($A22,'Return Data'!$B$7:$R$2843,3,0)</f>
        <v>44412</v>
      </c>
      <c r="C22" s="65">
        <f>VLOOKUP($A22,'Return Data'!$B$7:$R$2843,4,0)</f>
        <v>16.09</v>
      </c>
      <c r="D22" s="65">
        <f>VLOOKUP($A22,'Return Data'!$B$7:$R$2843,10,0)</f>
        <v>18.395900000000001</v>
      </c>
      <c r="E22" s="66">
        <f t="shared" si="0"/>
        <v>3</v>
      </c>
      <c r="F22" s="65">
        <f>VLOOKUP($A22,'Return Data'!$B$7:$R$2843,11,0)</f>
        <v>15.1754</v>
      </c>
      <c r="G22" s="66">
        <f t="shared" ref="G22:I22" si="19">RANK(F22,F$8:F$23,0)</f>
        <v>10</v>
      </c>
      <c r="H22" s="65">
        <f>VLOOKUP($A22,'Return Data'!$B$7:$R$2843,12,0)</f>
        <v>45.610900000000001</v>
      </c>
      <c r="I22" s="66">
        <f t="shared" si="19"/>
        <v>10</v>
      </c>
      <c r="J22" s="65">
        <f>VLOOKUP($A22,'Return Data'!$B$7:$R$2843,13,0)</f>
        <v>53.677199999999999</v>
      </c>
      <c r="K22" s="66">
        <f t="shared" si="2"/>
        <v>13</v>
      </c>
      <c r="L22" s="65">
        <f>VLOOKUP($A22,'Return Data'!$B$7:$R$2843,17,0)</f>
        <v>27.680299999999999</v>
      </c>
      <c r="M22" s="66">
        <f t="shared" si="3"/>
        <v>8</v>
      </c>
      <c r="N22" s="65"/>
      <c r="O22" s="66"/>
      <c r="P22" s="65"/>
      <c r="Q22" s="66"/>
      <c r="R22" s="65">
        <f>VLOOKUP($A22,'Return Data'!$B$7:$R$2843,16,0)</f>
        <v>19.5322</v>
      </c>
      <c r="S22" s="67">
        <f t="shared" si="6"/>
        <v>2</v>
      </c>
    </row>
    <row r="23" spans="1:19" s="68" customFormat="1" x14ac:dyDescent="0.3">
      <c r="A23" s="63" t="s">
        <v>26</v>
      </c>
      <c r="B23" s="64">
        <f>VLOOKUP($A23,'Return Data'!$B$7:$R$2843,3,0)</f>
        <v>44412</v>
      </c>
      <c r="C23" s="65">
        <f>VLOOKUP($A23,'Return Data'!$B$7:$R$2843,4,0)</f>
        <v>102.0457</v>
      </c>
      <c r="D23" s="65">
        <f>VLOOKUP($A23,'Return Data'!$B$7:$R$2843,10,0)</f>
        <v>16.613399999999999</v>
      </c>
      <c r="E23" s="66">
        <f t="shared" si="0"/>
        <v>8</v>
      </c>
      <c r="F23" s="65">
        <f>VLOOKUP($A23,'Return Data'!$B$7:$R$2843,11,0)</f>
        <v>15.0726</v>
      </c>
      <c r="G23" s="66">
        <f t="shared" ref="G23:I23" si="20">RANK(F23,F$8:F$23,0)</f>
        <v>11</v>
      </c>
      <c r="H23" s="65">
        <f>VLOOKUP($A23,'Return Data'!$B$7:$R$2843,12,0)</f>
        <v>46.633600000000001</v>
      </c>
      <c r="I23" s="66">
        <f t="shared" si="20"/>
        <v>9</v>
      </c>
      <c r="J23" s="65">
        <f>VLOOKUP($A23,'Return Data'!$B$7:$R$2843,13,0)</f>
        <v>59.649000000000001</v>
      </c>
      <c r="K23" s="66">
        <f t="shared" si="2"/>
        <v>7</v>
      </c>
      <c r="L23" s="65">
        <f>VLOOKUP($A23,'Return Data'!$B$7:$R$2843,17,0)</f>
        <v>29.977</v>
      </c>
      <c r="M23" s="66">
        <f t="shared" si="3"/>
        <v>3</v>
      </c>
      <c r="N23" s="65">
        <f>VLOOKUP($A23,'Return Data'!$B$7:$R$2843,14,0)</f>
        <v>16.077300000000001</v>
      </c>
      <c r="O23" s="66">
        <f t="shared" si="4"/>
        <v>2</v>
      </c>
      <c r="P23" s="65">
        <f>VLOOKUP($A23,'Return Data'!$B$7:$R$2843,15,0)</f>
        <v>15.2554</v>
      </c>
      <c r="Q23" s="66">
        <f t="shared" si="5"/>
        <v>5</v>
      </c>
      <c r="R23" s="65">
        <f>VLOOKUP($A23,'Return Data'!$B$7:$R$2843,16,0)</f>
        <v>14.301299999999999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15.3247125</v>
      </c>
      <c r="E25" s="74"/>
      <c r="F25" s="75">
        <f>AVERAGE(F8:F23)</f>
        <v>16.815818749999998</v>
      </c>
      <c r="G25" s="74"/>
      <c r="H25" s="75">
        <f>AVERAGE(H8:H23)</f>
        <v>46.90834375</v>
      </c>
      <c r="I25" s="74"/>
      <c r="J25" s="75">
        <f>AVERAGE(J8:J23)</f>
        <v>58.797324999999994</v>
      </c>
      <c r="K25" s="74"/>
      <c r="L25" s="75">
        <f>AVERAGE(L8:L23)</f>
        <v>25.145974999999993</v>
      </c>
      <c r="M25" s="74"/>
      <c r="N25" s="75">
        <f>AVERAGE(N8:N23)</f>
        <v>13.046233333333333</v>
      </c>
      <c r="O25" s="74"/>
      <c r="P25" s="75">
        <f>AVERAGE(P8:P23)</f>
        <v>14.327691666666666</v>
      </c>
      <c r="Q25" s="74"/>
      <c r="R25" s="75">
        <f>AVERAGE(R8:R23)</f>
        <v>14.950275000000001</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8.2141000000000002</v>
      </c>
      <c r="O26" s="74"/>
      <c r="P26" s="75">
        <f>MIN(P8:P23)</f>
        <v>10.7521</v>
      </c>
      <c r="Q26" s="74"/>
      <c r="R26" s="75">
        <f>MIN(R8:R23)</f>
        <v>0</v>
      </c>
      <c r="S26" s="76"/>
    </row>
    <row r="27" spans="1:19" s="68" customFormat="1" ht="15" thickBot="1" x14ac:dyDescent="0.35">
      <c r="A27" s="77" t="s">
        <v>29</v>
      </c>
      <c r="B27" s="78"/>
      <c r="C27" s="78"/>
      <c r="D27" s="79">
        <f>MAX(D8:D23)</f>
        <v>21.500800000000002</v>
      </c>
      <c r="E27" s="78"/>
      <c r="F27" s="79">
        <f>MAX(F8:F23)</f>
        <v>37.175899999999999</v>
      </c>
      <c r="G27" s="78"/>
      <c r="H27" s="79">
        <f>MAX(H8:H23)</f>
        <v>79.141499999999994</v>
      </c>
      <c r="I27" s="78"/>
      <c r="J27" s="79">
        <f>MAX(J8:J23)</f>
        <v>105.90689999999999</v>
      </c>
      <c r="K27" s="78"/>
      <c r="L27" s="79">
        <f>MAX(L8:L23)</f>
        <v>36.551099999999998</v>
      </c>
      <c r="M27" s="78"/>
      <c r="N27" s="79">
        <f>MAX(N8:N23)</f>
        <v>16.7011</v>
      </c>
      <c r="O27" s="78"/>
      <c r="P27" s="79">
        <f>MAX(P8:P23)</f>
        <v>18.393799999999999</v>
      </c>
      <c r="Q27" s="78"/>
      <c r="R27" s="79">
        <f>MAX(R8:R23)</f>
        <v>19.810700000000001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44412</v>
      </c>
      <c r="C8" s="65">
        <f>VLOOKUP($A8,'Return Data'!$B$7:$R$2843,4,0)</f>
        <v>260.14</v>
      </c>
      <c r="D8" s="65">
        <f>VLOOKUP($A8,'Return Data'!$B$7:$R$2843,10,0)</f>
        <v>19.5716</v>
      </c>
      <c r="E8" s="66">
        <f t="shared" ref="E8:E13" si="0">RANK(D8,D$8:D$13,0)</f>
        <v>1</v>
      </c>
      <c r="F8" s="65">
        <f>VLOOKUP($A8,'Return Data'!$B$7:$R$2843,11,0)</f>
        <v>27.245200000000001</v>
      </c>
      <c r="G8" s="66">
        <f t="shared" ref="G8:G13" si="1">RANK(F8,F$8:F$13,0)</f>
        <v>1</v>
      </c>
      <c r="H8" s="65">
        <f>VLOOKUP($A8,'Return Data'!$B$7:$R$2843,12,0)</f>
        <v>51.261800000000001</v>
      </c>
      <c r="I8" s="66">
        <f t="shared" ref="I8:I13" si="2">RANK(H8,H$8:H$13,0)</f>
        <v>3</v>
      </c>
      <c r="J8" s="65">
        <f>VLOOKUP($A8,'Return Data'!$B$7:$R$2843,13,0)</f>
        <v>57.402999999999999</v>
      </c>
      <c r="K8" s="66">
        <f t="shared" ref="K8:K13" si="3">RANK(J8,J$8:J$13,0)</f>
        <v>3</v>
      </c>
      <c r="L8" s="65">
        <f>VLOOKUP($A8,'Return Data'!$B$7:$R$2843,17,0)</f>
        <v>30.163599999999999</v>
      </c>
      <c r="M8" s="66">
        <f>RANK(L8,L$8:L$13,0)</f>
        <v>2</v>
      </c>
      <c r="N8" s="65">
        <f>VLOOKUP($A8,'Return Data'!$B$7:$R$2843,14,0)</f>
        <v>12.5527</v>
      </c>
      <c r="O8" s="66">
        <f>RANK(N8,N$8:N$13,0)</f>
        <v>4</v>
      </c>
      <c r="P8" s="65">
        <f>VLOOKUP($A8,'Return Data'!$B$7:$R$2843,15,0)</f>
        <v>12.6129</v>
      </c>
      <c r="Q8" s="66">
        <f>RANK(P8,P$8:P$13,0)</f>
        <v>5</v>
      </c>
      <c r="R8" s="65">
        <f>VLOOKUP($A8,'Return Data'!$B$7:$R$2843,16,0)</f>
        <v>12.370699999999999</v>
      </c>
      <c r="S8" s="67">
        <f t="shared" ref="S8:S13" si="4">RANK(R8,R$8:R$13,0)</f>
        <v>6</v>
      </c>
    </row>
    <row r="9" spans="1:20" x14ac:dyDescent="0.3">
      <c r="A9" s="63" t="s">
        <v>767</v>
      </c>
      <c r="B9" s="64">
        <f>VLOOKUP($A9,'Return Data'!$B$7:$R$2843,3,0)</f>
        <v>44412</v>
      </c>
      <c r="C9" s="65">
        <f>VLOOKUP($A9,'Return Data'!$B$7:$R$2843,4,0)</f>
        <v>25.46</v>
      </c>
      <c r="D9" s="65">
        <f>VLOOKUP($A9,'Return Data'!$B$7:$R$2843,10,0)</f>
        <v>19.138999999999999</v>
      </c>
      <c r="E9" s="66">
        <f t="shared" si="0"/>
        <v>2</v>
      </c>
      <c r="F9" s="65">
        <f>VLOOKUP($A9,'Return Data'!$B$7:$R$2843,11,0)</f>
        <v>26.540800000000001</v>
      </c>
      <c r="G9" s="66">
        <f t="shared" si="1"/>
        <v>2</v>
      </c>
      <c r="H9" s="65">
        <f>VLOOKUP($A9,'Return Data'!$B$7:$R$2843,12,0)</f>
        <v>64.789599999999993</v>
      </c>
      <c r="I9" s="66">
        <f t="shared" si="2"/>
        <v>1</v>
      </c>
      <c r="J9" s="65">
        <f>VLOOKUP($A9,'Return Data'!$B$7:$R$2843,13,0)</f>
        <v>67.831199999999995</v>
      </c>
      <c r="K9" s="66">
        <f t="shared" si="3"/>
        <v>2</v>
      </c>
      <c r="L9" s="65">
        <f>VLOOKUP($A9,'Return Data'!$B$7:$R$2843,17,0)</f>
        <v>26.458600000000001</v>
      </c>
      <c r="M9" s="66">
        <f>RANK(L9,L$8:L$13,0)</f>
        <v>5</v>
      </c>
      <c r="N9" s="65">
        <f>VLOOKUP($A9,'Return Data'!$B$7:$R$2843,14,0)</f>
        <v>12.2287</v>
      </c>
      <c r="O9" s="66">
        <f>RANK(N9,N$8:N$13,0)</f>
        <v>5</v>
      </c>
      <c r="P9" s="65">
        <f>VLOOKUP($A9,'Return Data'!$B$7:$R$2843,15,0)</f>
        <v>13.9284</v>
      </c>
      <c r="Q9" s="66">
        <f>RANK(P9,P$8:P$13,0)</f>
        <v>4</v>
      </c>
      <c r="R9" s="65">
        <f>VLOOKUP($A9,'Return Data'!$B$7:$R$2843,16,0)</f>
        <v>13.809100000000001</v>
      </c>
      <c r="S9" s="67">
        <f t="shared" si="4"/>
        <v>5</v>
      </c>
    </row>
    <row r="10" spans="1:20" x14ac:dyDescent="0.3">
      <c r="A10" s="63" t="s">
        <v>768</v>
      </c>
      <c r="B10" s="64">
        <f>VLOOKUP($A10,'Return Data'!$B$7:$R$2843,3,0)</f>
        <v>44412</v>
      </c>
      <c r="C10" s="65">
        <f>VLOOKUP($A10,'Return Data'!$B$7:$R$2843,4,0)</f>
        <v>16.489999999999998</v>
      </c>
      <c r="D10" s="65">
        <f>VLOOKUP($A10,'Return Data'!$B$7:$R$2843,10,0)</f>
        <v>13.1778</v>
      </c>
      <c r="E10" s="66">
        <f t="shared" si="0"/>
        <v>6</v>
      </c>
      <c r="F10" s="65">
        <f>VLOOKUP($A10,'Return Data'!$B$7:$R$2843,11,0)</f>
        <v>13.959899999999999</v>
      </c>
      <c r="G10" s="66">
        <f t="shared" si="1"/>
        <v>6</v>
      </c>
      <c r="H10" s="65">
        <f>VLOOKUP($A10,'Return Data'!$B$7:$R$2843,12,0)</f>
        <v>36.280999999999999</v>
      </c>
      <c r="I10" s="66">
        <f t="shared" si="2"/>
        <v>6</v>
      </c>
      <c r="J10" s="65">
        <f>VLOOKUP($A10,'Return Data'!$B$7:$R$2843,13,0)</f>
        <v>44.7761</v>
      </c>
      <c r="K10" s="66">
        <f t="shared" si="3"/>
        <v>6</v>
      </c>
      <c r="L10" s="65"/>
      <c r="M10" s="66"/>
      <c r="N10" s="65"/>
      <c r="O10" s="66"/>
      <c r="P10" s="65"/>
      <c r="Q10" s="66"/>
      <c r="R10" s="65">
        <f>VLOOKUP($A10,'Return Data'!$B$7:$R$2843,16,0)</f>
        <v>21.017499999999998</v>
      </c>
      <c r="S10" s="67">
        <f t="shared" si="4"/>
        <v>1</v>
      </c>
    </row>
    <row r="11" spans="1:20" x14ac:dyDescent="0.3">
      <c r="A11" s="63" t="s">
        <v>771</v>
      </c>
      <c r="B11" s="64">
        <f>VLOOKUP($A11,'Return Data'!$B$7:$R$2843,3,0)</f>
        <v>44412</v>
      </c>
      <c r="C11" s="65">
        <f>VLOOKUP($A11,'Return Data'!$B$7:$R$2843,4,0)</f>
        <v>85.99</v>
      </c>
      <c r="D11" s="65">
        <f>VLOOKUP($A11,'Return Data'!$B$7:$R$2843,10,0)</f>
        <v>15.360900000000001</v>
      </c>
      <c r="E11" s="66">
        <f t="shared" si="0"/>
        <v>5</v>
      </c>
      <c r="F11" s="65">
        <f>VLOOKUP($A11,'Return Data'!$B$7:$R$2843,11,0)</f>
        <v>18.313199999999998</v>
      </c>
      <c r="G11" s="66">
        <f t="shared" si="1"/>
        <v>5</v>
      </c>
      <c r="H11" s="65">
        <f>VLOOKUP($A11,'Return Data'!$B$7:$R$2843,12,0)</f>
        <v>46.815800000000003</v>
      </c>
      <c r="I11" s="66">
        <f t="shared" si="2"/>
        <v>5</v>
      </c>
      <c r="J11" s="65">
        <f>VLOOKUP($A11,'Return Data'!$B$7:$R$2843,13,0)</f>
        <v>54.602699999999999</v>
      </c>
      <c r="K11" s="66">
        <f t="shared" si="3"/>
        <v>5</v>
      </c>
      <c r="L11" s="65">
        <f>VLOOKUP($A11,'Return Data'!$B$7:$R$2843,17,0)</f>
        <v>30.066400000000002</v>
      </c>
      <c r="M11" s="66">
        <f>RANK(L11,L$8:L$13,0)</f>
        <v>3</v>
      </c>
      <c r="N11" s="65">
        <f>VLOOKUP($A11,'Return Data'!$B$7:$R$2843,14,0)</f>
        <v>15.586</v>
      </c>
      <c r="O11" s="66">
        <f>RANK(N11,N$8:N$13,0)</f>
        <v>3</v>
      </c>
      <c r="P11" s="65">
        <f>VLOOKUP($A11,'Return Data'!$B$7:$R$2843,15,0)</f>
        <v>17.297000000000001</v>
      </c>
      <c r="Q11" s="66">
        <f>RANK(P11,P$8:P$13,0)</f>
        <v>1</v>
      </c>
      <c r="R11" s="65">
        <f>VLOOKUP($A11,'Return Data'!$B$7:$R$2843,16,0)</f>
        <v>14.6981</v>
      </c>
      <c r="S11" s="67">
        <f t="shared" si="4"/>
        <v>3</v>
      </c>
    </row>
    <row r="12" spans="1:20" x14ac:dyDescent="0.3">
      <c r="A12" s="63" t="s">
        <v>773</v>
      </c>
      <c r="B12" s="64">
        <f>VLOOKUP($A12,'Return Data'!$B$7:$R$2843,3,0)</f>
        <v>44412</v>
      </c>
      <c r="C12" s="65">
        <f>VLOOKUP($A12,'Return Data'!$B$7:$R$2843,4,0)</f>
        <v>80.220100000000002</v>
      </c>
      <c r="D12" s="65">
        <f>VLOOKUP($A12,'Return Data'!$B$7:$R$2843,10,0)</f>
        <v>16.8672</v>
      </c>
      <c r="E12" s="66">
        <f t="shared" si="0"/>
        <v>4</v>
      </c>
      <c r="F12" s="65">
        <f>VLOOKUP($A12,'Return Data'!$B$7:$R$2843,11,0)</f>
        <v>24.8325</v>
      </c>
      <c r="G12" s="66">
        <f t="shared" si="1"/>
        <v>3</v>
      </c>
      <c r="H12" s="65">
        <f>VLOOKUP($A12,'Return Data'!$B$7:$R$2843,12,0)</f>
        <v>61.313600000000001</v>
      </c>
      <c r="I12" s="66">
        <f t="shared" si="2"/>
        <v>2</v>
      </c>
      <c r="J12" s="65">
        <f>VLOOKUP($A12,'Return Data'!$B$7:$R$2843,13,0)</f>
        <v>75.740499999999997</v>
      </c>
      <c r="K12" s="66">
        <f t="shared" si="3"/>
        <v>1</v>
      </c>
      <c r="L12" s="65">
        <f>VLOOKUP($A12,'Return Data'!$B$7:$R$2843,17,0)</f>
        <v>32.069699999999997</v>
      </c>
      <c r="M12" s="66">
        <f>RANK(L12,L$8:L$13,0)</f>
        <v>1</v>
      </c>
      <c r="N12" s="65">
        <f>VLOOKUP($A12,'Return Data'!$B$7:$R$2843,14,0)</f>
        <v>17.206600000000002</v>
      </c>
      <c r="O12" s="66">
        <f>RANK(N12,N$8:N$13,0)</f>
        <v>1</v>
      </c>
      <c r="P12" s="65">
        <f>VLOOKUP($A12,'Return Data'!$B$7:$R$2843,15,0)</f>
        <v>17.096499999999999</v>
      </c>
      <c r="Q12" s="66">
        <f>RANK(P12,P$8:P$13,0)</f>
        <v>2</v>
      </c>
      <c r="R12" s="65">
        <f>VLOOKUP($A12,'Return Data'!$B$7:$R$2843,16,0)</f>
        <v>15.428100000000001</v>
      </c>
      <c r="S12" s="67">
        <f t="shared" si="4"/>
        <v>2</v>
      </c>
    </row>
    <row r="13" spans="1:20" x14ac:dyDescent="0.3">
      <c r="A13" s="63" t="s">
        <v>774</v>
      </c>
      <c r="B13" s="64">
        <f>VLOOKUP($A13,'Return Data'!$B$7:$R$2843,3,0)</f>
        <v>44412</v>
      </c>
      <c r="C13" s="65">
        <f>VLOOKUP($A13,'Return Data'!$B$7:$R$2843,4,0)</f>
        <v>106.18770000000001</v>
      </c>
      <c r="D13" s="65">
        <f>VLOOKUP($A13,'Return Data'!$B$7:$R$2843,10,0)</f>
        <v>18.204999999999998</v>
      </c>
      <c r="E13" s="66">
        <f t="shared" si="0"/>
        <v>3</v>
      </c>
      <c r="F13" s="65">
        <f>VLOOKUP($A13,'Return Data'!$B$7:$R$2843,11,0)</f>
        <v>23.781700000000001</v>
      </c>
      <c r="G13" s="66">
        <f t="shared" si="1"/>
        <v>4</v>
      </c>
      <c r="H13" s="65">
        <f>VLOOKUP($A13,'Return Data'!$B$7:$R$2843,12,0)</f>
        <v>50.470199999999998</v>
      </c>
      <c r="I13" s="66">
        <f t="shared" si="2"/>
        <v>4</v>
      </c>
      <c r="J13" s="65">
        <f>VLOOKUP($A13,'Return Data'!$B$7:$R$2843,13,0)</f>
        <v>55.144199999999998</v>
      </c>
      <c r="K13" s="66">
        <f t="shared" si="3"/>
        <v>4</v>
      </c>
      <c r="L13" s="65">
        <f>VLOOKUP($A13,'Return Data'!$B$7:$R$2843,17,0)</f>
        <v>29.145399999999999</v>
      </c>
      <c r="M13" s="66">
        <f>RANK(L13,L$8:L$13,0)</f>
        <v>4</v>
      </c>
      <c r="N13" s="65">
        <f>VLOOKUP($A13,'Return Data'!$B$7:$R$2843,14,0)</f>
        <v>15.7194</v>
      </c>
      <c r="O13" s="66">
        <f>RANK(N13,N$8:N$13,0)</f>
        <v>2</v>
      </c>
      <c r="P13" s="65">
        <f>VLOOKUP($A13,'Return Data'!$B$7:$R$2843,15,0)</f>
        <v>16.236999999999998</v>
      </c>
      <c r="Q13" s="66">
        <f>RANK(P13,P$8:P$13,0)</f>
        <v>3</v>
      </c>
      <c r="R13" s="65">
        <f>VLOOKUP($A13,'Return Data'!$B$7:$R$2843,16,0)</f>
        <v>13.8604</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17.053583333333332</v>
      </c>
      <c r="E15" s="74"/>
      <c r="F15" s="75">
        <f>AVERAGE(F8:F13)</f>
        <v>22.445549999999997</v>
      </c>
      <c r="G15" s="74"/>
      <c r="H15" s="75">
        <f>AVERAGE(H8:H13)</f>
        <v>51.821999999999996</v>
      </c>
      <c r="I15" s="74"/>
      <c r="J15" s="75">
        <f>AVERAGE(J8:J13)</f>
        <v>59.249616666666661</v>
      </c>
      <c r="K15" s="74"/>
      <c r="L15" s="75">
        <f>AVERAGE(L8:L13)</f>
        <v>29.580740000000002</v>
      </c>
      <c r="M15" s="74"/>
      <c r="N15" s="75">
        <f>AVERAGE(N8:N13)</f>
        <v>14.658679999999999</v>
      </c>
      <c r="O15" s="74"/>
      <c r="P15" s="75">
        <f>AVERAGE(P8:P13)</f>
        <v>15.434360000000002</v>
      </c>
      <c r="Q15" s="74"/>
      <c r="R15" s="75">
        <f>AVERAGE(R8:R13)</f>
        <v>15.197316666666666</v>
      </c>
      <c r="S15" s="76"/>
    </row>
    <row r="16" spans="1:20" x14ac:dyDescent="0.3">
      <c r="A16" s="73" t="s">
        <v>28</v>
      </c>
      <c r="B16" s="74"/>
      <c r="C16" s="74"/>
      <c r="D16" s="75">
        <f>MIN(D8:D13)</f>
        <v>13.1778</v>
      </c>
      <c r="E16" s="74"/>
      <c r="F16" s="75">
        <f>MIN(F8:F13)</f>
        <v>13.959899999999999</v>
      </c>
      <c r="G16" s="74"/>
      <c r="H16" s="75">
        <f>MIN(H8:H13)</f>
        <v>36.280999999999999</v>
      </c>
      <c r="I16" s="74"/>
      <c r="J16" s="75">
        <f>MIN(J8:J13)</f>
        <v>44.7761</v>
      </c>
      <c r="K16" s="74"/>
      <c r="L16" s="75">
        <f>MIN(L8:L13)</f>
        <v>26.458600000000001</v>
      </c>
      <c r="M16" s="74"/>
      <c r="N16" s="75">
        <f>MIN(N8:N13)</f>
        <v>12.2287</v>
      </c>
      <c r="O16" s="74"/>
      <c r="P16" s="75">
        <f>MIN(P8:P13)</f>
        <v>12.6129</v>
      </c>
      <c r="Q16" s="74"/>
      <c r="R16" s="75">
        <f>MIN(R8:R13)</f>
        <v>12.370699999999999</v>
      </c>
      <c r="S16" s="76"/>
    </row>
    <row r="17" spans="1:19" ht="15" thickBot="1" x14ac:dyDescent="0.35">
      <c r="A17" s="77" t="s">
        <v>29</v>
      </c>
      <c r="B17" s="78"/>
      <c r="C17" s="78"/>
      <c r="D17" s="79">
        <f>MAX(D8:D13)</f>
        <v>19.5716</v>
      </c>
      <c r="E17" s="78"/>
      <c r="F17" s="79">
        <f>MAX(F8:F13)</f>
        <v>27.245200000000001</v>
      </c>
      <c r="G17" s="78"/>
      <c r="H17" s="79">
        <f>MAX(H8:H13)</f>
        <v>64.789599999999993</v>
      </c>
      <c r="I17" s="78"/>
      <c r="J17" s="79">
        <f>MAX(J8:J13)</f>
        <v>75.740499999999997</v>
      </c>
      <c r="K17" s="78"/>
      <c r="L17" s="79">
        <f>MAX(L8:L13)</f>
        <v>32.069699999999997</v>
      </c>
      <c r="M17" s="78"/>
      <c r="N17" s="79">
        <f>MAX(N8:N13)</f>
        <v>17.206600000000002</v>
      </c>
      <c r="O17" s="78"/>
      <c r="P17" s="79">
        <f>MAX(P8:P13)</f>
        <v>17.297000000000001</v>
      </c>
      <c r="Q17" s="78"/>
      <c r="R17" s="79">
        <f>MAX(R8:R13)</f>
        <v>21.017499999999998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44412</v>
      </c>
      <c r="C8" s="65">
        <f>VLOOKUP($A8,'Return Data'!$B$7:$R$2843,4,0)</f>
        <v>244.14</v>
      </c>
      <c r="D8" s="65">
        <f>VLOOKUP($A8,'Return Data'!$B$7:$R$2843,10,0)</f>
        <v>19.383900000000001</v>
      </c>
      <c r="E8" s="66">
        <f t="shared" ref="E8:E13" si="0">RANK(D8,D$8:D$13,0)</f>
        <v>1</v>
      </c>
      <c r="F8" s="65">
        <f>VLOOKUP($A8,'Return Data'!$B$7:$R$2843,11,0)</f>
        <v>26.865500000000001</v>
      </c>
      <c r="G8" s="66">
        <f t="shared" ref="G8:G13" si="1">RANK(F8,F$8:F$13,0)</f>
        <v>1</v>
      </c>
      <c r="H8" s="65">
        <f>VLOOKUP($A8,'Return Data'!$B$7:$R$2843,12,0)</f>
        <v>50.545699999999997</v>
      </c>
      <c r="I8" s="66">
        <f t="shared" ref="I8:I13" si="2">RANK(H8,H$8:H$13,0)</f>
        <v>3</v>
      </c>
      <c r="J8" s="65">
        <f>VLOOKUP($A8,'Return Data'!$B$7:$R$2843,13,0)</f>
        <v>56.359699999999997</v>
      </c>
      <c r="K8" s="66">
        <f t="shared" ref="K8:K13" si="3">RANK(J8,J$8:J$13,0)</f>
        <v>3</v>
      </c>
      <c r="L8" s="65">
        <f>VLOOKUP($A8,'Return Data'!$B$7:$R$2843,17,0)</f>
        <v>29.3185</v>
      </c>
      <c r="M8" s="66">
        <f>RANK(L8,L$8:L$13,0)</f>
        <v>3</v>
      </c>
      <c r="N8" s="65">
        <f>VLOOKUP($A8,'Return Data'!$B$7:$R$2843,14,0)</f>
        <v>11.804600000000001</v>
      </c>
      <c r="O8" s="66">
        <f>RANK(N8,N$8:N$13,0)</f>
        <v>4</v>
      </c>
      <c r="P8" s="65">
        <f>VLOOKUP($A8,'Return Data'!$B$7:$R$2843,15,0)</f>
        <v>11.806800000000001</v>
      </c>
      <c r="Q8" s="66">
        <f>RANK(P8,P$8:P$13,0)</f>
        <v>5</v>
      </c>
      <c r="R8" s="65">
        <f>VLOOKUP($A8,'Return Data'!$B$7:$R$2843,16,0)</f>
        <v>18.8599</v>
      </c>
      <c r="S8" s="67">
        <f t="shared" ref="S8:S13" si="4">RANK(R8,R$8:R$13,0)</f>
        <v>2</v>
      </c>
    </row>
    <row r="9" spans="1:20" x14ac:dyDescent="0.3">
      <c r="A9" s="63" t="s">
        <v>766</v>
      </c>
      <c r="B9" s="64">
        <f>VLOOKUP($A9,'Return Data'!$B$7:$R$2843,3,0)</f>
        <v>44412</v>
      </c>
      <c r="C9" s="65">
        <f>VLOOKUP($A9,'Return Data'!$B$7:$R$2843,4,0)</f>
        <v>24.11</v>
      </c>
      <c r="D9" s="65">
        <f>VLOOKUP($A9,'Return Data'!$B$7:$R$2843,10,0)</f>
        <v>18.8856</v>
      </c>
      <c r="E9" s="66">
        <f t="shared" si="0"/>
        <v>2</v>
      </c>
      <c r="F9" s="65">
        <f>VLOOKUP($A9,'Return Data'!$B$7:$R$2843,11,0)</f>
        <v>26.032399999999999</v>
      </c>
      <c r="G9" s="66">
        <f t="shared" si="1"/>
        <v>2</v>
      </c>
      <c r="H9" s="65">
        <f>VLOOKUP($A9,'Return Data'!$B$7:$R$2843,12,0)</f>
        <v>63.679600000000001</v>
      </c>
      <c r="I9" s="66">
        <f t="shared" si="2"/>
        <v>1</v>
      </c>
      <c r="J9" s="65">
        <f>VLOOKUP($A9,'Return Data'!$B$7:$R$2843,13,0)</f>
        <v>66.390600000000006</v>
      </c>
      <c r="K9" s="66">
        <f t="shared" si="3"/>
        <v>2</v>
      </c>
      <c r="L9" s="65">
        <f>VLOOKUP($A9,'Return Data'!$B$7:$R$2843,17,0)</f>
        <v>25.4556</v>
      </c>
      <c r="M9" s="66">
        <f>RANK(L9,L$8:L$13,0)</f>
        <v>5</v>
      </c>
      <c r="N9" s="65">
        <f>VLOOKUP($A9,'Return Data'!$B$7:$R$2843,14,0)</f>
        <v>11.314</v>
      </c>
      <c r="O9" s="66">
        <f>RANK(N9,N$8:N$13,0)</f>
        <v>5</v>
      </c>
      <c r="P9" s="65">
        <f>VLOOKUP($A9,'Return Data'!$B$7:$R$2843,15,0)</f>
        <v>13.054600000000001</v>
      </c>
      <c r="Q9" s="66">
        <f>RANK(P9,P$8:P$13,0)</f>
        <v>4</v>
      </c>
      <c r="R9" s="65">
        <f>VLOOKUP($A9,'Return Data'!$B$7:$R$2843,16,0)</f>
        <v>12.954000000000001</v>
      </c>
      <c r="S9" s="67">
        <f t="shared" si="4"/>
        <v>6</v>
      </c>
    </row>
    <row r="10" spans="1:20" x14ac:dyDescent="0.3">
      <c r="A10" s="63" t="s">
        <v>769</v>
      </c>
      <c r="B10" s="64">
        <f>VLOOKUP($A10,'Return Data'!$B$7:$R$2843,3,0)</f>
        <v>44412</v>
      </c>
      <c r="C10" s="65">
        <f>VLOOKUP($A10,'Return Data'!$B$7:$R$2843,4,0)</f>
        <v>15.9</v>
      </c>
      <c r="D10" s="65">
        <f>VLOOKUP($A10,'Return Data'!$B$7:$R$2843,10,0)</f>
        <v>12.846</v>
      </c>
      <c r="E10" s="66">
        <f t="shared" si="0"/>
        <v>6</v>
      </c>
      <c r="F10" s="65">
        <f>VLOOKUP($A10,'Return Data'!$B$7:$R$2843,11,0)</f>
        <v>13.4094</v>
      </c>
      <c r="G10" s="66">
        <f t="shared" si="1"/>
        <v>6</v>
      </c>
      <c r="H10" s="65">
        <f>VLOOKUP($A10,'Return Data'!$B$7:$R$2843,12,0)</f>
        <v>35.319099999999999</v>
      </c>
      <c r="I10" s="66">
        <f t="shared" si="2"/>
        <v>6</v>
      </c>
      <c r="J10" s="65">
        <f>VLOOKUP($A10,'Return Data'!$B$7:$R$2843,13,0)</f>
        <v>43.372399999999999</v>
      </c>
      <c r="K10" s="66">
        <f t="shared" si="3"/>
        <v>6</v>
      </c>
      <c r="L10" s="65"/>
      <c r="M10" s="66"/>
      <c r="N10" s="65"/>
      <c r="O10" s="66"/>
      <c r="P10" s="65"/>
      <c r="Q10" s="66"/>
      <c r="R10" s="65">
        <f>VLOOKUP($A10,'Return Data'!$B$7:$R$2843,16,0)</f>
        <v>19.3474</v>
      </c>
      <c r="S10" s="67">
        <f t="shared" si="4"/>
        <v>1</v>
      </c>
    </row>
    <row r="11" spans="1:20" x14ac:dyDescent="0.3">
      <c r="A11" s="63" t="s">
        <v>770</v>
      </c>
      <c r="B11" s="64">
        <f>VLOOKUP($A11,'Return Data'!$B$7:$R$2843,3,0)</f>
        <v>44412</v>
      </c>
      <c r="C11" s="65">
        <f>VLOOKUP($A11,'Return Data'!$B$7:$R$2843,4,0)</f>
        <v>82.25</v>
      </c>
      <c r="D11" s="65">
        <f>VLOOKUP($A11,'Return Data'!$B$7:$R$2843,10,0)</f>
        <v>15.228400000000001</v>
      </c>
      <c r="E11" s="66">
        <f t="shared" si="0"/>
        <v>5</v>
      </c>
      <c r="F11" s="65">
        <f>VLOOKUP($A11,'Return Data'!$B$7:$R$2843,11,0)</f>
        <v>18.0566</v>
      </c>
      <c r="G11" s="66">
        <f t="shared" si="1"/>
        <v>5</v>
      </c>
      <c r="H11" s="65">
        <f>VLOOKUP($A11,'Return Data'!$B$7:$R$2843,12,0)</f>
        <v>46.3523</v>
      </c>
      <c r="I11" s="66">
        <f t="shared" si="2"/>
        <v>5</v>
      </c>
      <c r="J11" s="65">
        <f>VLOOKUP($A11,'Return Data'!$B$7:$R$2843,13,0)</f>
        <v>53.882100000000001</v>
      </c>
      <c r="K11" s="66">
        <f t="shared" si="3"/>
        <v>5</v>
      </c>
      <c r="L11" s="65">
        <f>VLOOKUP($A11,'Return Data'!$B$7:$R$2843,17,0)</f>
        <v>29.4224</v>
      </c>
      <c r="M11" s="66">
        <f>RANK(L11,L$8:L$13,0)</f>
        <v>2</v>
      </c>
      <c r="N11" s="65">
        <f>VLOOKUP($A11,'Return Data'!$B$7:$R$2843,14,0)</f>
        <v>14.8935</v>
      </c>
      <c r="O11" s="66">
        <f>RANK(N11,N$8:N$13,0)</f>
        <v>3</v>
      </c>
      <c r="P11" s="65">
        <f>VLOOKUP($A11,'Return Data'!$B$7:$R$2843,15,0)</f>
        <v>16.714600000000001</v>
      </c>
      <c r="Q11" s="66">
        <f>RANK(P11,P$8:P$13,0)</f>
        <v>1</v>
      </c>
      <c r="R11" s="65">
        <f>VLOOKUP($A11,'Return Data'!$B$7:$R$2843,16,0)</f>
        <v>13.351699999999999</v>
      </c>
      <c r="S11" s="67">
        <f t="shared" si="4"/>
        <v>5</v>
      </c>
    </row>
    <row r="12" spans="1:20" x14ac:dyDescent="0.3">
      <c r="A12" s="63" t="s">
        <v>772</v>
      </c>
      <c r="B12" s="64">
        <f>VLOOKUP($A12,'Return Data'!$B$7:$R$2843,3,0)</f>
        <v>44412</v>
      </c>
      <c r="C12" s="65">
        <f>VLOOKUP($A12,'Return Data'!$B$7:$R$2843,4,0)</f>
        <v>75.627300000000005</v>
      </c>
      <c r="D12" s="65">
        <f>VLOOKUP($A12,'Return Data'!$B$7:$R$2843,10,0)</f>
        <v>16.6631</v>
      </c>
      <c r="E12" s="66">
        <f t="shared" si="0"/>
        <v>4</v>
      </c>
      <c r="F12" s="65">
        <f>VLOOKUP($A12,'Return Data'!$B$7:$R$2843,11,0)</f>
        <v>24.3858</v>
      </c>
      <c r="G12" s="66">
        <f t="shared" si="1"/>
        <v>3</v>
      </c>
      <c r="H12" s="65">
        <f>VLOOKUP($A12,'Return Data'!$B$7:$R$2843,12,0)</f>
        <v>60.3874</v>
      </c>
      <c r="I12" s="66">
        <f t="shared" si="2"/>
        <v>2</v>
      </c>
      <c r="J12" s="65">
        <f>VLOOKUP($A12,'Return Data'!$B$7:$R$2843,13,0)</f>
        <v>74.270499999999998</v>
      </c>
      <c r="K12" s="66">
        <f t="shared" si="3"/>
        <v>1</v>
      </c>
      <c r="L12" s="65">
        <f>VLOOKUP($A12,'Return Data'!$B$7:$R$2843,17,0)</f>
        <v>30.851299999999998</v>
      </c>
      <c r="M12" s="66">
        <f>RANK(L12,L$8:L$13,0)</f>
        <v>1</v>
      </c>
      <c r="N12" s="65">
        <f>VLOOKUP($A12,'Return Data'!$B$7:$R$2843,14,0)</f>
        <v>16.25</v>
      </c>
      <c r="O12" s="66">
        <f>RANK(N12,N$8:N$13,0)</f>
        <v>1</v>
      </c>
      <c r="P12" s="65">
        <f>VLOOKUP($A12,'Return Data'!$B$7:$R$2843,15,0)</f>
        <v>16.1905</v>
      </c>
      <c r="Q12" s="66">
        <f>RANK(P12,P$8:P$13,0)</f>
        <v>2</v>
      </c>
      <c r="R12" s="65">
        <f>VLOOKUP($A12,'Return Data'!$B$7:$R$2843,16,0)</f>
        <v>14.2126</v>
      </c>
      <c r="S12" s="67">
        <f t="shared" si="4"/>
        <v>4</v>
      </c>
    </row>
    <row r="13" spans="1:20" x14ac:dyDescent="0.3">
      <c r="A13" s="63" t="s">
        <v>775</v>
      </c>
      <c r="B13" s="64">
        <f>VLOOKUP($A13,'Return Data'!$B$7:$R$2843,3,0)</f>
        <v>44412</v>
      </c>
      <c r="C13" s="65">
        <f>VLOOKUP($A13,'Return Data'!$B$7:$R$2843,4,0)</f>
        <v>100.7741</v>
      </c>
      <c r="D13" s="65">
        <f>VLOOKUP($A13,'Return Data'!$B$7:$R$2843,10,0)</f>
        <v>18.037600000000001</v>
      </c>
      <c r="E13" s="66">
        <f t="shared" si="0"/>
        <v>3</v>
      </c>
      <c r="F13" s="65">
        <f>VLOOKUP($A13,'Return Data'!$B$7:$R$2843,11,0)</f>
        <v>23.430800000000001</v>
      </c>
      <c r="G13" s="66">
        <f t="shared" si="1"/>
        <v>4</v>
      </c>
      <c r="H13" s="65">
        <f>VLOOKUP($A13,'Return Data'!$B$7:$R$2843,12,0)</f>
        <v>49.829700000000003</v>
      </c>
      <c r="I13" s="66">
        <f t="shared" si="2"/>
        <v>4</v>
      </c>
      <c r="J13" s="65">
        <f>VLOOKUP($A13,'Return Data'!$B$7:$R$2843,13,0)</f>
        <v>54.261499999999998</v>
      </c>
      <c r="K13" s="66">
        <f t="shared" si="3"/>
        <v>4</v>
      </c>
      <c r="L13" s="65">
        <f>VLOOKUP($A13,'Return Data'!$B$7:$R$2843,17,0)</f>
        <v>28.428899999999999</v>
      </c>
      <c r="M13" s="66">
        <f>RANK(L13,L$8:L$13,0)</f>
        <v>4</v>
      </c>
      <c r="N13" s="65">
        <f>VLOOKUP($A13,'Return Data'!$B$7:$R$2843,14,0)</f>
        <v>15.048299999999999</v>
      </c>
      <c r="O13" s="66">
        <f>RANK(N13,N$8:N$13,0)</f>
        <v>2</v>
      </c>
      <c r="P13" s="65">
        <f>VLOOKUP($A13,'Return Data'!$B$7:$R$2843,15,0)</f>
        <v>15.5375</v>
      </c>
      <c r="Q13" s="66">
        <f>RANK(P13,P$8:P$13,0)</f>
        <v>3</v>
      </c>
      <c r="R13" s="65">
        <f>VLOOKUP($A13,'Return Data'!$B$7:$R$2843,16,0)</f>
        <v>15.2616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16.840766666666664</v>
      </c>
      <c r="E15" s="74"/>
      <c r="F15" s="75">
        <f>AVERAGE(F8:F13)</f>
        <v>22.030083333333334</v>
      </c>
      <c r="G15" s="74"/>
      <c r="H15" s="75">
        <f>AVERAGE(H8:H13)</f>
        <v>51.018966666666671</v>
      </c>
      <c r="I15" s="74"/>
      <c r="J15" s="75">
        <f>AVERAGE(J8:J13)</f>
        <v>58.089466666666674</v>
      </c>
      <c r="K15" s="74"/>
      <c r="L15" s="75">
        <f>AVERAGE(L8:L13)</f>
        <v>28.695339999999998</v>
      </c>
      <c r="M15" s="74"/>
      <c r="N15" s="75">
        <f>AVERAGE(N8:N13)</f>
        <v>13.862080000000001</v>
      </c>
      <c r="O15" s="74"/>
      <c r="P15" s="75">
        <f>AVERAGE(P8:P13)</f>
        <v>14.6608</v>
      </c>
      <c r="Q15" s="74"/>
      <c r="R15" s="75">
        <f>AVERAGE(R8:R13)</f>
        <v>15.664533333333331</v>
      </c>
      <c r="S15" s="76"/>
    </row>
    <row r="16" spans="1:20" x14ac:dyDescent="0.3">
      <c r="A16" s="73" t="s">
        <v>28</v>
      </c>
      <c r="B16" s="74"/>
      <c r="C16" s="74"/>
      <c r="D16" s="75">
        <f>MIN(D8:D13)</f>
        <v>12.846</v>
      </c>
      <c r="E16" s="74"/>
      <c r="F16" s="75">
        <f>MIN(F8:F13)</f>
        <v>13.4094</v>
      </c>
      <c r="G16" s="74"/>
      <c r="H16" s="75">
        <f>MIN(H8:H13)</f>
        <v>35.319099999999999</v>
      </c>
      <c r="I16" s="74"/>
      <c r="J16" s="75">
        <f>MIN(J8:J13)</f>
        <v>43.372399999999999</v>
      </c>
      <c r="K16" s="74"/>
      <c r="L16" s="75">
        <f>MIN(L8:L13)</f>
        <v>25.4556</v>
      </c>
      <c r="M16" s="74"/>
      <c r="N16" s="75">
        <f>MIN(N8:N13)</f>
        <v>11.314</v>
      </c>
      <c r="O16" s="74"/>
      <c r="P16" s="75">
        <f>MIN(P8:P13)</f>
        <v>11.806800000000001</v>
      </c>
      <c r="Q16" s="74"/>
      <c r="R16" s="75">
        <f>MIN(R8:R13)</f>
        <v>12.954000000000001</v>
      </c>
      <c r="S16" s="76"/>
    </row>
    <row r="17" spans="1:19" ht="15" thickBot="1" x14ac:dyDescent="0.35">
      <c r="A17" s="77" t="s">
        <v>29</v>
      </c>
      <c r="B17" s="78"/>
      <c r="C17" s="78"/>
      <c r="D17" s="79">
        <f>MAX(D8:D13)</f>
        <v>19.383900000000001</v>
      </c>
      <c r="E17" s="78"/>
      <c r="F17" s="79">
        <f>MAX(F8:F13)</f>
        <v>26.865500000000001</v>
      </c>
      <c r="G17" s="78"/>
      <c r="H17" s="79">
        <f>MAX(H8:H13)</f>
        <v>63.679600000000001</v>
      </c>
      <c r="I17" s="78"/>
      <c r="J17" s="79">
        <f>MAX(J8:J13)</f>
        <v>74.270499999999998</v>
      </c>
      <c r="K17" s="78"/>
      <c r="L17" s="79">
        <f>MAX(L8:L13)</f>
        <v>30.851299999999998</v>
      </c>
      <c r="M17" s="78"/>
      <c r="N17" s="79">
        <f>MAX(N8:N13)</f>
        <v>16.25</v>
      </c>
      <c r="O17" s="78"/>
      <c r="P17" s="79">
        <f>MAX(P8:P13)</f>
        <v>16.714600000000001</v>
      </c>
      <c r="Q17" s="78"/>
      <c r="R17" s="79">
        <f>MAX(R8:R13)</f>
        <v>19.3474</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44412</v>
      </c>
      <c r="C8" s="65">
        <f>VLOOKUP($A8,'Return Data'!$B$7:$R$2843,4,0)</f>
        <v>93.004999999999995</v>
      </c>
      <c r="D8" s="65">
        <f>VLOOKUP($A8,'Return Data'!$B$7:$R$2843,10,0)</f>
        <v>14.0343</v>
      </c>
      <c r="E8" s="66">
        <f t="shared" ref="E8:E29" si="0">RANK(D8,D$8:D$29,0)</f>
        <v>17</v>
      </c>
      <c r="F8" s="65">
        <f>VLOOKUP($A8,'Return Data'!$B$7:$R$2843,11,0)</f>
        <v>10.938800000000001</v>
      </c>
      <c r="G8" s="66">
        <f t="shared" ref="G8:G29" si="1">RANK(F8,F$8:F$29,0)</f>
        <v>18</v>
      </c>
      <c r="H8" s="65">
        <f>VLOOKUP($A8,'Return Data'!$B$7:$R$2843,12,0)</f>
        <v>38.348799999999997</v>
      </c>
      <c r="I8" s="66">
        <f t="shared" ref="I8:I27" si="2">RANK(H8,H$8:H$29,0)</f>
        <v>15</v>
      </c>
      <c r="J8" s="65">
        <f>VLOOKUP($A8,'Return Data'!$B$7:$R$2843,13,0)</f>
        <v>48.194800000000001</v>
      </c>
      <c r="K8" s="66">
        <f t="shared" ref="K8:K26" si="3">RANK(J8,J$8:J$29,0)</f>
        <v>15</v>
      </c>
      <c r="L8" s="65">
        <f>VLOOKUP($A8,'Return Data'!$B$7:$R$2843,17,0)</f>
        <v>23.9968</v>
      </c>
      <c r="M8" s="66">
        <f t="shared" ref="M8:M26" si="4">RANK(L8,L$8:L$29,0)</f>
        <v>13</v>
      </c>
      <c r="N8" s="65">
        <f>VLOOKUP($A8,'Return Data'!$B$7:$R$2843,14,0)</f>
        <v>14.276400000000001</v>
      </c>
      <c r="O8" s="66">
        <f t="shared" ref="O8" si="5">RANK(N8,N$8:N$29,0)</f>
        <v>10</v>
      </c>
      <c r="P8" s="65">
        <f>VLOOKUP($A8,'Return Data'!$B$7:$R$2843,15,0)</f>
        <v>14.117800000000001</v>
      </c>
      <c r="Q8" s="66">
        <f t="shared" ref="Q8" si="6">RANK(P8,P$8:P$29,0)</f>
        <v>12</v>
      </c>
      <c r="R8" s="65">
        <f>VLOOKUP($A8,'Return Data'!$B$7:$R$2843,16,0)</f>
        <v>15.868499999999999</v>
      </c>
      <c r="S8" s="67">
        <f t="shared" ref="S8:S29" si="7">RANK(R8,R$8:R$29,0)</f>
        <v>14</v>
      </c>
    </row>
    <row r="9" spans="1:20" x14ac:dyDescent="0.3">
      <c r="A9" s="63" t="s">
        <v>821</v>
      </c>
      <c r="B9" s="64">
        <f>VLOOKUP($A9,'Return Data'!$B$7:$R$2843,3,0)</f>
        <v>44412</v>
      </c>
      <c r="C9" s="65">
        <f>VLOOKUP($A9,'Return Data'!$B$7:$R$2843,4,0)</f>
        <v>47.73</v>
      </c>
      <c r="D9" s="65">
        <f>VLOOKUP($A9,'Return Data'!$B$7:$R$2843,10,0)</f>
        <v>13.642899999999999</v>
      </c>
      <c r="E9" s="66">
        <f t="shared" si="0"/>
        <v>18</v>
      </c>
      <c r="F9" s="65">
        <f>VLOOKUP($A9,'Return Data'!$B$7:$R$2843,11,0)</f>
        <v>12.7303</v>
      </c>
      <c r="G9" s="66">
        <f t="shared" si="1"/>
        <v>15</v>
      </c>
      <c r="H9" s="65">
        <f>VLOOKUP($A9,'Return Data'!$B$7:$R$2843,12,0)</f>
        <v>39.8476</v>
      </c>
      <c r="I9" s="66">
        <f t="shared" si="2"/>
        <v>14</v>
      </c>
      <c r="J9" s="65">
        <f>VLOOKUP($A9,'Return Data'!$B$7:$R$2843,13,0)</f>
        <v>53.078899999999997</v>
      </c>
      <c r="K9" s="66">
        <f t="shared" si="3"/>
        <v>13</v>
      </c>
      <c r="L9" s="65">
        <f>VLOOKUP($A9,'Return Data'!$B$7:$R$2843,17,0)</f>
        <v>27.1815</v>
      </c>
      <c r="M9" s="66">
        <f t="shared" si="4"/>
        <v>7</v>
      </c>
      <c r="N9" s="65">
        <f>VLOOKUP($A9,'Return Data'!$B$7:$R$2843,14,0)</f>
        <v>15.2934</v>
      </c>
      <c r="O9" s="66">
        <f t="shared" ref="O9:O27" si="8">RANK(N9,N$8:N$29,0)</f>
        <v>8</v>
      </c>
      <c r="P9" s="65">
        <f>VLOOKUP($A9,'Return Data'!$B$7:$R$2843,15,0)</f>
        <v>18.7302</v>
      </c>
      <c r="Q9" s="66">
        <f t="shared" ref="Q9:Q27" si="9">RANK(P9,P$8:P$29,0)</f>
        <v>2</v>
      </c>
      <c r="R9" s="65">
        <f>VLOOKUP($A9,'Return Data'!$B$7:$R$2843,16,0)</f>
        <v>17.82</v>
      </c>
      <c r="S9" s="67">
        <f t="shared" si="7"/>
        <v>10</v>
      </c>
    </row>
    <row r="10" spans="1:20" x14ac:dyDescent="0.3">
      <c r="A10" s="63" t="s">
        <v>823</v>
      </c>
      <c r="B10" s="64">
        <f>VLOOKUP($A10,'Return Data'!$B$7:$R$2843,3,0)</f>
        <v>44412</v>
      </c>
      <c r="C10" s="65">
        <f>VLOOKUP($A10,'Return Data'!$B$7:$R$2843,4,0)</f>
        <v>14.573</v>
      </c>
      <c r="D10" s="65">
        <f>VLOOKUP($A10,'Return Data'!$B$7:$R$2843,10,0)</f>
        <v>14.119</v>
      </c>
      <c r="E10" s="66">
        <f t="shared" si="0"/>
        <v>16</v>
      </c>
      <c r="F10" s="65">
        <f>VLOOKUP($A10,'Return Data'!$B$7:$R$2843,11,0)</f>
        <v>11.3293</v>
      </c>
      <c r="G10" s="66">
        <f t="shared" si="1"/>
        <v>17</v>
      </c>
      <c r="H10" s="65">
        <f>VLOOKUP($A10,'Return Data'!$B$7:$R$2843,12,0)</f>
        <v>36.655999999999999</v>
      </c>
      <c r="I10" s="66">
        <f t="shared" si="2"/>
        <v>17</v>
      </c>
      <c r="J10" s="65">
        <f>VLOOKUP($A10,'Return Data'!$B$7:$R$2843,13,0)</f>
        <v>46.786900000000003</v>
      </c>
      <c r="K10" s="66">
        <f t="shared" si="3"/>
        <v>16</v>
      </c>
      <c r="L10" s="65">
        <f>VLOOKUP($A10,'Return Data'!$B$7:$R$2843,17,0)</f>
        <v>23.876300000000001</v>
      </c>
      <c r="M10" s="66">
        <f t="shared" si="4"/>
        <v>14</v>
      </c>
      <c r="N10" s="65">
        <f>VLOOKUP($A10,'Return Data'!$B$7:$R$2843,14,0)</f>
        <v>13.224600000000001</v>
      </c>
      <c r="O10" s="66">
        <f t="shared" si="8"/>
        <v>13</v>
      </c>
      <c r="P10" s="65"/>
      <c r="Q10" s="66"/>
      <c r="R10" s="65">
        <f>VLOOKUP($A10,'Return Data'!$B$7:$R$2843,16,0)</f>
        <v>10.331799999999999</v>
      </c>
      <c r="S10" s="67">
        <f t="shared" si="7"/>
        <v>22</v>
      </c>
    </row>
    <row r="11" spans="1:20" x14ac:dyDescent="0.3">
      <c r="A11" s="63" t="s">
        <v>825</v>
      </c>
      <c r="B11" s="64">
        <f>VLOOKUP($A11,'Return Data'!$B$7:$R$2843,3,0)</f>
        <v>44412</v>
      </c>
      <c r="C11" s="65">
        <f>VLOOKUP($A11,'Return Data'!$B$7:$R$2843,4,0)</f>
        <v>36.337000000000003</v>
      </c>
      <c r="D11" s="65">
        <f>VLOOKUP($A11,'Return Data'!$B$7:$R$2843,10,0)</f>
        <v>16.118600000000001</v>
      </c>
      <c r="E11" s="66">
        <f t="shared" si="0"/>
        <v>8</v>
      </c>
      <c r="F11" s="65">
        <f>VLOOKUP($A11,'Return Data'!$B$7:$R$2843,11,0)</f>
        <v>13.9627</v>
      </c>
      <c r="G11" s="66">
        <f t="shared" si="1"/>
        <v>14</v>
      </c>
      <c r="H11" s="65">
        <f>VLOOKUP($A11,'Return Data'!$B$7:$R$2843,12,0)</f>
        <v>40.221499999999999</v>
      </c>
      <c r="I11" s="66">
        <f t="shared" si="2"/>
        <v>13</v>
      </c>
      <c r="J11" s="65">
        <f>VLOOKUP($A11,'Return Data'!$B$7:$R$2843,13,0)</f>
        <v>51.064300000000003</v>
      </c>
      <c r="K11" s="66">
        <f t="shared" si="3"/>
        <v>14</v>
      </c>
      <c r="L11" s="65">
        <f>VLOOKUP($A11,'Return Data'!$B$7:$R$2843,17,0)</f>
        <v>25.488399999999999</v>
      </c>
      <c r="M11" s="66">
        <f t="shared" si="4"/>
        <v>11</v>
      </c>
      <c r="N11" s="65">
        <f>VLOOKUP($A11,'Return Data'!$B$7:$R$2843,14,0)</f>
        <v>14.2563</v>
      </c>
      <c r="O11" s="66">
        <f t="shared" si="8"/>
        <v>11</v>
      </c>
      <c r="P11" s="65">
        <f>VLOOKUP($A11,'Return Data'!$B$7:$R$2843,15,0)</f>
        <v>13.589600000000001</v>
      </c>
      <c r="Q11" s="66">
        <f t="shared" si="9"/>
        <v>13</v>
      </c>
      <c r="R11" s="65">
        <f>VLOOKUP($A11,'Return Data'!$B$7:$R$2843,16,0)</f>
        <v>14.8278</v>
      </c>
      <c r="S11" s="67">
        <f t="shared" si="7"/>
        <v>15</v>
      </c>
    </row>
    <row r="12" spans="1:20" x14ac:dyDescent="0.3">
      <c r="A12" s="63" t="s">
        <v>828</v>
      </c>
      <c r="B12" s="64">
        <f>VLOOKUP($A12,'Return Data'!$B$7:$R$2843,3,0)</f>
        <v>44412</v>
      </c>
      <c r="C12" s="65">
        <f>VLOOKUP($A12,'Return Data'!$B$7:$R$2843,4,0)</f>
        <v>67.318700000000007</v>
      </c>
      <c r="D12" s="65">
        <f>VLOOKUP($A12,'Return Data'!$B$7:$R$2843,10,0)</f>
        <v>17.564900000000002</v>
      </c>
      <c r="E12" s="66">
        <f t="shared" si="0"/>
        <v>5</v>
      </c>
      <c r="F12" s="65">
        <f>VLOOKUP($A12,'Return Data'!$B$7:$R$2843,11,0)</f>
        <v>16.975100000000001</v>
      </c>
      <c r="G12" s="66">
        <f t="shared" si="1"/>
        <v>9</v>
      </c>
      <c r="H12" s="65">
        <f>VLOOKUP($A12,'Return Data'!$B$7:$R$2843,12,0)</f>
        <v>60.942100000000003</v>
      </c>
      <c r="I12" s="66">
        <f t="shared" si="2"/>
        <v>2</v>
      </c>
      <c r="J12" s="65">
        <f>VLOOKUP($A12,'Return Data'!$B$7:$R$2843,13,0)</f>
        <v>73.147900000000007</v>
      </c>
      <c r="K12" s="66">
        <f t="shared" si="3"/>
        <v>1</v>
      </c>
      <c r="L12" s="65">
        <f>VLOOKUP($A12,'Return Data'!$B$7:$R$2843,17,0)</f>
        <v>27.179200000000002</v>
      </c>
      <c r="M12" s="66">
        <f t="shared" si="4"/>
        <v>8</v>
      </c>
      <c r="N12" s="65">
        <f>VLOOKUP($A12,'Return Data'!$B$7:$R$2843,14,0)</f>
        <v>17.044699999999999</v>
      </c>
      <c r="O12" s="66">
        <f t="shared" si="8"/>
        <v>5</v>
      </c>
      <c r="P12" s="65">
        <f>VLOOKUP($A12,'Return Data'!$B$7:$R$2843,15,0)</f>
        <v>16.108899999999998</v>
      </c>
      <c r="Q12" s="66">
        <f t="shared" si="9"/>
        <v>6</v>
      </c>
      <c r="R12" s="65">
        <f>VLOOKUP($A12,'Return Data'!$B$7:$R$2843,16,0)</f>
        <v>19.445799999999998</v>
      </c>
      <c r="S12" s="67">
        <f t="shared" si="7"/>
        <v>5</v>
      </c>
    </row>
    <row r="13" spans="1:20" x14ac:dyDescent="0.3">
      <c r="A13" s="63" t="s">
        <v>830</v>
      </c>
      <c r="B13" s="64">
        <f>VLOOKUP($A13,'Return Data'!$B$7:$R$2843,3,0)</f>
        <v>44412</v>
      </c>
      <c r="C13" s="65">
        <f>VLOOKUP($A13,'Return Data'!$B$7:$R$2843,4,0)</f>
        <v>111.39100000000001</v>
      </c>
      <c r="D13" s="65">
        <f>VLOOKUP($A13,'Return Data'!$B$7:$R$2843,10,0)</f>
        <v>17.7059</v>
      </c>
      <c r="E13" s="66">
        <f t="shared" si="0"/>
        <v>4</v>
      </c>
      <c r="F13" s="65">
        <f>VLOOKUP($A13,'Return Data'!$B$7:$R$2843,11,0)</f>
        <v>17.232700000000001</v>
      </c>
      <c r="G13" s="66">
        <f t="shared" si="1"/>
        <v>7</v>
      </c>
      <c r="H13" s="65">
        <f>VLOOKUP($A13,'Return Data'!$B$7:$R$2843,12,0)</f>
        <v>54.860300000000002</v>
      </c>
      <c r="I13" s="66">
        <f t="shared" si="2"/>
        <v>4</v>
      </c>
      <c r="J13" s="65">
        <f>VLOOKUP($A13,'Return Data'!$B$7:$R$2843,13,0)</f>
        <v>56.8688</v>
      </c>
      <c r="K13" s="66">
        <f t="shared" si="3"/>
        <v>8</v>
      </c>
      <c r="L13" s="65">
        <f>VLOOKUP($A13,'Return Data'!$B$7:$R$2843,17,0)</f>
        <v>20.827000000000002</v>
      </c>
      <c r="M13" s="66">
        <f t="shared" si="4"/>
        <v>17</v>
      </c>
      <c r="N13" s="65">
        <f>VLOOKUP($A13,'Return Data'!$B$7:$R$2843,14,0)</f>
        <v>10.702400000000001</v>
      </c>
      <c r="O13" s="66">
        <f t="shared" si="8"/>
        <v>15</v>
      </c>
      <c r="P13" s="65">
        <f>VLOOKUP($A13,'Return Data'!$B$7:$R$2843,15,0)</f>
        <v>11.645099999999999</v>
      </c>
      <c r="Q13" s="66">
        <f t="shared" si="9"/>
        <v>14</v>
      </c>
      <c r="R13" s="65">
        <f>VLOOKUP($A13,'Return Data'!$B$7:$R$2843,16,0)</f>
        <v>12.723599999999999</v>
      </c>
      <c r="S13" s="67">
        <f t="shared" si="7"/>
        <v>20</v>
      </c>
    </row>
    <row r="14" spans="1:20" x14ac:dyDescent="0.3">
      <c r="A14" s="63" t="s">
        <v>833</v>
      </c>
      <c r="B14" s="64">
        <f>VLOOKUP($A14,'Return Data'!$B$7:$R$2843,3,0)</f>
        <v>44412</v>
      </c>
      <c r="C14" s="65">
        <f>VLOOKUP($A14,'Return Data'!$B$7:$R$2843,4,0)</f>
        <v>50.19</v>
      </c>
      <c r="D14" s="65">
        <f>VLOOKUP($A14,'Return Data'!$B$7:$R$2843,10,0)</f>
        <v>16.315200000000001</v>
      </c>
      <c r="E14" s="66">
        <f t="shared" si="0"/>
        <v>7</v>
      </c>
      <c r="F14" s="65">
        <f>VLOOKUP($A14,'Return Data'!$B$7:$R$2843,11,0)</f>
        <v>16.450099999999999</v>
      </c>
      <c r="G14" s="66">
        <f t="shared" si="1"/>
        <v>11</v>
      </c>
      <c r="H14" s="65">
        <f>VLOOKUP($A14,'Return Data'!$B$7:$R$2843,12,0)</f>
        <v>50.811300000000003</v>
      </c>
      <c r="I14" s="66">
        <f t="shared" si="2"/>
        <v>5</v>
      </c>
      <c r="J14" s="65">
        <f>VLOOKUP($A14,'Return Data'!$B$7:$R$2843,13,0)</f>
        <v>54.573500000000003</v>
      </c>
      <c r="K14" s="66">
        <f t="shared" si="3"/>
        <v>11</v>
      </c>
      <c r="L14" s="65">
        <f>VLOOKUP($A14,'Return Data'!$B$7:$R$2843,17,0)</f>
        <v>28.233000000000001</v>
      </c>
      <c r="M14" s="66">
        <f t="shared" si="4"/>
        <v>5</v>
      </c>
      <c r="N14" s="65">
        <f>VLOOKUP($A14,'Return Data'!$B$7:$R$2843,14,0)</f>
        <v>15.64</v>
      </c>
      <c r="O14" s="66">
        <f t="shared" si="8"/>
        <v>7</v>
      </c>
      <c r="P14" s="65">
        <f>VLOOKUP($A14,'Return Data'!$B$7:$R$2843,15,0)</f>
        <v>14.333299999999999</v>
      </c>
      <c r="Q14" s="66">
        <f t="shared" si="9"/>
        <v>11</v>
      </c>
      <c r="R14" s="65">
        <f>VLOOKUP($A14,'Return Data'!$B$7:$R$2843,16,0)</f>
        <v>14.8201</v>
      </c>
      <c r="S14" s="67">
        <f t="shared" si="7"/>
        <v>16</v>
      </c>
    </row>
    <row r="15" spans="1:20" x14ac:dyDescent="0.3">
      <c r="A15" s="63" t="s">
        <v>834</v>
      </c>
      <c r="B15" s="64">
        <f>VLOOKUP($A15,'Return Data'!$B$7:$R$2843,3,0)</f>
        <v>44412</v>
      </c>
      <c r="C15" s="65">
        <f>VLOOKUP($A15,'Return Data'!$B$7:$R$2843,4,0)</f>
        <v>14.78</v>
      </c>
      <c r="D15" s="65">
        <f>VLOOKUP($A15,'Return Data'!$B$7:$R$2843,10,0)</f>
        <v>14.2195</v>
      </c>
      <c r="E15" s="66">
        <f t="shared" si="0"/>
        <v>15</v>
      </c>
      <c r="F15" s="65">
        <f>VLOOKUP($A15,'Return Data'!$B$7:$R$2843,11,0)</f>
        <v>11.5472</v>
      </c>
      <c r="G15" s="66">
        <f t="shared" si="1"/>
        <v>16</v>
      </c>
      <c r="H15" s="65">
        <f>VLOOKUP($A15,'Return Data'!$B$7:$R$2843,12,0)</f>
        <v>35.472000000000001</v>
      </c>
      <c r="I15" s="66">
        <f t="shared" si="2"/>
        <v>18</v>
      </c>
      <c r="J15" s="65">
        <f>VLOOKUP($A15,'Return Data'!$B$7:$R$2843,13,0)</f>
        <v>43.495100000000001</v>
      </c>
      <c r="K15" s="66">
        <f t="shared" si="3"/>
        <v>18</v>
      </c>
      <c r="L15" s="65">
        <f>VLOOKUP($A15,'Return Data'!$B$7:$R$2843,17,0)</f>
        <v>23.395700000000001</v>
      </c>
      <c r="M15" s="66">
        <f t="shared" si="4"/>
        <v>15</v>
      </c>
      <c r="N15" s="65">
        <f>VLOOKUP($A15,'Return Data'!$B$7:$R$2843,14,0)</f>
        <v>11.625299999999999</v>
      </c>
      <c r="O15" s="66">
        <f t="shared" si="8"/>
        <v>14</v>
      </c>
      <c r="P15" s="65"/>
      <c r="Q15" s="66"/>
      <c r="R15" s="65">
        <f>VLOOKUP($A15,'Return Data'!$B$7:$R$2843,16,0)</f>
        <v>11.0892</v>
      </c>
      <c r="S15" s="67">
        <f t="shared" si="7"/>
        <v>21</v>
      </c>
    </row>
    <row r="16" spans="1:20" x14ac:dyDescent="0.3">
      <c r="A16" s="63" t="s">
        <v>836</v>
      </c>
      <c r="B16" s="64">
        <f>VLOOKUP($A16,'Return Data'!$B$7:$R$2843,3,0)</f>
        <v>44412</v>
      </c>
      <c r="C16" s="65">
        <f>VLOOKUP($A16,'Return Data'!$B$7:$R$2843,4,0)</f>
        <v>57.32</v>
      </c>
      <c r="D16" s="65">
        <f>VLOOKUP($A16,'Return Data'!$B$7:$R$2843,10,0)</f>
        <v>14.571300000000001</v>
      </c>
      <c r="E16" s="66">
        <f t="shared" si="0"/>
        <v>13</v>
      </c>
      <c r="F16" s="65">
        <f>VLOOKUP($A16,'Return Data'!$B$7:$R$2843,11,0)</f>
        <v>8.7666000000000004</v>
      </c>
      <c r="G16" s="66">
        <f t="shared" si="1"/>
        <v>20</v>
      </c>
      <c r="H16" s="65">
        <f>VLOOKUP($A16,'Return Data'!$B$7:$R$2843,12,0)</f>
        <v>29.157299999999999</v>
      </c>
      <c r="I16" s="66">
        <f t="shared" si="2"/>
        <v>22</v>
      </c>
      <c r="J16" s="65">
        <f>VLOOKUP($A16,'Return Data'!$B$7:$R$2843,13,0)</f>
        <v>37.161999999999999</v>
      </c>
      <c r="K16" s="66">
        <f t="shared" si="3"/>
        <v>22</v>
      </c>
      <c r="L16" s="65">
        <f>VLOOKUP($A16,'Return Data'!$B$7:$R$2843,17,0)</f>
        <v>26.202999999999999</v>
      </c>
      <c r="M16" s="66">
        <f t="shared" si="4"/>
        <v>9</v>
      </c>
      <c r="N16" s="65">
        <f>VLOOKUP($A16,'Return Data'!$B$7:$R$2843,14,0)</f>
        <v>10.0876</v>
      </c>
      <c r="O16" s="66">
        <f t="shared" si="8"/>
        <v>16</v>
      </c>
      <c r="P16" s="65">
        <f>VLOOKUP($A16,'Return Data'!$B$7:$R$2843,15,0)</f>
        <v>15.022</v>
      </c>
      <c r="Q16" s="66">
        <f t="shared" si="9"/>
        <v>10</v>
      </c>
      <c r="R16" s="65">
        <f>VLOOKUP($A16,'Return Data'!$B$7:$R$2843,16,0)</f>
        <v>13.0457</v>
      </c>
      <c r="S16" s="67">
        <f t="shared" si="7"/>
        <v>19</v>
      </c>
    </row>
    <row r="17" spans="1:19" x14ac:dyDescent="0.3">
      <c r="A17" s="63" t="s">
        <v>838</v>
      </c>
      <c r="B17" s="64">
        <f>VLOOKUP($A17,'Return Data'!$B$7:$R$2843,3,0)</f>
        <v>44412</v>
      </c>
      <c r="C17" s="65">
        <f>VLOOKUP($A17,'Return Data'!$B$7:$R$2843,4,0)</f>
        <v>30.854199999999999</v>
      </c>
      <c r="D17" s="65">
        <f>VLOOKUP($A17,'Return Data'!$B$7:$R$2843,10,0)</f>
        <v>19.006</v>
      </c>
      <c r="E17" s="66">
        <f t="shared" si="0"/>
        <v>1</v>
      </c>
      <c r="F17" s="65">
        <f>VLOOKUP($A17,'Return Data'!$B$7:$R$2843,11,0)</f>
        <v>17.3003</v>
      </c>
      <c r="G17" s="66">
        <f t="shared" si="1"/>
        <v>6</v>
      </c>
      <c r="H17" s="65">
        <f>VLOOKUP($A17,'Return Data'!$B$7:$R$2843,12,0)</f>
        <v>48.0535</v>
      </c>
      <c r="I17" s="66">
        <f t="shared" si="2"/>
        <v>9</v>
      </c>
      <c r="J17" s="65">
        <f>VLOOKUP($A17,'Return Data'!$B$7:$R$2843,13,0)</f>
        <v>63.019399999999997</v>
      </c>
      <c r="K17" s="66">
        <f t="shared" si="3"/>
        <v>4</v>
      </c>
      <c r="L17" s="65">
        <f>VLOOKUP($A17,'Return Data'!$B$7:$R$2843,17,0)</f>
        <v>35.1188</v>
      </c>
      <c r="M17" s="66">
        <f t="shared" si="4"/>
        <v>2</v>
      </c>
      <c r="N17" s="65">
        <f>VLOOKUP($A17,'Return Data'!$B$7:$R$2843,14,0)</f>
        <v>25.445599999999999</v>
      </c>
      <c r="O17" s="66">
        <f t="shared" si="8"/>
        <v>1</v>
      </c>
      <c r="P17" s="65">
        <f>VLOOKUP($A17,'Return Data'!$B$7:$R$2843,15,0)</f>
        <v>19.536100000000001</v>
      </c>
      <c r="Q17" s="66">
        <f t="shared" si="9"/>
        <v>1</v>
      </c>
      <c r="R17" s="65">
        <f>VLOOKUP($A17,'Return Data'!$B$7:$R$2843,16,0)</f>
        <v>18.1157</v>
      </c>
      <c r="S17" s="67">
        <f t="shared" si="7"/>
        <v>9</v>
      </c>
    </row>
    <row r="18" spans="1:19" x14ac:dyDescent="0.3">
      <c r="A18" s="63" t="s">
        <v>841</v>
      </c>
      <c r="B18" s="64">
        <f>VLOOKUP($A18,'Return Data'!$B$7:$R$2843,3,0)</f>
        <v>44412</v>
      </c>
      <c r="C18" s="65">
        <f>VLOOKUP($A18,'Return Data'!$B$7:$R$2843,4,0)</f>
        <v>12.07</v>
      </c>
      <c r="D18" s="65">
        <f>VLOOKUP($A18,'Return Data'!$B$7:$R$2843,10,0)</f>
        <v>10.4543</v>
      </c>
      <c r="E18" s="66">
        <f t="shared" si="0"/>
        <v>22</v>
      </c>
      <c r="F18" s="65">
        <f>VLOOKUP($A18,'Return Data'!$B$7:$R$2843,11,0)</f>
        <v>3.5819999999999999</v>
      </c>
      <c r="G18" s="66">
        <f t="shared" si="1"/>
        <v>22</v>
      </c>
      <c r="H18" s="65">
        <f>VLOOKUP($A18,'Return Data'!$B$7:$R$2843,12,0)</f>
        <v>32.318899999999999</v>
      </c>
      <c r="I18" s="66">
        <f t="shared" si="2"/>
        <v>20</v>
      </c>
      <c r="J18" s="65">
        <f>VLOOKUP($A18,'Return Data'!$B$7:$R$2843,13,0)</f>
        <v>40.461500000000001</v>
      </c>
      <c r="K18" s="66">
        <f t="shared" si="3"/>
        <v>21</v>
      </c>
      <c r="L18" s="65">
        <f>VLOOKUP($A18,'Return Data'!$B$7:$R$2843,17,0)</f>
        <v>15.090999999999999</v>
      </c>
      <c r="M18" s="66">
        <f t="shared" si="4"/>
        <v>18</v>
      </c>
      <c r="N18" s="65">
        <f>VLOOKUP($A18,'Return Data'!$B$7:$R$2843,14,0)</f>
        <v>6.9869000000000003</v>
      </c>
      <c r="O18" s="66">
        <f t="shared" si="8"/>
        <v>17</v>
      </c>
      <c r="P18" s="65">
        <f>VLOOKUP($A18,'Return Data'!$B$7:$R$2843,15,0)</f>
        <v>11.5977</v>
      </c>
      <c r="Q18" s="66">
        <f t="shared" si="9"/>
        <v>15</v>
      </c>
      <c r="R18" s="65">
        <f>VLOOKUP($A18,'Return Data'!$B$7:$R$2843,16,0)</f>
        <v>14.097099999999999</v>
      </c>
      <c r="S18" s="67">
        <f t="shared" si="7"/>
        <v>17</v>
      </c>
    </row>
    <row r="19" spans="1:19" x14ac:dyDescent="0.3">
      <c r="A19" s="63" t="s">
        <v>842</v>
      </c>
      <c r="B19" s="64">
        <f>VLOOKUP($A19,'Return Data'!$B$7:$R$2843,3,0)</f>
        <v>44412</v>
      </c>
      <c r="C19" s="65">
        <f>VLOOKUP($A19,'Return Data'!$B$7:$R$2843,4,0)</f>
        <v>15.917</v>
      </c>
      <c r="D19" s="65">
        <f>VLOOKUP($A19,'Return Data'!$B$7:$R$2843,10,0)</f>
        <v>16.343800000000002</v>
      </c>
      <c r="E19" s="66">
        <f t="shared" si="0"/>
        <v>6</v>
      </c>
      <c r="F19" s="65">
        <f>VLOOKUP($A19,'Return Data'!$B$7:$R$2843,11,0)</f>
        <v>15.3155</v>
      </c>
      <c r="G19" s="66">
        <f t="shared" si="1"/>
        <v>13</v>
      </c>
      <c r="H19" s="65">
        <f>VLOOKUP($A19,'Return Data'!$B$7:$R$2843,12,0)</f>
        <v>44.607999999999997</v>
      </c>
      <c r="I19" s="66">
        <f t="shared" si="2"/>
        <v>11</v>
      </c>
      <c r="J19" s="65">
        <f>VLOOKUP($A19,'Return Data'!$B$7:$R$2843,13,0)</f>
        <v>53.728000000000002</v>
      </c>
      <c r="K19" s="66">
        <f t="shared" si="3"/>
        <v>12</v>
      </c>
      <c r="L19" s="65"/>
      <c r="M19" s="66"/>
      <c r="N19" s="65"/>
      <c r="O19" s="66"/>
      <c r="P19" s="65"/>
      <c r="Q19" s="66"/>
      <c r="R19" s="65">
        <f>VLOOKUP($A19,'Return Data'!$B$7:$R$2843,16,0)</f>
        <v>25.383099999999999</v>
      </c>
      <c r="S19" s="67">
        <f t="shared" si="7"/>
        <v>4</v>
      </c>
    </row>
    <row r="20" spans="1:19" x14ac:dyDescent="0.3">
      <c r="A20" s="63" t="s">
        <v>844</v>
      </c>
      <c r="B20" s="64">
        <f>VLOOKUP($A20,'Return Data'!$B$7:$R$2843,3,0)</f>
        <v>44412</v>
      </c>
      <c r="C20" s="65">
        <f>VLOOKUP($A20,'Return Data'!$B$7:$R$2843,4,0)</f>
        <v>16.096</v>
      </c>
      <c r="D20" s="65">
        <f>VLOOKUP($A20,'Return Data'!$B$7:$R$2843,10,0)</f>
        <v>12.0345</v>
      </c>
      <c r="E20" s="66">
        <f t="shared" si="0"/>
        <v>21</v>
      </c>
      <c r="F20" s="65">
        <f>VLOOKUP($A20,'Return Data'!$B$7:$R$2843,11,0)</f>
        <v>18.5534</v>
      </c>
      <c r="G20" s="66">
        <f t="shared" si="1"/>
        <v>4</v>
      </c>
      <c r="H20" s="65">
        <f>VLOOKUP($A20,'Return Data'!$B$7:$R$2843,12,0)</f>
        <v>34.413400000000003</v>
      </c>
      <c r="I20" s="66">
        <f t="shared" si="2"/>
        <v>19</v>
      </c>
      <c r="J20" s="65">
        <f>VLOOKUP($A20,'Return Data'!$B$7:$R$2843,13,0)</f>
        <v>41.865000000000002</v>
      </c>
      <c r="K20" s="66">
        <f t="shared" si="3"/>
        <v>20</v>
      </c>
      <c r="L20" s="65">
        <f>VLOOKUP($A20,'Return Data'!$B$7:$R$2843,17,0)</f>
        <v>24.3249</v>
      </c>
      <c r="M20" s="66">
        <f t="shared" si="4"/>
        <v>12</v>
      </c>
      <c r="N20" s="65"/>
      <c r="O20" s="66"/>
      <c r="P20" s="65"/>
      <c r="Q20" s="66"/>
      <c r="R20" s="65">
        <f>VLOOKUP($A20,'Return Data'!$B$7:$R$2843,16,0)</f>
        <v>18.912199999999999</v>
      </c>
      <c r="S20" s="67">
        <f t="shared" si="7"/>
        <v>7</v>
      </c>
    </row>
    <row r="21" spans="1:19" x14ac:dyDescent="0.3">
      <c r="A21" s="63" t="s">
        <v>846</v>
      </c>
      <c r="B21" s="64">
        <f>VLOOKUP($A21,'Return Data'!$B$7:$R$2843,3,0)</f>
        <v>44412</v>
      </c>
      <c r="C21" s="65">
        <f>VLOOKUP($A21,'Return Data'!$B$7:$R$2843,4,0)</f>
        <v>18.931999999999999</v>
      </c>
      <c r="D21" s="65">
        <f>VLOOKUP($A21,'Return Data'!$B$7:$R$2843,10,0)</f>
        <v>18.206800000000001</v>
      </c>
      <c r="E21" s="66">
        <f t="shared" si="0"/>
        <v>3</v>
      </c>
      <c r="F21" s="65">
        <f>VLOOKUP($A21,'Return Data'!$B$7:$R$2843,11,0)</f>
        <v>18.844899999999999</v>
      </c>
      <c r="G21" s="66">
        <f t="shared" si="1"/>
        <v>3</v>
      </c>
      <c r="H21" s="65">
        <f>VLOOKUP($A21,'Return Data'!$B$7:$R$2843,12,0)</f>
        <v>48.160899999999998</v>
      </c>
      <c r="I21" s="66">
        <f t="shared" si="2"/>
        <v>8</v>
      </c>
      <c r="J21" s="65">
        <f>VLOOKUP($A21,'Return Data'!$B$7:$R$2843,13,0)</f>
        <v>62.729900000000001</v>
      </c>
      <c r="K21" s="66">
        <f t="shared" si="3"/>
        <v>5</v>
      </c>
      <c r="L21" s="65"/>
      <c r="M21" s="66"/>
      <c r="N21" s="65"/>
      <c r="O21" s="66"/>
      <c r="P21" s="65"/>
      <c r="Q21" s="66"/>
      <c r="R21" s="65">
        <f>VLOOKUP($A21,'Return Data'!$B$7:$R$2843,16,0)</f>
        <v>33.182899999999997</v>
      </c>
      <c r="S21" s="67">
        <f t="shared" si="7"/>
        <v>1</v>
      </c>
    </row>
    <row r="22" spans="1:19" x14ac:dyDescent="0.3">
      <c r="A22" s="63" t="s">
        <v>848</v>
      </c>
      <c r="B22" s="64">
        <f>VLOOKUP($A22,'Return Data'!$B$7:$R$2843,3,0)</f>
        <v>44412</v>
      </c>
      <c r="C22" s="65">
        <f>VLOOKUP($A22,'Return Data'!$B$7:$R$2843,4,0)</f>
        <v>36.2258</v>
      </c>
      <c r="D22" s="65">
        <f>VLOOKUP($A22,'Return Data'!$B$7:$R$2843,10,0)</f>
        <v>12.0716</v>
      </c>
      <c r="E22" s="66">
        <f t="shared" si="0"/>
        <v>20</v>
      </c>
      <c r="F22" s="65">
        <f>VLOOKUP($A22,'Return Data'!$B$7:$R$2843,11,0)</f>
        <v>8.1938999999999993</v>
      </c>
      <c r="G22" s="66">
        <f t="shared" si="1"/>
        <v>21</v>
      </c>
      <c r="H22" s="65">
        <f>VLOOKUP($A22,'Return Data'!$B$7:$R$2843,12,0)</f>
        <v>31.852</v>
      </c>
      <c r="I22" s="66">
        <f t="shared" si="2"/>
        <v>21</v>
      </c>
      <c r="J22" s="65">
        <f>VLOOKUP($A22,'Return Data'!$B$7:$R$2843,13,0)</f>
        <v>43.375999999999998</v>
      </c>
      <c r="K22" s="66">
        <f t="shared" si="3"/>
        <v>19</v>
      </c>
      <c r="L22" s="65">
        <f>VLOOKUP($A22,'Return Data'!$B$7:$R$2843,17,0)</f>
        <v>26.108899999999998</v>
      </c>
      <c r="M22" s="66">
        <f t="shared" si="4"/>
        <v>10</v>
      </c>
      <c r="N22" s="65">
        <f>VLOOKUP($A22,'Return Data'!$B$7:$R$2843,14,0)</f>
        <v>14.6808</v>
      </c>
      <c r="O22" s="66">
        <f t="shared" si="8"/>
        <v>9</v>
      </c>
      <c r="P22" s="65">
        <f>VLOOKUP($A22,'Return Data'!$B$7:$R$2843,15,0)</f>
        <v>15.9748</v>
      </c>
      <c r="Q22" s="66">
        <f t="shared" si="9"/>
        <v>8</v>
      </c>
      <c r="R22" s="65">
        <f>VLOOKUP($A22,'Return Data'!$B$7:$R$2843,16,0)</f>
        <v>16.923200000000001</v>
      </c>
      <c r="S22" s="67">
        <f t="shared" si="7"/>
        <v>12</v>
      </c>
    </row>
    <row r="23" spans="1:19" x14ac:dyDescent="0.3">
      <c r="A23" s="63" t="s">
        <v>851</v>
      </c>
      <c r="B23" s="64">
        <f>VLOOKUP($A23,'Return Data'!$B$7:$R$2843,3,0)</f>
        <v>44412</v>
      </c>
      <c r="C23" s="65">
        <f>VLOOKUP($A23,'Return Data'!$B$7:$R$2843,4,0)</f>
        <v>77.642399999999995</v>
      </c>
      <c r="D23" s="65">
        <f>VLOOKUP($A23,'Return Data'!$B$7:$R$2843,10,0)</f>
        <v>15.159000000000001</v>
      </c>
      <c r="E23" s="66">
        <f t="shared" si="0"/>
        <v>10</v>
      </c>
      <c r="F23" s="65">
        <f>VLOOKUP($A23,'Return Data'!$B$7:$R$2843,11,0)</f>
        <v>16.895800000000001</v>
      </c>
      <c r="G23" s="66">
        <f t="shared" si="1"/>
        <v>10</v>
      </c>
      <c r="H23" s="65">
        <f>VLOOKUP($A23,'Return Data'!$B$7:$R$2843,12,0)</f>
        <v>58.782499999999999</v>
      </c>
      <c r="I23" s="66">
        <f t="shared" si="2"/>
        <v>3</v>
      </c>
      <c r="J23" s="65">
        <f>VLOOKUP($A23,'Return Data'!$B$7:$R$2843,13,0)</f>
        <v>71.371799999999993</v>
      </c>
      <c r="K23" s="66">
        <f t="shared" si="3"/>
        <v>2</v>
      </c>
      <c r="L23" s="65">
        <f>VLOOKUP($A23,'Return Data'!$B$7:$R$2843,17,0)</f>
        <v>29.979500000000002</v>
      </c>
      <c r="M23" s="66">
        <f t="shared" si="4"/>
        <v>4</v>
      </c>
      <c r="N23" s="65">
        <f>VLOOKUP($A23,'Return Data'!$B$7:$R$2843,14,0)</f>
        <v>15.6982</v>
      </c>
      <c r="O23" s="66">
        <f t="shared" si="8"/>
        <v>6</v>
      </c>
      <c r="P23" s="65">
        <f>VLOOKUP($A23,'Return Data'!$B$7:$R$2843,15,0)</f>
        <v>15.5916</v>
      </c>
      <c r="Q23" s="66">
        <f t="shared" si="9"/>
        <v>9</v>
      </c>
      <c r="R23" s="65">
        <f>VLOOKUP($A23,'Return Data'!$B$7:$R$2843,16,0)</f>
        <v>19.0977</v>
      </c>
      <c r="S23" s="67">
        <f t="shared" si="7"/>
        <v>6</v>
      </c>
    </row>
    <row r="24" spans="1:19" x14ac:dyDescent="0.3">
      <c r="A24" s="63" t="s">
        <v>853</v>
      </c>
      <c r="B24" s="64">
        <f>VLOOKUP($A24,'Return Data'!$B$7:$R$2843,3,0)</f>
        <v>44412</v>
      </c>
      <c r="C24" s="65">
        <f>VLOOKUP($A24,'Return Data'!$B$7:$R$2843,4,0)</f>
        <v>110.31</v>
      </c>
      <c r="D24" s="65">
        <f>VLOOKUP($A24,'Return Data'!$B$7:$R$2843,10,0)</f>
        <v>15.098100000000001</v>
      </c>
      <c r="E24" s="66">
        <f t="shared" si="0"/>
        <v>11</v>
      </c>
      <c r="F24" s="65">
        <f>VLOOKUP($A24,'Return Data'!$B$7:$R$2843,11,0)</f>
        <v>17.0274</v>
      </c>
      <c r="G24" s="66">
        <f t="shared" si="1"/>
        <v>8</v>
      </c>
      <c r="H24" s="65">
        <f>VLOOKUP($A24,'Return Data'!$B$7:$R$2843,12,0)</f>
        <v>49.532299999999999</v>
      </c>
      <c r="I24" s="66">
        <f t="shared" si="2"/>
        <v>7</v>
      </c>
      <c r="J24" s="65">
        <f>VLOOKUP($A24,'Return Data'!$B$7:$R$2843,13,0)</f>
        <v>58.332099999999997</v>
      </c>
      <c r="K24" s="66">
        <f t="shared" si="3"/>
        <v>7</v>
      </c>
      <c r="L24" s="65">
        <f>VLOOKUP($A24,'Return Data'!$B$7:$R$2843,17,0)</f>
        <v>31.901199999999999</v>
      </c>
      <c r="M24" s="66">
        <f t="shared" si="4"/>
        <v>3</v>
      </c>
      <c r="N24" s="65">
        <f>VLOOKUP($A24,'Return Data'!$B$7:$R$2843,14,0)</f>
        <v>18.4466</v>
      </c>
      <c r="O24" s="66">
        <f t="shared" si="8"/>
        <v>3</v>
      </c>
      <c r="P24" s="65">
        <f>VLOOKUP($A24,'Return Data'!$B$7:$R$2843,15,0)</f>
        <v>16.968399999999999</v>
      </c>
      <c r="Q24" s="66">
        <f t="shared" si="9"/>
        <v>5</v>
      </c>
      <c r="R24" s="65">
        <f>VLOOKUP($A24,'Return Data'!$B$7:$R$2843,16,0)</f>
        <v>15.9108</v>
      </c>
      <c r="S24" s="67">
        <f t="shared" si="7"/>
        <v>13</v>
      </c>
    </row>
    <row r="25" spans="1:19" x14ac:dyDescent="0.3">
      <c r="A25" s="63" t="s">
        <v>855</v>
      </c>
      <c r="B25" s="64">
        <f>VLOOKUP($A25,'Return Data'!$B$7:$R$2843,3,0)</f>
        <v>44412</v>
      </c>
      <c r="C25" s="65">
        <f>VLOOKUP($A25,'Return Data'!$B$7:$R$2843,4,0)</f>
        <v>55.030299999999997</v>
      </c>
      <c r="D25" s="65">
        <f>VLOOKUP($A25,'Return Data'!$B$7:$R$2843,10,0)</f>
        <v>12.8942</v>
      </c>
      <c r="E25" s="66">
        <f t="shared" si="0"/>
        <v>19</v>
      </c>
      <c r="F25" s="65">
        <f>VLOOKUP($A25,'Return Data'!$B$7:$R$2843,11,0)</f>
        <v>28.785499999999999</v>
      </c>
      <c r="G25" s="66">
        <f t="shared" si="1"/>
        <v>1</v>
      </c>
      <c r="H25" s="65">
        <f>VLOOKUP($A25,'Return Data'!$B$7:$R$2843,12,0)</f>
        <v>61.135300000000001</v>
      </c>
      <c r="I25" s="66">
        <f t="shared" si="2"/>
        <v>1</v>
      </c>
      <c r="J25" s="65">
        <f>VLOOKUP($A25,'Return Data'!$B$7:$R$2843,13,0)</f>
        <v>70.193299999999994</v>
      </c>
      <c r="K25" s="66">
        <f t="shared" si="3"/>
        <v>3</v>
      </c>
      <c r="L25" s="65">
        <f>VLOOKUP($A25,'Return Data'!$B$7:$R$2843,17,0)</f>
        <v>35.3108</v>
      </c>
      <c r="M25" s="66">
        <f t="shared" si="4"/>
        <v>1</v>
      </c>
      <c r="N25" s="65">
        <f>VLOOKUP($A25,'Return Data'!$B$7:$R$2843,14,0)</f>
        <v>19.1587</v>
      </c>
      <c r="O25" s="66">
        <f t="shared" si="8"/>
        <v>2</v>
      </c>
      <c r="P25" s="65">
        <f>VLOOKUP($A25,'Return Data'!$B$7:$R$2843,15,0)</f>
        <v>17.689900000000002</v>
      </c>
      <c r="Q25" s="66">
        <f t="shared" si="9"/>
        <v>4</v>
      </c>
      <c r="R25" s="65">
        <f>VLOOKUP($A25,'Return Data'!$B$7:$R$2843,16,0)</f>
        <v>18.741</v>
      </c>
      <c r="S25" s="67">
        <f t="shared" si="7"/>
        <v>8</v>
      </c>
    </row>
    <row r="26" spans="1:19" x14ac:dyDescent="0.3">
      <c r="A26" s="63" t="s">
        <v>856</v>
      </c>
      <c r="B26" s="64">
        <f>VLOOKUP($A26,'Return Data'!$B$7:$R$2843,3,0)</f>
        <v>44412</v>
      </c>
      <c r="C26" s="65">
        <f>VLOOKUP($A26,'Return Data'!$B$7:$R$2843,4,0)</f>
        <v>236.67519999999999</v>
      </c>
      <c r="D26" s="65">
        <f>VLOOKUP($A26,'Return Data'!$B$7:$R$2843,10,0)</f>
        <v>14.663500000000001</v>
      </c>
      <c r="E26" s="66">
        <f t="shared" si="0"/>
        <v>12</v>
      </c>
      <c r="F26" s="65">
        <f>VLOOKUP($A26,'Return Data'!$B$7:$R$2843,11,0)</f>
        <v>19.093499999999999</v>
      </c>
      <c r="G26" s="66">
        <f t="shared" si="1"/>
        <v>2</v>
      </c>
      <c r="H26" s="65">
        <f>VLOOKUP($A26,'Return Data'!$B$7:$R$2843,12,0)</f>
        <v>46.649099999999997</v>
      </c>
      <c r="I26" s="66">
        <f t="shared" si="2"/>
        <v>10</v>
      </c>
      <c r="J26" s="65">
        <f>VLOOKUP($A26,'Return Data'!$B$7:$R$2843,13,0)</f>
        <v>55.978999999999999</v>
      </c>
      <c r="K26" s="66">
        <f t="shared" si="3"/>
        <v>9</v>
      </c>
      <c r="L26" s="65">
        <f>VLOOKUP($A26,'Return Data'!$B$7:$R$2843,17,0)</f>
        <v>27.467300000000002</v>
      </c>
      <c r="M26" s="66">
        <f t="shared" si="4"/>
        <v>6</v>
      </c>
      <c r="N26" s="65">
        <f>VLOOKUP($A26,'Return Data'!$B$7:$R$2843,14,0)</f>
        <v>17.7315</v>
      </c>
      <c r="O26" s="66">
        <f t="shared" si="8"/>
        <v>4</v>
      </c>
      <c r="P26" s="65">
        <f>VLOOKUP($A26,'Return Data'!$B$7:$R$2843,15,0)</f>
        <v>18.082000000000001</v>
      </c>
      <c r="Q26" s="66">
        <f t="shared" si="9"/>
        <v>3</v>
      </c>
      <c r="R26" s="65">
        <f>VLOOKUP($A26,'Return Data'!$B$7:$R$2843,16,0)</f>
        <v>16.985399999999998</v>
      </c>
      <c r="S26" s="67">
        <f t="shared" si="7"/>
        <v>11</v>
      </c>
    </row>
    <row r="27" spans="1:19" x14ac:dyDescent="0.3">
      <c r="A27" s="63" t="s">
        <v>859</v>
      </c>
      <c r="B27" s="64">
        <f>VLOOKUP($A27,'Return Data'!$B$7:$R$2843,3,0)</f>
        <v>44412</v>
      </c>
      <c r="C27" s="65">
        <f>VLOOKUP($A27,'Return Data'!$B$7:$R$2843,4,0)</f>
        <v>273.46460000000002</v>
      </c>
      <c r="D27" s="65">
        <f>VLOOKUP($A27,'Return Data'!$B$7:$R$2843,10,0)</f>
        <v>14.5625</v>
      </c>
      <c r="E27" s="66">
        <f t="shared" si="0"/>
        <v>14</v>
      </c>
      <c r="F27" s="65">
        <f>VLOOKUP($A27,'Return Data'!$B$7:$R$2843,11,0)</f>
        <v>10.7658</v>
      </c>
      <c r="G27" s="66">
        <f t="shared" si="1"/>
        <v>19</v>
      </c>
      <c r="H27" s="65">
        <f>VLOOKUP($A27,'Return Data'!$B$7:$R$2843,12,0)</f>
        <v>38.210700000000003</v>
      </c>
      <c r="I27" s="66">
        <f t="shared" si="2"/>
        <v>16</v>
      </c>
      <c r="J27" s="65">
        <f>VLOOKUP($A27,'Return Data'!$B$7:$R$2843,13,0)</f>
        <v>46.340400000000002</v>
      </c>
      <c r="K27" s="66">
        <f t="shared" ref="K27" si="10">RANK(J27,J$8:J$29,0)</f>
        <v>17</v>
      </c>
      <c r="L27" s="65">
        <f>VLOOKUP($A27,'Return Data'!$B$7:$R$2843,17,0)</f>
        <v>21.8049</v>
      </c>
      <c r="M27" s="66">
        <f t="shared" ref="M27" si="11">RANK(L27,L$8:L$29,0)</f>
        <v>16</v>
      </c>
      <c r="N27" s="65">
        <f>VLOOKUP($A27,'Return Data'!$B$7:$R$2843,14,0)</f>
        <v>14.0755</v>
      </c>
      <c r="O27" s="66">
        <f t="shared" si="8"/>
        <v>12</v>
      </c>
      <c r="P27" s="65">
        <f>VLOOKUP($A27,'Return Data'!$B$7:$R$2843,15,0)</f>
        <v>16.017800000000001</v>
      </c>
      <c r="Q27" s="66">
        <f t="shared" si="9"/>
        <v>7</v>
      </c>
      <c r="R27" s="65">
        <f>VLOOKUP($A27,'Return Data'!$B$7:$R$2843,16,0)</f>
        <v>13.6059</v>
      </c>
      <c r="S27" s="67">
        <f t="shared" si="7"/>
        <v>18</v>
      </c>
    </row>
    <row r="28" spans="1:19" x14ac:dyDescent="0.3">
      <c r="A28" s="63" t="s">
        <v>860</v>
      </c>
      <c r="B28" s="64">
        <f>VLOOKUP($A28,'Return Data'!$B$7:$R$2843,3,0)</f>
        <v>44412</v>
      </c>
      <c r="C28" s="65">
        <f>VLOOKUP($A28,'Return Data'!$B$7:$R$2843,4,0)</f>
        <v>14.825900000000001</v>
      </c>
      <c r="D28" s="65">
        <f>VLOOKUP($A28,'Return Data'!$B$7:$R$2843,10,0)</f>
        <v>18.687000000000001</v>
      </c>
      <c r="E28" s="66">
        <f t="shared" si="0"/>
        <v>2</v>
      </c>
      <c r="F28" s="65">
        <f>VLOOKUP($A28,'Return Data'!$B$7:$R$2843,11,0)</f>
        <v>17.874500000000001</v>
      </c>
      <c r="G28" s="66">
        <f t="shared" si="1"/>
        <v>5</v>
      </c>
      <c r="H28" s="65">
        <f>VLOOKUP($A28,'Return Data'!$B$7:$R$2843,12,0)</f>
        <v>49.791400000000003</v>
      </c>
      <c r="I28" s="66">
        <f t="shared" ref="I28" si="12">RANK(H28,H$8:H$29,0)</f>
        <v>6</v>
      </c>
      <c r="J28" s="65">
        <f>VLOOKUP($A28,'Return Data'!$B$7:$R$2843,13,0)</f>
        <v>60.773600000000002</v>
      </c>
      <c r="K28" s="66">
        <f t="shared" ref="K28:K29" si="13">RANK(J28,J$8:J$29,0)</f>
        <v>6</v>
      </c>
      <c r="L28" s="65"/>
      <c r="M28" s="66"/>
      <c r="N28" s="65"/>
      <c r="O28" s="66"/>
      <c r="P28" s="65"/>
      <c r="Q28" s="66"/>
      <c r="R28" s="65">
        <f>VLOOKUP($A28,'Return Data'!$B$7:$R$2843,16,0)</f>
        <v>26.668600000000001</v>
      </c>
      <c r="S28" s="67">
        <f t="shared" si="7"/>
        <v>3</v>
      </c>
    </row>
    <row r="29" spans="1:19" x14ac:dyDescent="0.3">
      <c r="A29" s="63" t="s">
        <v>862</v>
      </c>
      <c r="B29" s="64">
        <f>VLOOKUP($A29,'Return Data'!$B$7:$R$2843,3,0)</f>
        <v>44412</v>
      </c>
      <c r="C29" s="65">
        <f>VLOOKUP($A29,'Return Data'!$B$7:$R$2843,4,0)</f>
        <v>17.21</v>
      </c>
      <c r="D29" s="65">
        <f>VLOOKUP($A29,'Return Data'!$B$7:$R$2843,10,0)</f>
        <v>16.0486</v>
      </c>
      <c r="E29" s="66">
        <f t="shared" si="0"/>
        <v>9</v>
      </c>
      <c r="F29" s="65">
        <f>VLOOKUP($A29,'Return Data'!$B$7:$R$2843,11,0)</f>
        <v>16.126899999999999</v>
      </c>
      <c r="G29" s="66">
        <f t="shared" si="1"/>
        <v>12</v>
      </c>
      <c r="H29" s="65">
        <f>VLOOKUP($A29,'Return Data'!$B$7:$R$2843,12,0)</f>
        <v>42.231400000000001</v>
      </c>
      <c r="I29" s="66">
        <f>RANK(H29,H$8:H$29,0)</f>
        <v>12</v>
      </c>
      <c r="J29" s="65">
        <f>VLOOKUP($A29,'Return Data'!$B$7:$R$2843,13,0)</f>
        <v>55.746600000000001</v>
      </c>
      <c r="K29" s="66">
        <f t="shared" si="13"/>
        <v>10</v>
      </c>
      <c r="L29" s="65"/>
      <c r="M29" s="66"/>
      <c r="N29" s="65"/>
      <c r="O29" s="66"/>
      <c r="P29" s="65"/>
      <c r="Q29" s="66"/>
      <c r="R29" s="65">
        <f>VLOOKUP($A29,'Return Data'!$B$7:$R$2843,16,0)</f>
        <v>31.186900000000001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15.160068181818184</v>
      </c>
      <c r="E31" s="74"/>
      <c r="F31" s="75">
        <f>AVERAGE(F8:F29)</f>
        <v>14.922372727272728</v>
      </c>
      <c r="G31" s="74"/>
      <c r="H31" s="75">
        <f>AVERAGE(H8:H29)</f>
        <v>44.184377272727268</v>
      </c>
      <c r="I31" s="74"/>
      <c r="J31" s="75">
        <f>AVERAGE(J8:J29)</f>
        <v>54.013127272727274</v>
      </c>
      <c r="K31" s="74"/>
      <c r="L31" s="75">
        <f>AVERAGE(L8:L29)</f>
        <v>26.3049</v>
      </c>
      <c r="M31" s="74"/>
      <c r="N31" s="75">
        <f>AVERAGE(N8:N29)</f>
        <v>14.963205882352941</v>
      </c>
      <c r="O31" s="74"/>
      <c r="P31" s="75">
        <f>AVERAGE(P8:P29)</f>
        <v>15.667013333333331</v>
      </c>
      <c r="Q31" s="74"/>
      <c r="R31" s="75">
        <f>AVERAGE(R8:R29)</f>
        <v>18.1265</v>
      </c>
      <c r="S31" s="76"/>
    </row>
    <row r="32" spans="1:19" x14ac:dyDescent="0.3">
      <c r="A32" s="73" t="s">
        <v>28</v>
      </c>
      <c r="B32" s="74"/>
      <c r="C32" s="74"/>
      <c r="D32" s="75">
        <f>MIN(D8:D29)</f>
        <v>10.4543</v>
      </c>
      <c r="E32" s="74"/>
      <c r="F32" s="75">
        <f>MIN(F8:F29)</f>
        <v>3.5819999999999999</v>
      </c>
      <c r="G32" s="74"/>
      <c r="H32" s="75">
        <f>MIN(H8:H29)</f>
        <v>29.157299999999999</v>
      </c>
      <c r="I32" s="74"/>
      <c r="J32" s="75">
        <f>MIN(J8:J29)</f>
        <v>37.161999999999999</v>
      </c>
      <c r="K32" s="74"/>
      <c r="L32" s="75">
        <f>MIN(L8:L29)</f>
        <v>15.090999999999999</v>
      </c>
      <c r="M32" s="74"/>
      <c r="N32" s="75">
        <f>MIN(N8:N29)</f>
        <v>6.9869000000000003</v>
      </c>
      <c r="O32" s="74"/>
      <c r="P32" s="75">
        <f>MIN(P8:P29)</f>
        <v>11.5977</v>
      </c>
      <c r="Q32" s="74"/>
      <c r="R32" s="75">
        <f>MIN(R8:R29)</f>
        <v>10.331799999999999</v>
      </c>
      <c r="S32" s="76"/>
    </row>
    <row r="33" spans="1:19" ht="15" thickBot="1" x14ac:dyDescent="0.35">
      <c r="A33" s="77" t="s">
        <v>29</v>
      </c>
      <c r="B33" s="78"/>
      <c r="C33" s="78"/>
      <c r="D33" s="79">
        <f>MAX(D8:D29)</f>
        <v>19.006</v>
      </c>
      <c r="E33" s="78"/>
      <c r="F33" s="79">
        <f>MAX(F8:F29)</f>
        <v>28.785499999999999</v>
      </c>
      <c r="G33" s="78"/>
      <c r="H33" s="79">
        <f>MAX(H8:H29)</f>
        <v>61.135300000000001</v>
      </c>
      <c r="I33" s="78"/>
      <c r="J33" s="79">
        <f>MAX(J8:J29)</f>
        <v>73.147900000000007</v>
      </c>
      <c r="K33" s="78"/>
      <c r="L33" s="79">
        <f>MAX(L8:L29)</f>
        <v>35.3108</v>
      </c>
      <c r="M33" s="78"/>
      <c r="N33" s="79">
        <f>MAX(N8:N29)</f>
        <v>25.445599999999999</v>
      </c>
      <c r="O33" s="78"/>
      <c r="P33" s="79">
        <f>MAX(P8:P29)</f>
        <v>19.536100000000001</v>
      </c>
      <c r="Q33" s="78"/>
      <c r="R33" s="79">
        <f>MAX(R8:R29)</f>
        <v>33.182899999999997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44412</v>
      </c>
      <c r="C8" s="65">
        <f>VLOOKUP($A8,'Return Data'!$B$7:$R$2843,4,0)</f>
        <v>85.721500000000006</v>
      </c>
      <c r="D8" s="65">
        <f>VLOOKUP($A8,'Return Data'!$B$7:$R$2843,10,0)</f>
        <v>13.7797</v>
      </c>
      <c r="E8" s="66">
        <f t="shared" ref="E8:E29" si="0">RANK(D8,D$8:D$29,0)</f>
        <v>16</v>
      </c>
      <c r="F8" s="65">
        <f>VLOOKUP($A8,'Return Data'!$B$7:$R$2843,11,0)</f>
        <v>10.471500000000001</v>
      </c>
      <c r="G8" s="66">
        <f t="shared" ref="G8:G29" si="1">RANK(F8,F$8:F$29,0)</f>
        <v>17</v>
      </c>
      <c r="H8" s="65">
        <f>VLOOKUP($A8,'Return Data'!$B$7:$R$2843,12,0)</f>
        <v>37.451999999999998</v>
      </c>
      <c r="I8" s="66">
        <f t="shared" ref="I8:I27" si="2">RANK(H8,H$8:H$29,0)</f>
        <v>15</v>
      </c>
      <c r="J8" s="65">
        <f>VLOOKUP($A8,'Return Data'!$B$7:$R$2843,13,0)</f>
        <v>46.876199999999997</v>
      </c>
      <c r="K8" s="66">
        <f t="shared" ref="K8:K18" si="3">RANK(J8,J$8:J$29,0)</f>
        <v>15</v>
      </c>
      <c r="L8" s="65">
        <f>VLOOKUP($A8,'Return Data'!$B$7:$R$2843,17,0)</f>
        <v>22.899899999999999</v>
      </c>
      <c r="M8" s="66">
        <f t="shared" ref="M8:M18" si="4">RANK(L8,L$8:L$29,0)</f>
        <v>12</v>
      </c>
      <c r="N8" s="65">
        <f>VLOOKUP($A8,'Return Data'!$B$7:$R$2843,14,0)</f>
        <v>13.2624</v>
      </c>
      <c r="O8" s="66">
        <f t="shared" ref="O8:O14" si="5">RANK(N8,N$8:N$29,0)</f>
        <v>10</v>
      </c>
      <c r="P8" s="65">
        <f>VLOOKUP($A8,'Return Data'!$B$7:$R$2843,15,0)</f>
        <v>12.9619</v>
      </c>
      <c r="Q8" s="66">
        <f>RANK(P8,P$8:P$29,0)</f>
        <v>12</v>
      </c>
      <c r="R8" s="65">
        <f>VLOOKUP($A8,'Return Data'!$B$7:$R$2843,16,0)</f>
        <v>14.577</v>
      </c>
      <c r="S8" s="67">
        <f t="shared" ref="S8:S29" si="6">RANK(R8,R$8:R$29,0)</f>
        <v>13</v>
      </c>
    </row>
    <row r="9" spans="1:20" x14ac:dyDescent="0.3">
      <c r="A9" s="63" t="s">
        <v>822</v>
      </c>
      <c r="B9" s="64">
        <f>VLOOKUP($A9,'Return Data'!$B$7:$R$2843,3,0)</f>
        <v>44412</v>
      </c>
      <c r="C9" s="65">
        <f>VLOOKUP($A9,'Return Data'!$B$7:$R$2843,4,0)</f>
        <v>43.02</v>
      </c>
      <c r="D9" s="65">
        <f>VLOOKUP($A9,'Return Data'!$B$7:$R$2843,10,0)</f>
        <v>13.3</v>
      </c>
      <c r="E9" s="66">
        <f t="shared" si="0"/>
        <v>18</v>
      </c>
      <c r="F9" s="65">
        <f>VLOOKUP($A9,'Return Data'!$B$7:$R$2843,11,0)</f>
        <v>12.1188</v>
      </c>
      <c r="G9" s="66">
        <f t="shared" si="1"/>
        <v>15</v>
      </c>
      <c r="H9" s="65">
        <f>VLOOKUP($A9,'Return Data'!$B$7:$R$2843,12,0)</f>
        <v>38.684699999999999</v>
      </c>
      <c r="I9" s="66">
        <f t="shared" si="2"/>
        <v>14</v>
      </c>
      <c r="J9" s="65">
        <f>VLOOKUP($A9,'Return Data'!$B$7:$R$2843,13,0)</f>
        <v>51.265799999999999</v>
      </c>
      <c r="K9" s="66">
        <f t="shared" si="3"/>
        <v>12</v>
      </c>
      <c r="L9" s="65">
        <f>VLOOKUP($A9,'Return Data'!$B$7:$R$2843,17,0)</f>
        <v>25.6905</v>
      </c>
      <c r="M9" s="66">
        <f t="shared" si="4"/>
        <v>8</v>
      </c>
      <c r="N9" s="65">
        <f>VLOOKUP($A9,'Return Data'!$B$7:$R$2843,14,0)</f>
        <v>13.878</v>
      </c>
      <c r="O9" s="66">
        <f t="shared" si="5"/>
        <v>8</v>
      </c>
      <c r="P9" s="65">
        <f>VLOOKUP($A9,'Return Data'!$B$7:$R$2843,15,0)</f>
        <v>17.304600000000001</v>
      </c>
      <c r="Q9" s="66">
        <f>RANK(P9,P$8:P$29,0)</f>
        <v>2</v>
      </c>
      <c r="R9" s="65">
        <f>VLOOKUP($A9,'Return Data'!$B$7:$R$2843,16,0)</f>
        <v>17.382300000000001</v>
      </c>
      <c r="S9" s="67">
        <f t="shared" si="6"/>
        <v>8</v>
      </c>
    </row>
    <row r="10" spans="1:20" x14ac:dyDescent="0.3">
      <c r="A10" s="63" t="s">
        <v>824</v>
      </c>
      <c r="B10" s="64">
        <f>VLOOKUP($A10,'Return Data'!$B$7:$R$2843,3,0)</f>
        <v>44412</v>
      </c>
      <c r="C10" s="65">
        <f>VLOOKUP($A10,'Return Data'!$B$7:$R$2843,4,0)</f>
        <v>13.803000000000001</v>
      </c>
      <c r="D10" s="65">
        <f>VLOOKUP($A10,'Return Data'!$B$7:$R$2843,10,0)</f>
        <v>13.6517</v>
      </c>
      <c r="E10" s="66">
        <f t="shared" si="0"/>
        <v>17</v>
      </c>
      <c r="F10" s="65">
        <f>VLOOKUP($A10,'Return Data'!$B$7:$R$2843,11,0)</f>
        <v>10.4328</v>
      </c>
      <c r="G10" s="66">
        <f t="shared" si="1"/>
        <v>18</v>
      </c>
      <c r="H10" s="65">
        <f>VLOOKUP($A10,'Return Data'!$B$7:$R$2843,12,0)</f>
        <v>35.058700000000002</v>
      </c>
      <c r="I10" s="66">
        <f t="shared" si="2"/>
        <v>17</v>
      </c>
      <c r="J10" s="65">
        <f>VLOOKUP($A10,'Return Data'!$B$7:$R$2843,13,0)</f>
        <v>44.533999999999999</v>
      </c>
      <c r="K10" s="66">
        <f t="shared" si="3"/>
        <v>17</v>
      </c>
      <c r="L10" s="65">
        <f>VLOOKUP($A10,'Return Data'!$B$7:$R$2843,17,0)</f>
        <v>22.089200000000002</v>
      </c>
      <c r="M10" s="66">
        <f t="shared" si="4"/>
        <v>15</v>
      </c>
      <c r="N10" s="65">
        <f>VLOOKUP($A10,'Return Data'!$B$7:$R$2843,14,0)</f>
        <v>11.6553</v>
      </c>
      <c r="O10" s="66">
        <f t="shared" si="5"/>
        <v>13</v>
      </c>
      <c r="P10" s="65"/>
      <c r="Q10" s="66"/>
      <c r="R10" s="65">
        <f>VLOOKUP($A10,'Return Data'!$B$7:$R$2843,16,0)</f>
        <v>8.7790999999999997</v>
      </c>
      <c r="S10" s="67">
        <f t="shared" si="6"/>
        <v>21</v>
      </c>
    </row>
    <row r="11" spans="1:20" x14ac:dyDescent="0.3">
      <c r="A11" s="63" t="s">
        <v>826</v>
      </c>
      <c r="B11" s="64">
        <f>VLOOKUP($A11,'Return Data'!$B$7:$R$2843,3,0)</f>
        <v>44412</v>
      </c>
      <c r="C11" s="65">
        <f>VLOOKUP($A11,'Return Data'!$B$7:$R$2843,4,0)</f>
        <v>33.930999999999997</v>
      </c>
      <c r="D11" s="65">
        <f>VLOOKUP($A11,'Return Data'!$B$7:$R$2843,10,0)</f>
        <v>15.8094</v>
      </c>
      <c r="E11" s="66">
        <f t="shared" si="0"/>
        <v>8</v>
      </c>
      <c r="F11" s="65">
        <f>VLOOKUP($A11,'Return Data'!$B$7:$R$2843,11,0)</f>
        <v>13.367900000000001</v>
      </c>
      <c r="G11" s="66">
        <f t="shared" si="1"/>
        <v>14</v>
      </c>
      <c r="H11" s="65">
        <f>VLOOKUP($A11,'Return Data'!$B$7:$R$2843,12,0)</f>
        <v>39.1128</v>
      </c>
      <c r="I11" s="66">
        <f t="shared" si="2"/>
        <v>13</v>
      </c>
      <c r="J11" s="65">
        <f>VLOOKUP($A11,'Return Data'!$B$7:$R$2843,13,0)</f>
        <v>49.462600000000002</v>
      </c>
      <c r="K11" s="66">
        <f t="shared" si="3"/>
        <v>14</v>
      </c>
      <c r="L11" s="65">
        <f>VLOOKUP($A11,'Return Data'!$B$7:$R$2843,17,0)</f>
        <v>24.153099999999998</v>
      </c>
      <c r="M11" s="66">
        <f t="shared" si="4"/>
        <v>11</v>
      </c>
      <c r="N11" s="65">
        <f>VLOOKUP($A11,'Return Data'!$B$7:$R$2843,14,0)</f>
        <v>13.065899999999999</v>
      </c>
      <c r="O11" s="66">
        <f t="shared" si="5"/>
        <v>11</v>
      </c>
      <c r="P11" s="65">
        <f>VLOOKUP($A11,'Return Data'!$B$7:$R$2843,15,0)</f>
        <v>12.538500000000001</v>
      </c>
      <c r="Q11" s="66">
        <f>RANK(P11,P$8:P$29,0)</f>
        <v>13</v>
      </c>
      <c r="R11" s="65">
        <f>VLOOKUP($A11,'Return Data'!$B$7:$R$2843,16,0)</f>
        <v>11.570399999999999</v>
      </c>
      <c r="S11" s="67">
        <f t="shared" si="6"/>
        <v>18</v>
      </c>
    </row>
    <row r="12" spans="1:20" x14ac:dyDescent="0.3">
      <c r="A12" s="63" t="s">
        <v>827</v>
      </c>
      <c r="B12" s="64">
        <f>VLOOKUP($A12,'Return Data'!$B$7:$R$2843,3,0)</f>
        <v>44412</v>
      </c>
      <c r="C12" s="65">
        <f>VLOOKUP($A12,'Return Data'!$B$7:$R$2843,4,0)</f>
        <v>61.702599999999997</v>
      </c>
      <c r="D12" s="65">
        <f>VLOOKUP($A12,'Return Data'!$B$7:$R$2843,10,0)</f>
        <v>17.328499999999998</v>
      </c>
      <c r="E12" s="66">
        <f t="shared" si="0"/>
        <v>5</v>
      </c>
      <c r="F12" s="65">
        <f>VLOOKUP($A12,'Return Data'!$B$7:$R$2843,11,0)</f>
        <v>16.5002</v>
      </c>
      <c r="G12" s="66">
        <f t="shared" si="1"/>
        <v>9</v>
      </c>
      <c r="H12" s="65">
        <f>VLOOKUP($A12,'Return Data'!$B$7:$R$2843,12,0)</f>
        <v>59.941600000000001</v>
      </c>
      <c r="I12" s="66">
        <f t="shared" si="2"/>
        <v>1</v>
      </c>
      <c r="J12" s="65">
        <f>VLOOKUP($A12,'Return Data'!$B$7:$R$2843,13,0)</f>
        <v>71.730999999999995</v>
      </c>
      <c r="K12" s="66">
        <f t="shared" si="3"/>
        <v>1</v>
      </c>
      <c r="L12" s="65">
        <f>VLOOKUP($A12,'Return Data'!$B$7:$R$2843,17,0)</f>
        <v>26.119</v>
      </c>
      <c r="M12" s="66">
        <f t="shared" si="4"/>
        <v>7</v>
      </c>
      <c r="N12" s="65">
        <f>VLOOKUP($A12,'Return Data'!$B$7:$R$2843,14,0)</f>
        <v>15.99</v>
      </c>
      <c r="O12" s="66">
        <f t="shared" si="5"/>
        <v>5</v>
      </c>
      <c r="P12" s="65">
        <f>VLOOKUP($A12,'Return Data'!$B$7:$R$2843,15,0)</f>
        <v>14.947900000000001</v>
      </c>
      <c r="Q12" s="66">
        <f>RANK(P12,P$8:P$29,0)</f>
        <v>6</v>
      </c>
      <c r="R12" s="65">
        <f>VLOOKUP($A12,'Return Data'!$B$7:$R$2843,16,0)</f>
        <v>13.8432</v>
      </c>
      <c r="S12" s="67">
        <f t="shared" si="6"/>
        <v>15</v>
      </c>
    </row>
    <row r="13" spans="1:20" x14ac:dyDescent="0.3">
      <c r="A13" s="63" t="s">
        <v>829</v>
      </c>
      <c r="B13" s="64">
        <f>VLOOKUP($A13,'Return Data'!$B$7:$R$2843,3,0)</f>
        <v>44412</v>
      </c>
      <c r="C13" s="65">
        <f>VLOOKUP($A13,'Return Data'!$B$7:$R$2843,4,0)</f>
        <v>103.209</v>
      </c>
      <c r="D13" s="65">
        <f>VLOOKUP($A13,'Return Data'!$B$7:$R$2843,10,0)</f>
        <v>17.377700000000001</v>
      </c>
      <c r="E13" s="66">
        <f t="shared" si="0"/>
        <v>4</v>
      </c>
      <c r="F13" s="65">
        <f>VLOOKUP($A13,'Return Data'!$B$7:$R$2843,11,0)</f>
        <v>16.5519</v>
      </c>
      <c r="G13" s="66">
        <f t="shared" si="1"/>
        <v>7</v>
      </c>
      <c r="H13" s="65">
        <f>VLOOKUP($A13,'Return Data'!$B$7:$R$2843,12,0)</f>
        <v>53.559699999999999</v>
      </c>
      <c r="I13" s="66">
        <f t="shared" si="2"/>
        <v>4</v>
      </c>
      <c r="J13" s="65">
        <f>VLOOKUP($A13,'Return Data'!$B$7:$R$2843,13,0)</f>
        <v>55.166499999999999</v>
      </c>
      <c r="K13" s="66">
        <f t="shared" si="3"/>
        <v>8</v>
      </c>
      <c r="L13" s="65">
        <f>VLOOKUP($A13,'Return Data'!$B$7:$R$2843,17,0)</f>
        <v>19.627300000000002</v>
      </c>
      <c r="M13" s="66">
        <f t="shared" si="4"/>
        <v>17</v>
      </c>
      <c r="N13" s="65">
        <f>VLOOKUP($A13,'Return Data'!$B$7:$R$2843,14,0)</f>
        <v>9.6540999999999997</v>
      </c>
      <c r="O13" s="66">
        <f t="shared" si="5"/>
        <v>15</v>
      </c>
      <c r="P13" s="65">
        <f>VLOOKUP($A13,'Return Data'!$B$7:$R$2843,15,0)</f>
        <v>10.49</v>
      </c>
      <c r="Q13" s="66">
        <f>RANK(P13,P$8:P$29,0)</f>
        <v>14</v>
      </c>
      <c r="R13" s="65">
        <f>VLOOKUP($A13,'Return Data'!$B$7:$R$2843,16,0)</f>
        <v>14.819900000000001</v>
      </c>
      <c r="S13" s="67">
        <f t="shared" si="6"/>
        <v>12</v>
      </c>
    </row>
    <row r="14" spans="1:20" x14ac:dyDescent="0.3">
      <c r="A14" s="63" t="s">
        <v>832</v>
      </c>
      <c r="B14" s="64">
        <f>VLOOKUP($A14,'Return Data'!$B$7:$R$2843,3,0)</f>
        <v>44412</v>
      </c>
      <c r="C14" s="65">
        <f>VLOOKUP($A14,'Return Data'!$B$7:$R$2843,4,0)</f>
        <v>45.98</v>
      </c>
      <c r="D14" s="65">
        <f>VLOOKUP($A14,'Return Data'!$B$7:$R$2843,10,0)</f>
        <v>15.964700000000001</v>
      </c>
      <c r="E14" s="66">
        <f t="shared" si="0"/>
        <v>6</v>
      </c>
      <c r="F14" s="65">
        <f>VLOOKUP($A14,'Return Data'!$B$7:$R$2843,11,0)</f>
        <v>15.760300000000001</v>
      </c>
      <c r="G14" s="66">
        <f t="shared" si="1"/>
        <v>11</v>
      </c>
      <c r="H14" s="65">
        <f>VLOOKUP($A14,'Return Data'!$B$7:$R$2843,12,0)</f>
        <v>49.4313</v>
      </c>
      <c r="I14" s="66">
        <f t="shared" si="2"/>
        <v>5</v>
      </c>
      <c r="J14" s="65">
        <f>VLOOKUP($A14,'Return Data'!$B$7:$R$2843,13,0)</f>
        <v>52.706699999999998</v>
      </c>
      <c r="K14" s="66">
        <f t="shared" si="3"/>
        <v>11</v>
      </c>
      <c r="L14" s="65">
        <f>VLOOKUP($A14,'Return Data'!$B$7:$R$2843,17,0)</f>
        <v>26.8263</v>
      </c>
      <c r="M14" s="66">
        <f t="shared" si="4"/>
        <v>5</v>
      </c>
      <c r="N14" s="65">
        <f>VLOOKUP($A14,'Return Data'!$B$7:$R$2843,14,0)</f>
        <v>14.3729</v>
      </c>
      <c r="O14" s="66">
        <f t="shared" si="5"/>
        <v>7</v>
      </c>
      <c r="P14" s="65">
        <f>VLOOKUP($A14,'Return Data'!$B$7:$R$2843,15,0)</f>
        <v>13.070499999999999</v>
      </c>
      <c r="Q14" s="66">
        <f>RANK(P14,P$8:P$29,0)</f>
        <v>11</v>
      </c>
      <c r="R14" s="65">
        <f>VLOOKUP($A14,'Return Data'!$B$7:$R$2843,16,0)</f>
        <v>13.327</v>
      </c>
      <c r="S14" s="67">
        <f t="shared" si="6"/>
        <v>17</v>
      </c>
    </row>
    <row r="15" spans="1:20" x14ac:dyDescent="0.3">
      <c r="A15" s="63" t="s">
        <v>835</v>
      </c>
      <c r="B15" s="64">
        <f>VLOOKUP($A15,'Return Data'!$B$7:$R$2843,3,0)</f>
        <v>44412</v>
      </c>
      <c r="C15" s="65">
        <f>VLOOKUP($A15,'Return Data'!$B$7:$R$2843,4,0)</f>
        <v>13.94</v>
      </c>
      <c r="D15" s="65">
        <f>VLOOKUP($A15,'Return Data'!$B$7:$R$2843,10,0)</f>
        <v>13.981999999999999</v>
      </c>
      <c r="E15" s="66">
        <f t="shared" si="0"/>
        <v>15</v>
      </c>
      <c r="F15" s="65">
        <f>VLOOKUP($A15,'Return Data'!$B$7:$R$2843,11,0)</f>
        <v>10.987299999999999</v>
      </c>
      <c r="G15" s="66">
        <f t="shared" si="1"/>
        <v>16</v>
      </c>
      <c r="H15" s="65">
        <f>VLOOKUP($A15,'Return Data'!$B$7:$R$2843,12,0)</f>
        <v>34.555999999999997</v>
      </c>
      <c r="I15" s="66">
        <f t="shared" si="2"/>
        <v>18</v>
      </c>
      <c r="J15" s="65">
        <f>VLOOKUP($A15,'Return Data'!$B$7:$R$2843,13,0)</f>
        <v>42.244900000000001</v>
      </c>
      <c r="K15" s="66">
        <f t="shared" si="3"/>
        <v>18</v>
      </c>
      <c r="L15" s="65">
        <f>VLOOKUP($A15,'Return Data'!$B$7:$R$2843,17,0)</f>
        <v>22.2638</v>
      </c>
      <c r="M15" s="66">
        <f t="shared" si="4"/>
        <v>14</v>
      </c>
      <c r="N15" s="65">
        <f>VLOOKUP($A15,'Return Data'!$B$7:$R$2843,14,0)</f>
        <v>10.203099999999999</v>
      </c>
      <c r="O15" s="66">
        <f>RANK(N15,N$8:N$29,0)</f>
        <v>14</v>
      </c>
      <c r="P15" s="65"/>
      <c r="Q15" s="66"/>
      <c r="R15" s="65">
        <f>VLOOKUP($A15,'Return Data'!$B$7:$R$2843,16,0)</f>
        <v>9.3533000000000008</v>
      </c>
      <c r="S15" s="67">
        <f t="shared" si="6"/>
        <v>20</v>
      </c>
    </row>
    <row r="16" spans="1:20" x14ac:dyDescent="0.3">
      <c r="A16" s="63" t="s">
        <v>837</v>
      </c>
      <c r="B16" s="64">
        <f>VLOOKUP($A16,'Return Data'!$B$7:$R$2843,3,0)</f>
        <v>44412</v>
      </c>
      <c r="C16" s="65">
        <f>VLOOKUP($A16,'Return Data'!$B$7:$R$2843,4,0)</f>
        <v>51.26</v>
      </c>
      <c r="D16" s="65">
        <f>VLOOKUP($A16,'Return Data'!$B$7:$R$2843,10,0)</f>
        <v>14.190200000000001</v>
      </c>
      <c r="E16" s="66">
        <f t="shared" si="0"/>
        <v>14</v>
      </c>
      <c r="F16" s="65">
        <f>VLOOKUP($A16,'Return Data'!$B$7:$R$2843,11,0)</f>
        <v>8.0295000000000005</v>
      </c>
      <c r="G16" s="66">
        <f t="shared" si="1"/>
        <v>20</v>
      </c>
      <c r="H16" s="65">
        <f>VLOOKUP($A16,'Return Data'!$B$7:$R$2843,12,0)</f>
        <v>27.862300000000001</v>
      </c>
      <c r="I16" s="66">
        <f t="shared" si="2"/>
        <v>22</v>
      </c>
      <c r="J16" s="65">
        <f>VLOOKUP($A16,'Return Data'!$B$7:$R$2843,13,0)</f>
        <v>35.2864</v>
      </c>
      <c r="K16" s="66">
        <f t="shared" si="3"/>
        <v>22</v>
      </c>
      <c r="L16" s="65">
        <f>VLOOKUP($A16,'Return Data'!$B$7:$R$2843,17,0)</f>
        <v>24.520499999999998</v>
      </c>
      <c r="M16" s="66">
        <f t="shared" si="4"/>
        <v>10</v>
      </c>
      <c r="N16" s="65">
        <f>VLOOKUP($A16,'Return Data'!$B$7:$R$2843,14,0)</f>
        <v>8.6027000000000005</v>
      </c>
      <c r="O16" s="66">
        <f>RANK(N16,N$8:N$29,0)</f>
        <v>16</v>
      </c>
      <c r="P16" s="65">
        <f>VLOOKUP($A16,'Return Data'!$B$7:$R$2843,15,0)</f>
        <v>13.332100000000001</v>
      </c>
      <c r="Q16" s="66">
        <f>RANK(P16,P$8:P$29,0)</f>
        <v>10</v>
      </c>
      <c r="R16" s="65">
        <f>VLOOKUP($A16,'Return Data'!$B$7:$R$2843,16,0)</f>
        <v>11.1982</v>
      </c>
      <c r="S16" s="67">
        <f t="shared" si="6"/>
        <v>19</v>
      </c>
    </row>
    <row r="17" spans="1:19" x14ac:dyDescent="0.3">
      <c r="A17" s="63" t="s">
        <v>839</v>
      </c>
      <c r="B17" s="64">
        <f>VLOOKUP($A17,'Return Data'!$B$7:$R$2843,3,0)</f>
        <v>44412</v>
      </c>
      <c r="C17" s="65">
        <f>VLOOKUP($A17,'Return Data'!$B$7:$R$2843,4,0)</f>
        <v>28.328900000000001</v>
      </c>
      <c r="D17" s="65">
        <f>VLOOKUP($A17,'Return Data'!$B$7:$R$2843,10,0)</f>
        <v>18.66</v>
      </c>
      <c r="E17" s="66">
        <f t="shared" si="0"/>
        <v>1</v>
      </c>
      <c r="F17" s="65">
        <f>VLOOKUP($A17,'Return Data'!$B$7:$R$2843,11,0)</f>
        <v>16.692699999999999</v>
      </c>
      <c r="G17" s="66">
        <f t="shared" si="1"/>
        <v>6</v>
      </c>
      <c r="H17" s="65">
        <f>VLOOKUP($A17,'Return Data'!$B$7:$R$2843,12,0)</f>
        <v>46.851100000000002</v>
      </c>
      <c r="I17" s="66">
        <f t="shared" si="2"/>
        <v>8</v>
      </c>
      <c r="J17" s="65">
        <f>VLOOKUP($A17,'Return Data'!$B$7:$R$2843,13,0)</f>
        <v>61.157400000000003</v>
      </c>
      <c r="K17" s="66">
        <f t="shared" si="3"/>
        <v>4</v>
      </c>
      <c r="L17" s="65">
        <f>VLOOKUP($A17,'Return Data'!$B$7:$R$2843,17,0)</f>
        <v>33.382899999999999</v>
      </c>
      <c r="M17" s="66">
        <f t="shared" si="4"/>
        <v>1</v>
      </c>
      <c r="N17" s="65">
        <f>VLOOKUP($A17,'Return Data'!$B$7:$R$2843,14,0)</f>
        <v>23.744900000000001</v>
      </c>
      <c r="O17" s="66">
        <f>RANK(N17,N$8:N$29,0)</f>
        <v>1</v>
      </c>
      <c r="P17" s="65">
        <f>VLOOKUP($A17,'Return Data'!$B$7:$R$2843,15,0)</f>
        <v>17.957899999999999</v>
      </c>
      <c r="Q17" s="66">
        <f>RANK(P17,P$8:P$29,0)</f>
        <v>1</v>
      </c>
      <c r="R17" s="65">
        <f>VLOOKUP($A17,'Return Data'!$B$7:$R$2843,16,0)</f>
        <v>16.634599999999999</v>
      </c>
      <c r="S17" s="67">
        <f t="shared" si="6"/>
        <v>9</v>
      </c>
    </row>
    <row r="18" spans="1:19" x14ac:dyDescent="0.3">
      <c r="A18" s="63" t="s">
        <v>840</v>
      </c>
      <c r="B18" s="64">
        <f>VLOOKUP($A18,'Return Data'!$B$7:$R$2843,3,0)</f>
        <v>44412</v>
      </c>
      <c r="C18" s="65">
        <f>VLOOKUP($A18,'Return Data'!$B$7:$R$2843,4,0)</f>
        <v>10.819100000000001</v>
      </c>
      <c r="D18" s="65">
        <f>VLOOKUP($A18,'Return Data'!$B$7:$R$2843,10,0)</f>
        <v>10.148300000000001</v>
      </c>
      <c r="E18" s="66">
        <f t="shared" si="0"/>
        <v>22</v>
      </c>
      <c r="F18" s="65">
        <f>VLOOKUP($A18,'Return Data'!$B$7:$R$2843,11,0)</f>
        <v>3.0184000000000002</v>
      </c>
      <c r="G18" s="66">
        <f t="shared" si="1"/>
        <v>22</v>
      </c>
      <c r="H18" s="65">
        <f>VLOOKUP($A18,'Return Data'!$B$7:$R$2843,12,0)</f>
        <v>31.234500000000001</v>
      </c>
      <c r="I18" s="66">
        <f t="shared" si="2"/>
        <v>20</v>
      </c>
      <c r="J18" s="65">
        <f>VLOOKUP($A18,'Return Data'!$B$7:$R$2843,13,0)</f>
        <v>38.886299999999999</v>
      </c>
      <c r="K18" s="66">
        <f t="shared" si="3"/>
        <v>21</v>
      </c>
      <c r="L18" s="65">
        <f>VLOOKUP($A18,'Return Data'!$B$7:$R$2843,17,0)</f>
        <v>13.4604</v>
      </c>
      <c r="M18" s="66">
        <f t="shared" si="4"/>
        <v>18</v>
      </c>
      <c r="N18" s="65">
        <f>VLOOKUP($A18,'Return Data'!$B$7:$R$2843,14,0)</f>
        <v>5.3741000000000003</v>
      </c>
      <c r="O18" s="66">
        <f>RANK(N18,N$8:N$29,0)</f>
        <v>17</v>
      </c>
      <c r="P18" s="65">
        <f>VLOOKUP($A18,'Return Data'!$B$7:$R$2843,15,0)</f>
        <v>10.1181</v>
      </c>
      <c r="Q18" s="66">
        <f>RANK(P18,P$8:P$29,0)</f>
        <v>15</v>
      </c>
      <c r="R18" s="65">
        <f>VLOOKUP($A18,'Return Data'!$B$7:$R$2843,16,0)</f>
        <v>0.58819999999999995</v>
      </c>
      <c r="S18" s="67">
        <f t="shared" si="6"/>
        <v>22</v>
      </c>
    </row>
    <row r="19" spans="1:19" x14ac:dyDescent="0.3">
      <c r="A19" s="63" t="s">
        <v>843</v>
      </c>
      <c r="B19" s="64">
        <f>VLOOKUP($A19,'Return Data'!$B$7:$R$2843,3,0)</f>
        <v>44412</v>
      </c>
      <c r="C19" s="65">
        <f>VLOOKUP($A19,'Return Data'!$B$7:$R$2843,4,0)</f>
        <v>15.355</v>
      </c>
      <c r="D19" s="65">
        <f>VLOOKUP($A19,'Return Data'!$B$7:$R$2843,10,0)</f>
        <v>15.8606</v>
      </c>
      <c r="E19" s="66">
        <f t="shared" si="0"/>
        <v>7</v>
      </c>
      <c r="F19" s="65">
        <f>VLOOKUP($A19,'Return Data'!$B$7:$R$2843,11,0)</f>
        <v>14.3421</v>
      </c>
      <c r="G19" s="66">
        <f t="shared" si="1"/>
        <v>13</v>
      </c>
      <c r="H19" s="65">
        <f>VLOOKUP($A19,'Return Data'!$B$7:$R$2843,12,0)</f>
        <v>42.7575</v>
      </c>
      <c r="I19" s="66">
        <f t="shared" si="2"/>
        <v>11</v>
      </c>
      <c r="J19" s="65">
        <f>VLOOKUP($A19,'Return Data'!$B$7:$R$2843,13,0)</f>
        <v>51.1021</v>
      </c>
      <c r="K19" s="66">
        <f t="shared" ref="K19" si="7">RANK(J19,J$8:J$29,0)</f>
        <v>13</v>
      </c>
      <c r="L19" s="65"/>
      <c r="M19" s="66"/>
      <c r="N19" s="65"/>
      <c r="O19" s="66"/>
      <c r="P19" s="65"/>
      <c r="Q19" s="66"/>
      <c r="R19" s="65">
        <f>VLOOKUP($A19,'Return Data'!$B$7:$R$2843,16,0)</f>
        <v>23.2088</v>
      </c>
      <c r="S19" s="67">
        <f t="shared" si="6"/>
        <v>4</v>
      </c>
    </row>
    <row r="20" spans="1:19" x14ac:dyDescent="0.3">
      <c r="A20" s="63" t="s">
        <v>845</v>
      </c>
      <c r="B20" s="64">
        <f>VLOOKUP($A20,'Return Data'!$B$7:$R$2843,3,0)</f>
        <v>44412</v>
      </c>
      <c r="C20" s="65">
        <f>VLOOKUP($A20,'Return Data'!$B$7:$R$2843,4,0)</f>
        <v>15.605</v>
      </c>
      <c r="D20" s="65">
        <f>VLOOKUP($A20,'Return Data'!$B$7:$R$2843,10,0)</f>
        <v>11.6877</v>
      </c>
      <c r="E20" s="66">
        <f t="shared" si="0"/>
        <v>21</v>
      </c>
      <c r="F20" s="65">
        <f>VLOOKUP($A20,'Return Data'!$B$7:$R$2843,11,0)</f>
        <v>17.8536</v>
      </c>
      <c r="G20" s="66">
        <f t="shared" si="1"/>
        <v>4</v>
      </c>
      <c r="H20" s="65">
        <f>VLOOKUP($A20,'Return Data'!$B$7:$R$2843,12,0)</f>
        <v>33.228000000000002</v>
      </c>
      <c r="I20" s="66">
        <f t="shared" si="2"/>
        <v>19</v>
      </c>
      <c r="J20" s="65">
        <f>VLOOKUP($A20,'Return Data'!$B$7:$R$2843,13,0)</f>
        <v>40.219200000000001</v>
      </c>
      <c r="K20" s="66">
        <f t="shared" ref="K20:K27" si="8">RANK(J20,J$8:J$29,0)</f>
        <v>20</v>
      </c>
      <c r="L20" s="65">
        <f>VLOOKUP($A20,'Return Data'!$B$7:$R$2843,17,0)</f>
        <v>22.8996</v>
      </c>
      <c r="M20" s="66">
        <f t="shared" ref="M20" si="9">RANK(L20,L$8:L$29,0)</f>
        <v>13</v>
      </c>
      <c r="N20" s="65"/>
      <c r="O20" s="66"/>
      <c r="P20" s="65"/>
      <c r="Q20" s="66"/>
      <c r="R20" s="65">
        <f>VLOOKUP($A20,'Return Data'!$B$7:$R$2843,16,0)</f>
        <v>17.5791</v>
      </c>
      <c r="S20" s="67">
        <f t="shared" si="6"/>
        <v>7</v>
      </c>
    </row>
    <row r="21" spans="1:19" x14ac:dyDescent="0.3">
      <c r="A21" s="63" t="s">
        <v>847</v>
      </c>
      <c r="B21" s="64">
        <f>VLOOKUP($A21,'Return Data'!$B$7:$R$2843,3,0)</f>
        <v>44412</v>
      </c>
      <c r="C21" s="65">
        <f>VLOOKUP($A21,'Return Data'!$B$7:$R$2843,4,0)</f>
        <v>18.263999999999999</v>
      </c>
      <c r="D21" s="65">
        <f>VLOOKUP($A21,'Return Data'!$B$7:$R$2843,10,0)</f>
        <v>17.7715</v>
      </c>
      <c r="E21" s="66">
        <f t="shared" si="0"/>
        <v>3</v>
      </c>
      <c r="F21" s="65">
        <f>VLOOKUP($A21,'Return Data'!$B$7:$R$2843,11,0)</f>
        <v>17.9693</v>
      </c>
      <c r="G21" s="66">
        <f t="shared" si="1"/>
        <v>3</v>
      </c>
      <c r="H21" s="65">
        <f>VLOOKUP($A21,'Return Data'!$B$7:$R$2843,12,0)</f>
        <v>46.498800000000003</v>
      </c>
      <c r="I21" s="66">
        <f t="shared" si="2"/>
        <v>9</v>
      </c>
      <c r="J21" s="65">
        <f>VLOOKUP($A21,'Return Data'!$B$7:$R$2843,13,0)</f>
        <v>60.266800000000003</v>
      </c>
      <c r="K21" s="66">
        <f t="shared" si="8"/>
        <v>5</v>
      </c>
      <c r="L21" s="65"/>
      <c r="M21" s="66"/>
      <c r="N21" s="65"/>
      <c r="O21" s="66"/>
      <c r="P21" s="65"/>
      <c r="Q21" s="66"/>
      <c r="R21" s="65">
        <f>VLOOKUP($A21,'Return Data'!$B$7:$R$2843,16,0)</f>
        <v>31.052299999999999</v>
      </c>
      <c r="S21" s="67">
        <f t="shared" si="6"/>
        <v>1</v>
      </c>
    </row>
    <row r="22" spans="1:19" x14ac:dyDescent="0.3">
      <c r="A22" s="63" t="s">
        <v>849</v>
      </c>
      <c r="B22" s="64">
        <f>VLOOKUP($A22,'Return Data'!$B$7:$R$2843,3,0)</f>
        <v>44412</v>
      </c>
      <c r="C22" s="65">
        <f>VLOOKUP($A22,'Return Data'!$B$7:$R$2843,4,0)</f>
        <v>32.445300000000003</v>
      </c>
      <c r="D22" s="65">
        <f>VLOOKUP($A22,'Return Data'!$B$7:$R$2843,10,0)</f>
        <v>11.7235</v>
      </c>
      <c r="E22" s="66">
        <f t="shared" si="0"/>
        <v>20</v>
      </c>
      <c r="F22" s="65">
        <f>VLOOKUP($A22,'Return Data'!$B$7:$R$2843,11,0)</f>
        <v>7.5541</v>
      </c>
      <c r="G22" s="66">
        <f t="shared" si="1"/>
        <v>21</v>
      </c>
      <c r="H22" s="65">
        <f>VLOOKUP($A22,'Return Data'!$B$7:$R$2843,12,0)</f>
        <v>30.6934</v>
      </c>
      <c r="I22" s="66">
        <f t="shared" si="2"/>
        <v>21</v>
      </c>
      <c r="J22" s="65">
        <f>VLOOKUP($A22,'Return Data'!$B$7:$R$2843,13,0)</f>
        <v>41.645400000000002</v>
      </c>
      <c r="K22" s="66">
        <f t="shared" si="8"/>
        <v>19</v>
      </c>
      <c r="L22" s="65">
        <f>VLOOKUP($A22,'Return Data'!$B$7:$R$2843,17,0)</f>
        <v>24.565799999999999</v>
      </c>
      <c r="M22" s="66">
        <f t="shared" ref="M22:M27" si="10">RANK(L22,L$8:L$29,0)</f>
        <v>9</v>
      </c>
      <c r="N22" s="65">
        <f>VLOOKUP($A22,'Return Data'!$B$7:$R$2843,14,0)</f>
        <v>13.297499999999999</v>
      </c>
      <c r="O22" s="66">
        <f t="shared" ref="O22:O27" si="11">RANK(N22,N$8:N$29,0)</f>
        <v>9</v>
      </c>
      <c r="P22" s="65">
        <f>VLOOKUP($A22,'Return Data'!$B$7:$R$2843,15,0)</f>
        <v>14.4999</v>
      </c>
      <c r="Q22" s="66">
        <f t="shared" ref="Q22:Q27" si="12">RANK(P22,P$8:P$29,0)</f>
        <v>9</v>
      </c>
      <c r="R22" s="65">
        <f>VLOOKUP($A22,'Return Data'!$B$7:$R$2843,16,0)</f>
        <v>15.3683</v>
      </c>
      <c r="S22" s="67">
        <f t="shared" si="6"/>
        <v>11</v>
      </c>
    </row>
    <row r="23" spans="1:19" x14ac:dyDescent="0.3">
      <c r="A23" s="63" t="s">
        <v>850</v>
      </c>
      <c r="B23" s="64">
        <f>VLOOKUP($A23,'Return Data'!$B$7:$R$2843,3,0)</f>
        <v>44412</v>
      </c>
      <c r="C23" s="65">
        <f>VLOOKUP($A23,'Return Data'!$B$7:$R$2843,4,0)</f>
        <v>72.528499999999994</v>
      </c>
      <c r="D23" s="65">
        <f>VLOOKUP($A23,'Return Data'!$B$7:$R$2843,10,0)</f>
        <v>14.9611</v>
      </c>
      <c r="E23" s="66">
        <f t="shared" si="0"/>
        <v>10</v>
      </c>
      <c r="F23" s="65">
        <f>VLOOKUP($A23,'Return Data'!$B$7:$R$2843,11,0)</f>
        <v>16.509799999999998</v>
      </c>
      <c r="G23" s="66">
        <f t="shared" si="1"/>
        <v>8</v>
      </c>
      <c r="H23" s="65">
        <f>VLOOKUP($A23,'Return Data'!$B$7:$R$2843,12,0)</f>
        <v>57.976999999999997</v>
      </c>
      <c r="I23" s="66">
        <f t="shared" si="2"/>
        <v>3</v>
      </c>
      <c r="J23" s="65">
        <f>VLOOKUP($A23,'Return Data'!$B$7:$R$2843,13,0)</f>
        <v>70.219499999999996</v>
      </c>
      <c r="K23" s="66">
        <f t="shared" si="8"/>
        <v>2</v>
      </c>
      <c r="L23" s="65">
        <f>VLOOKUP($A23,'Return Data'!$B$7:$R$2843,17,0)</f>
        <v>29.115500000000001</v>
      </c>
      <c r="M23" s="66">
        <f t="shared" si="10"/>
        <v>4</v>
      </c>
      <c r="N23" s="65">
        <f>VLOOKUP($A23,'Return Data'!$B$7:$R$2843,14,0)</f>
        <v>14.9162</v>
      </c>
      <c r="O23" s="66">
        <f t="shared" si="11"/>
        <v>6</v>
      </c>
      <c r="P23" s="65">
        <f>VLOOKUP($A23,'Return Data'!$B$7:$R$2843,15,0)</f>
        <v>14.6472</v>
      </c>
      <c r="Q23" s="66">
        <f t="shared" si="12"/>
        <v>8</v>
      </c>
      <c r="R23" s="65">
        <f>VLOOKUP($A23,'Return Data'!$B$7:$R$2843,16,0)</f>
        <v>14.5177</v>
      </c>
      <c r="S23" s="67">
        <f t="shared" si="6"/>
        <v>14</v>
      </c>
    </row>
    <row r="24" spans="1:19" x14ac:dyDescent="0.3">
      <c r="A24" s="63" t="s">
        <v>852</v>
      </c>
      <c r="B24" s="64">
        <f>VLOOKUP($A24,'Return Data'!$B$7:$R$2843,3,0)</f>
        <v>44412</v>
      </c>
      <c r="C24" s="65">
        <f>VLOOKUP($A24,'Return Data'!$B$7:$R$2843,4,0)</f>
        <v>103.77</v>
      </c>
      <c r="D24" s="65">
        <f>VLOOKUP($A24,'Return Data'!$B$7:$R$2843,10,0)</f>
        <v>14.8279</v>
      </c>
      <c r="E24" s="66">
        <f t="shared" si="0"/>
        <v>11</v>
      </c>
      <c r="F24" s="65">
        <f>VLOOKUP($A24,'Return Data'!$B$7:$R$2843,11,0)</f>
        <v>16.4908</v>
      </c>
      <c r="G24" s="66">
        <f t="shared" si="1"/>
        <v>10</v>
      </c>
      <c r="H24" s="65">
        <f>VLOOKUP($A24,'Return Data'!$B$7:$R$2843,12,0)</f>
        <v>48.497399999999999</v>
      </c>
      <c r="I24" s="66">
        <f t="shared" si="2"/>
        <v>6</v>
      </c>
      <c r="J24" s="65">
        <f>VLOOKUP($A24,'Return Data'!$B$7:$R$2843,13,0)</f>
        <v>56.918199999999999</v>
      </c>
      <c r="K24" s="66">
        <f t="shared" si="8"/>
        <v>7</v>
      </c>
      <c r="L24" s="65">
        <f>VLOOKUP($A24,'Return Data'!$B$7:$R$2843,17,0)</f>
        <v>30.8537</v>
      </c>
      <c r="M24" s="66">
        <f t="shared" si="10"/>
        <v>3</v>
      </c>
      <c r="N24" s="65">
        <f>VLOOKUP($A24,'Return Data'!$B$7:$R$2843,14,0)</f>
        <v>17.524999999999999</v>
      </c>
      <c r="O24" s="66">
        <f t="shared" si="11"/>
        <v>2</v>
      </c>
      <c r="P24" s="65">
        <f>VLOOKUP($A24,'Return Data'!$B$7:$R$2843,15,0)</f>
        <v>16.073499999999999</v>
      </c>
      <c r="Q24" s="66">
        <f t="shared" si="12"/>
        <v>5</v>
      </c>
      <c r="R24" s="65">
        <f>VLOOKUP($A24,'Return Data'!$B$7:$R$2843,16,0)</f>
        <v>16.0258</v>
      </c>
      <c r="S24" s="67">
        <f t="shared" si="6"/>
        <v>10</v>
      </c>
    </row>
    <row r="25" spans="1:19" x14ac:dyDescent="0.3">
      <c r="A25" s="63" t="s">
        <v>854</v>
      </c>
      <c r="B25" s="64">
        <f>VLOOKUP($A25,'Return Data'!$B$7:$R$2843,3,0)</f>
        <v>44412</v>
      </c>
      <c r="C25" s="65">
        <f>VLOOKUP($A25,'Return Data'!$B$7:$R$2843,4,0)</f>
        <v>53.1053</v>
      </c>
      <c r="D25" s="65">
        <f>VLOOKUP($A25,'Return Data'!$B$7:$R$2843,10,0)</f>
        <v>12.198600000000001</v>
      </c>
      <c r="E25" s="66">
        <f t="shared" si="0"/>
        <v>19</v>
      </c>
      <c r="F25" s="65">
        <f>VLOOKUP($A25,'Return Data'!$B$7:$R$2843,11,0)</f>
        <v>27.3444</v>
      </c>
      <c r="G25" s="66">
        <f t="shared" si="1"/>
        <v>1</v>
      </c>
      <c r="H25" s="65">
        <f>VLOOKUP($A25,'Return Data'!$B$7:$R$2843,12,0)</f>
        <v>58.578200000000002</v>
      </c>
      <c r="I25" s="66">
        <f t="shared" si="2"/>
        <v>2</v>
      </c>
      <c r="J25" s="65">
        <f>VLOOKUP($A25,'Return Data'!$B$7:$R$2843,13,0)</f>
        <v>66.752399999999994</v>
      </c>
      <c r="K25" s="66">
        <f t="shared" si="8"/>
        <v>3</v>
      </c>
      <c r="L25" s="65">
        <f>VLOOKUP($A25,'Return Data'!$B$7:$R$2843,17,0)</f>
        <v>32.950600000000001</v>
      </c>
      <c r="M25" s="66">
        <f t="shared" si="10"/>
        <v>2</v>
      </c>
      <c r="N25" s="65">
        <f>VLOOKUP($A25,'Return Data'!$B$7:$R$2843,14,0)</f>
        <v>17.4801</v>
      </c>
      <c r="O25" s="66">
        <f t="shared" si="11"/>
        <v>3</v>
      </c>
      <c r="P25" s="65">
        <f>VLOOKUP($A25,'Return Data'!$B$7:$R$2843,15,0)</f>
        <v>16.608699999999999</v>
      </c>
      <c r="Q25" s="66">
        <f t="shared" si="12"/>
        <v>4</v>
      </c>
      <c r="R25" s="65">
        <f>VLOOKUP($A25,'Return Data'!$B$7:$R$2843,16,0)</f>
        <v>13.6866</v>
      </c>
      <c r="S25" s="67">
        <f t="shared" si="6"/>
        <v>16</v>
      </c>
    </row>
    <row r="26" spans="1:19" x14ac:dyDescent="0.3">
      <c r="A26" s="63" t="s">
        <v>857</v>
      </c>
      <c r="B26" s="64">
        <f>VLOOKUP($A26,'Return Data'!$B$7:$R$2843,3,0)</f>
        <v>44412</v>
      </c>
      <c r="C26" s="65">
        <f>VLOOKUP($A26,'Return Data'!$B$7:$R$2843,4,0)</f>
        <v>218.57919999999999</v>
      </c>
      <c r="D26" s="65">
        <f>VLOOKUP($A26,'Return Data'!$B$7:$R$2843,10,0)</f>
        <v>14.356400000000001</v>
      </c>
      <c r="E26" s="66">
        <f t="shared" si="0"/>
        <v>12</v>
      </c>
      <c r="F26" s="65">
        <f>VLOOKUP($A26,'Return Data'!$B$7:$R$2843,11,0)</f>
        <v>18.455500000000001</v>
      </c>
      <c r="G26" s="66">
        <f t="shared" si="1"/>
        <v>2</v>
      </c>
      <c r="H26" s="65">
        <f>VLOOKUP($A26,'Return Data'!$B$7:$R$2843,12,0)</f>
        <v>45.4621</v>
      </c>
      <c r="I26" s="66">
        <f t="shared" si="2"/>
        <v>10</v>
      </c>
      <c r="J26" s="65">
        <f>VLOOKUP($A26,'Return Data'!$B$7:$R$2843,13,0)</f>
        <v>54.337600000000002</v>
      </c>
      <c r="K26" s="66">
        <f t="shared" si="8"/>
        <v>10</v>
      </c>
      <c r="L26" s="65">
        <f>VLOOKUP($A26,'Return Data'!$B$7:$R$2843,17,0)</f>
        <v>26.127600000000001</v>
      </c>
      <c r="M26" s="66">
        <f t="shared" si="10"/>
        <v>6</v>
      </c>
      <c r="N26" s="65">
        <f>VLOOKUP($A26,'Return Data'!$B$7:$R$2843,14,0)</f>
        <v>16.537299999999998</v>
      </c>
      <c r="O26" s="66">
        <f t="shared" si="11"/>
        <v>4</v>
      </c>
      <c r="P26" s="65">
        <f>VLOOKUP($A26,'Return Data'!$B$7:$R$2843,15,0)</f>
        <v>16.923500000000001</v>
      </c>
      <c r="Q26" s="66">
        <f t="shared" si="12"/>
        <v>3</v>
      </c>
      <c r="R26" s="65">
        <f>VLOOKUP($A26,'Return Data'!$B$7:$R$2843,16,0)</f>
        <v>20.1218</v>
      </c>
      <c r="S26" s="67">
        <f t="shared" si="6"/>
        <v>5</v>
      </c>
    </row>
    <row r="27" spans="1:19" x14ac:dyDescent="0.3">
      <c r="A27" s="63" t="s">
        <v>858</v>
      </c>
      <c r="B27" s="64">
        <f>VLOOKUP($A27,'Return Data'!$B$7:$R$2843,3,0)</f>
        <v>44412</v>
      </c>
      <c r="C27" s="65">
        <f>VLOOKUP($A27,'Return Data'!$B$7:$R$2843,4,0)</f>
        <v>256.55079999999998</v>
      </c>
      <c r="D27" s="65">
        <f>VLOOKUP($A27,'Return Data'!$B$7:$R$2843,10,0)</f>
        <v>14.278499999999999</v>
      </c>
      <c r="E27" s="66">
        <f t="shared" si="0"/>
        <v>13</v>
      </c>
      <c r="F27" s="65">
        <f>VLOOKUP($A27,'Return Data'!$B$7:$R$2843,11,0)</f>
        <v>10.2326</v>
      </c>
      <c r="G27" s="66">
        <f t="shared" si="1"/>
        <v>19</v>
      </c>
      <c r="H27" s="65">
        <f>VLOOKUP($A27,'Return Data'!$B$7:$R$2843,12,0)</f>
        <v>37.21</v>
      </c>
      <c r="I27" s="66">
        <f t="shared" si="2"/>
        <v>16</v>
      </c>
      <c r="J27" s="65">
        <f>VLOOKUP($A27,'Return Data'!$B$7:$R$2843,13,0)</f>
        <v>44.9146</v>
      </c>
      <c r="K27" s="66">
        <f t="shared" si="8"/>
        <v>16</v>
      </c>
      <c r="L27" s="65">
        <f>VLOOKUP($A27,'Return Data'!$B$7:$R$2843,17,0)</f>
        <v>20.713200000000001</v>
      </c>
      <c r="M27" s="66">
        <f t="shared" si="10"/>
        <v>16</v>
      </c>
      <c r="N27" s="65">
        <f>VLOOKUP($A27,'Return Data'!$B$7:$R$2843,14,0)</f>
        <v>13.018000000000001</v>
      </c>
      <c r="O27" s="66">
        <f t="shared" si="11"/>
        <v>12</v>
      </c>
      <c r="P27" s="65">
        <f>VLOOKUP($A27,'Return Data'!$B$7:$R$2843,15,0)</f>
        <v>14.894399999999999</v>
      </c>
      <c r="Q27" s="66">
        <f t="shared" si="12"/>
        <v>7</v>
      </c>
      <c r="R27" s="65">
        <f>VLOOKUP($A27,'Return Data'!$B$7:$R$2843,16,0)</f>
        <v>18.593299999999999</v>
      </c>
      <c r="S27" s="67">
        <f t="shared" si="6"/>
        <v>6</v>
      </c>
    </row>
    <row r="28" spans="1:19" x14ac:dyDescent="0.3">
      <c r="A28" s="63" t="s">
        <v>861</v>
      </c>
      <c r="B28" s="64">
        <f>VLOOKUP($A28,'Return Data'!$B$7:$R$2843,3,0)</f>
        <v>44412</v>
      </c>
      <c r="C28" s="65">
        <f>VLOOKUP($A28,'Return Data'!$B$7:$R$2843,4,0)</f>
        <v>14.3605</v>
      </c>
      <c r="D28" s="65">
        <f>VLOOKUP($A28,'Return Data'!$B$7:$R$2843,10,0)</f>
        <v>18.252800000000001</v>
      </c>
      <c r="E28" s="66">
        <f t="shared" si="0"/>
        <v>2</v>
      </c>
      <c r="F28" s="65">
        <f>VLOOKUP($A28,'Return Data'!$B$7:$R$2843,11,0)</f>
        <v>16.935500000000001</v>
      </c>
      <c r="G28" s="66">
        <f t="shared" si="1"/>
        <v>5</v>
      </c>
      <c r="H28" s="65">
        <f>VLOOKUP($A28,'Return Data'!$B$7:$R$2843,12,0)</f>
        <v>47.912199999999999</v>
      </c>
      <c r="I28" s="66">
        <f>RANK(H28,H$8:H$29,0)</f>
        <v>7</v>
      </c>
      <c r="J28" s="65">
        <f>VLOOKUP($A28,'Return Data'!$B$7:$R$2843,13,0)</f>
        <v>58.115200000000002</v>
      </c>
      <c r="K28" s="66">
        <f t="shared" ref="K28" si="13">RANK(J28,J$8:J$29,0)</f>
        <v>6</v>
      </c>
      <c r="L28" s="65"/>
      <c r="M28" s="66"/>
      <c r="N28" s="65"/>
      <c r="O28" s="66"/>
      <c r="P28" s="65"/>
      <c r="Q28" s="66"/>
      <c r="R28" s="65">
        <f>VLOOKUP($A28,'Return Data'!$B$7:$R$2843,16,0)</f>
        <v>24.266300000000001</v>
      </c>
      <c r="S28" s="67">
        <f t="shared" si="6"/>
        <v>3</v>
      </c>
    </row>
    <row r="29" spans="1:19" x14ac:dyDescent="0.3">
      <c r="A29" s="63" t="s">
        <v>863</v>
      </c>
      <c r="B29" s="64">
        <f>VLOOKUP($A29,'Return Data'!$B$7:$R$2843,3,0)</f>
        <v>44412</v>
      </c>
      <c r="C29" s="65">
        <f>VLOOKUP($A29,'Return Data'!$B$7:$R$2843,4,0)</f>
        <v>16.899999999999999</v>
      </c>
      <c r="D29" s="65">
        <f>VLOOKUP($A29,'Return Data'!$B$7:$R$2843,10,0)</f>
        <v>15.753399999999999</v>
      </c>
      <c r="E29" s="66">
        <f t="shared" si="0"/>
        <v>9</v>
      </c>
      <c r="F29" s="65">
        <f>VLOOKUP($A29,'Return Data'!$B$7:$R$2843,11,0)</f>
        <v>15.674200000000001</v>
      </c>
      <c r="G29" s="66">
        <f t="shared" si="1"/>
        <v>12</v>
      </c>
      <c r="H29" s="65">
        <f>VLOOKUP($A29,'Return Data'!$B$7:$R$2843,12,0)</f>
        <v>41.422600000000003</v>
      </c>
      <c r="I29" s="66">
        <f>RANK(H29,H$8:H$29,0)</f>
        <v>12</v>
      </c>
      <c r="J29" s="65">
        <f>VLOOKUP($A29,'Return Data'!$B$7:$R$2843,13,0)</f>
        <v>54.337899999999998</v>
      </c>
      <c r="K29" s="66">
        <f t="shared" ref="K29" si="14">RANK(J29,J$8:J$29,0)</f>
        <v>9</v>
      </c>
      <c r="L29" s="65"/>
      <c r="M29" s="66"/>
      <c r="N29" s="65"/>
      <c r="O29" s="66"/>
      <c r="P29" s="65"/>
      <c r="Q29" s="66"/>
      <c r="R29" s="65">
        <f>VLOOKUP($A29,'Return Data'!$B$7:$R$2843,16,0)</f>
        <v>30</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14.812009090909093</v>
      </c>
      <c r="E31" s="74"/>
      <c r="F31" s="75">
        <f>AVERAGE(F8:F29)</f>
        <v>14.240600000000001</v>
      </c>
      <c r="G31" s="74"/>
      <c r="H31" s="75">
        <f>AVERAGE(H8:H29)</f>
        <v>42.90826818181818</v>
      </c>
      <c r="I31" s="74"/>
      <c r="J31" s="75">
        <f>AVERAGE(J8:J29)</f>
        <v>52.188486363636351</v>
      </c>
      <c r="K31" s="74"/>
      <c r="L31" s="75">
        <f>AVERAGE(L8:L29)</f>
        <v>24.903272222222231</v>
      </c>
      <c r="M31" s="74"/>
      <c r="N31" s="75">
        <f>AVERAGE(N8:N29)</f>
        <v>13.681029411764703</v>
      </c>
      <c r="O31" s="74"/>
      <c r="P31" s="75">
        <f>AVERAGE(P8:P29)</f>
        <v>14.424579999999997</v>
      </c>
      <c r="Q31" s="74"/>
      <c r="R31" s="75">
        <f>AVERAGE(R8:R29)</f>
        <v>16.204236363636365</v>
      </c>
      <c r="S31" s="76"/>
    </row>
    <row r="32" spans="1:19" x14ac:dyDescent="0.3">
      <c r="A32" s="73" t="s">
        <v>28</v>
      </c>
      <c r="B32" s="74"/>
      <c r="C32" s="74"/>
      <c r="D32" s="75">
        <f>MIN(D8:D29)</f>
        <v>10.148300000000001</v>
      </c>
      <c r="E32" s="74"/>
      <c r="F32" s="75">
        <f>MIN(F8:F29)</f>
        <v>3.0184000000000002</v>
      </c>
      <c r="G32" s="74"/>
      <c r="H32" s="75">
        <f>MIN(H8:H29)</f>
        <v>27.862300000000001</v>
      </c>
      <c r="I32" s="74"/>
      <c r="J32" s="75">
        <f>MIN(J8:J29)</f>
        <v>35.2864</v>
      </c>
      <c r="K32" s="74"/>
      <c r="L32" s="75">
        <f>MIN(L8:L29)</f>
        <v>13.4604</v>
      </c>
      <c r="M32" s="74"/>
      <c r="N32" s="75">
        <f>MIN(N8:N29)</f>
        <v>5.3741000000000003</v>
      </c>
      <c r="O32" s="74"/>
      <c r="P32" s="75">
        <f>MIN(P8:P29)</f>
        <v>10.1181</v>
      </c>
      <c r="Q32" s="74"/>
      <c r="R32" s="75">
        <f>MIN(R8:R29)</f>
        <v>0.58819999999999995</v>
      </c>
      <c r="S32" s="76"/>
    </row>
    <row r="33" spans="1:19" ht="15" thickBot="1" x14ac:dyDescent="0.35">
      <c r="A33" s="77" t="s">
        <v>29</v>
      </c>
      <c r="B33" s="78"/>
      <c r="C33" s="78"/>
      <c r="D33" s="79">
        <f>MAX(D8:D29)</f>
        <v>18.66</v>
      </c>
      <c r="E33" s="78"/>
      <c r="F33" s="79">
        <f>MAX(F8:F29)</f>
        <v>27.3444</v>
      </c>
      <c r="G33" s="78"/>
      <c r="H33" s="79">
        <f>MAX(H8:H29)</f>
        <v>59.941600000000001</v>
      </c>
      <c r="I33" s="78"/>
      <c r="J33" s="79">
        <f>MAX(J8:J29)</f>
        <v>71.730999999999995</v>
      </c>
      <c r="K33" s="78"/>
      <c r="L33" s="79">
        <f>MAX(L8:L29)</f>
        <v>33.382899999999999</v>
      </c>
      <c r="M33" s="78"/>
      <c r="N33" s="79">
        <f>MAX(N8:N29)</f>
        <v>23.744900000000001</v>
      </c>
      <c r="O33" s="78"/>
      <c r="P33" s="79">
        <f>MAX(P8:P29)</f>
        <v>17.957899999999999</v>
      </c>
      <c r="Q33" s="78"/>
      <c r="R33" s="79">
        <f>MAX(R8:R29)</f>
        <v>31.052299999999999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44412</v>
      </c>
      <c r="C8" s="65">
        <f>VLOOKUP($A8,'Return Data'!$B$7:$R$2843,4,0)</f>
        <v>58.596200000000003</v>
      </c>
      <c r="D8" s="65">
        <f>VLOOKUP($A8,'Return Data'!$B$7:$R$2843,10,0)</f>
        <v>22.061199999999999</v>
      </c>
      <c r="E8" s="66">
        <f t="shared" ref="E8:E30" si="0">RANK(D8,D$8:D$30,0)</f>
        <v>16</v>
      </c>
      <c r="F8" s="65">
        <f>VLOOKUP($A8,'Return Data'!$B$7:$R$2843,11,0)</f>
        <v>37.441699999999997</v>
      </c>
      <c r="G8" s="66">
        <f t="shared" ref="G8:G18" si="1">RANK(F8,F$8:F$30,0)</f>
        <v>16</v>
      </c>
      <c r="H8" s="65">
        <f>VLOOKUP($A8,'Return Data'!$B$7:$R$2843,12,0)</f>
        <v>76.560500000000005</v>
      </c>
      <c r="I8" s="66">
        <f t="shared" ref="I8" si="2">RANK(H8,H$8:H$30,0)</f>
        <v>14</v>
      </c>
      <c r="J8" s="65">
        <f>VLOOKUP($A8,'Return Data'!$B$7:$R$2843,13,0)</f>
        <v>106.3326</v>
      </c>
      <c r="K8" s="66">
        <f t="shared" ref="K8" si="3">RANK(J8,J$8:J$30,0)</f>
        <v>10</v>
      </c>
      <c r="L8" s="65">
        <f>VLOOKUP($A8,'Return Data'!$B$7:$R$2843,17,0)</f>
        <v>35.3902</v>
      </c>
      <c r="M8" s="66">
        <f>RANK(L8,L$8:L$30,0)</f>
        <v>19</v>
      </c>
      <c r="N8" s="65">
        <f>VLOOKUP($A8,'Return Data'!$B$7:$R$2843,14,0)</f>
        <v>12.8332</v>
      </c>
      <c r="O8" s="66">
        <f>RANK(N8,N$8:N$30,0)</f>
        <v>15</v>
      </c>
      <c r="P8" s="65">
        <f>VLOOKUP($A8,'Return Data'!$B$7:$R$2843,15,0)</f>
        <v>14.04</v>
      </c>
      <c r="Q8" s="66">
        <f>RANK(P8,P$8:P$30,0)</f>
        <v>13</v>
      </c>
      <c r="R8" s="65">
        <f>VLOOKUP($A8,'Return Data'!$B$7:$R$2843,16,0)</f>
        <v>18.863800000000001</v>
      </c>
      <c r="S8" s="67">
        <f t="shared" ref="S8:S30" si="4">RANK(R8,R$8:R$30,0)</f>
        <v>17</v>
      </c>
    </row>
    <row r="9" spans="1:20" x14ac:dyDescent="0.3">
      <c r="A9" s="63" t="s">
        <v>1448</v>
      </c>
      <c r="B9" s="64">
        <f>VLOOKUP($A9,'Return Data'!$B$7:$R$2843,3,0)</f>
        <v>44412</v>
      </c>
      <c r="C9" s="65">
        <f>VLOOKUP($A9,'Return Data'!$B$7:$R$2843,4,0)</f>
        <v>61.05</v>
      </c>
      <c r="D9" s="65">
        <f>VLOOKUP($A9,'Return Data'!$B$7:$R$2843,10,0)</f>
        <v>20.819299999999998</v>
      </c>
      <c r="E9" s="66">
        <f t="shared" si="0"/>
        <v>20</v>
      </c>
      <c r="F9" s="65">
        <f>VLOOKUP($A9,'Return Data'!$B$7:$R$2843,11,0)</f>
        <v>34.264400000000002</v>
      </c>
      <c r="G9" s="66">
        <f t="shared" si="1"/>
        <v>20</v>
      </c>
      <c r="H9" s="65">
        <f>VLOOKUP($A9,'Return Data'!$B$7:$R$2843,12,0)</f>
        <v>65.671599999999998</v>
      </c>
      <c r="I9" s="66">
        <f t="shared" ref="I9:I30" si="5">RANK(H9,H$8:H$30,0)</f>
        <v>22</v>
      </c>
      <c r="J9" s="65">
        <f>VLOOKUP($A9,'Return Data'!$B$7:$R$2843,13,0)</f>
        <v>88.251599999999996</v>
      </c>
      <c r="K9" s="66">
        <f t="shared" ref="K9:K30" si="6">RANK(J9,J$8:J$30,0)</f>
        <v>22</v>
      </c>
      <c r="L9" s="65">
        <f>VLOOKUP($A9,'Return Data'!$B$7:$R$2843,17,0)</f>
        <v>44.672699999999999</v>
      </c>
      <c r="M9" s="66">
        <f t="shared" ref="M9:M30" si="7">RANK(L9,L$8:L$30,0)</f>
        <v>11</v>
      </c>
      <c r="N9" s="65">
        <f>VLOOKUP($A9,'Return Data'!$B$7:$R$2843,14,0)</f>
        <v>28.608699999999999</v>
      </c>
      <c r="O9" s="66">
        <f t="shared" ref="O9:O30" si="8">RANK(N9,N$8:N$30,0)</f>
        <v>2</v>
      </c>
      <c r="P9" s="65">
        <f>VLOOKUP($A9,'Return Data'!$B$7:$R$2843,15,0)</f>
        <v>22.520900000000001</v>
      </c>
      <c r="Q9" s="66">
        <f t="shared" ref="Q9:Q30" si="9">RANK(P9,P$8:P$30,0)</f>
        <v>4</v>
      </c>
      <c r="R9" s="65">
        <f>VLOOKUP($A9,'Return Data'!$B$7:$R$2843,16,0)</f>
        <v>26.5427</v>
      </c>
      <c r="S9" s="67">
        <f t="shared" si="4"/>
        <v>11</v>
      </c>
    </row>
    <row r="10" spans="1:20" x14ac:dyDescent="0.3">
      <c r="A10" s="63" t="s">
        <v>1450</v>
      </c>
      <c r="B10" s="64">
        <f>VLOOKUP($A10,'Return Data'!$B$7:$R$2843,3,0)</f>
        <v>44412</v>
      </c>
      <c r="C10" s="65">
        <f>VLOOKUP($A10,'Return Data'!$B$7:$R$2843,4,0)</f>
        <v>25.29</v>
      </c>
      <c r="D10" s="65">
        <f>VLOOKUP($A10,'Return Data'!$B$7:$R$2843,10,0)</f>
        <v>22.826599999999999</v>
      </c>
      <c r="E10" s="66">
        <f t="shared" si="0"/>
        <v>13</v>
      </c>
      <c r="F10" s="65">
        <f>VLOOKUP($A10,'Return Data'!$B$7:$R$2843,11,0)</f>
        <v>43.204999999999998</v>
      </c>
      <c r="G10" s="66">
        <f t="shared" si="1"/>
        <v>6</v>
      </c>
      <c r="H10" s="65">
        <f>VLOOKUP($A10,'Return Data'!$B$7:$R$2843,12,0)</f>
        <v>78.098600000000005</v>
      </c>
      <c r="I10" s="66">
        <f t="shared" si="5"/>
        <v>13</v>
      </c>
      <c r="J10" s="65">
        <f>VLOOKUP($A10,'Return Data'!$B$7:$R$2843,13,0)</f>
        <v>108.4913</v>
      </c>
      <c r="K10" s="66">
        <f t="shared" si="6"/>
        <v>8</v>
      </c>
      <c r="L10" s="65">
        <f>VLOOKUP($A10,'Return Data'!$B$7:$R$2843,17,0)</f>
        <v>62.918399999999998</v>
      </c>
      <c r="M10" s="66">
        <f t="shared" si="7"/>
        <v>2</v>
      </c>
      <c r="N10" s="65"/>
      <c r="O10" s="66"/>
      <c r="P10" s="65"/>
      <c r="Q10" s="66"/>
      <c r="R10" s="65">
        <f>VLOOKUP($A10,'Return Data'!$B$7:$R$2843,16,0)</f>
        <v>42.352200000000003</v>
      </c>
      <c r="S10" s="67">
        <f t="shared" si="4"/>
        <v>2</v>
      </c>
    </row>
    <row r="11" spans="1:20" x14ac:dyDescent="0.3">
      <c r="A11" s="63" t="s">
        <v>1452</v>
      </c>
      <c r="B11" s="64">
        <f>VLOOKUP($A11,'Return Data'!$B$7:$R$2843,3,0)</f>
        <v>44412</v>
      </c>
      <c r="C11" s="65">
        <f>VLOOKUP($A11,'Return Data'!$B$7:$R$2843,4,0)</f>
        <v>21.43</v>
      </c>
      <c r="D11" s="65">
        <f>VLOOKUP($A11,'Return Data'!$B$7:$R$2843,10,0)</f>
        <v>24.956299999999999</v>
      </c>
      <c r="E11" s="66">
        <f t="shared" si="0"/>
        <v>7</v>
      </c>
      <c r="F11" s="65">
        <f>VLOOKUP($A11,'Return Data'!$B$7:$R$2843,11,0)</f>
        <v>44.601900000000001</v>
      </c>
      <c r="G11" s="66">
        <f t="shared" si="1"/>
        <v>5</v>
      </c>
      <c r="H11" s="65">
        <f>VLOOKUP($A11,'Return Data'!$B$7:$R$2843,12,0)</f>
        <v>81.610200000000006</v>
      </c>
      <c r="I11" s="66">
        <f t="shared" si="5"/>
        <v>9</v>
      </c>
      <c r="J11" s="65">
        <f>VLOOKUP($A11,'Return Data'!$B$7:$R$2843,13,0)</f>
        <v>103.7072</v>
      </c>
      <c r="K11" s="66">
        <f t="shared" si="6"/>
        <v>11</v>
      </c>
      <c r="L11" s="65">
        <f>VLOOKUP($A11,'Return Data'!$B$7:$R$2843,17,0)</f>
        <v>54.894199999999998</v>
      </c>
      <c r="M11" s="66">
        <f t="shared" si="7"/>
        <v>4</v>
      </c>
      <c r="N11" s="65"/>
      <c r="O11" s="66"/>
      <c r="P11" s="65"/>
      <c r="Q11" s="66"/>
      <c r="R11" s="65">
        <f>VLOOKUP($A11,'Return Data'!$B$7:$R$2843,16,0)</f>
        <v>36.1755</v>
      </c>
      <c r="S11" s="67">
        <f t="shared" si="4"/>
        <v>6</v>
      </c>
    </row>
    <row r="12" spans="1:20" x14ac:dyDescent="0.3">
      <c r="A12" s="63" t="s">
        <v>1454</v>
      </c>
      <c r="B12" s="64">
        <f>VLOOKUP($A12,'Return Data'!$B$7:$R$2843,3,0)</f>
        <v>44412</v>
      </c>
      <c r="C12" s="65">
        <f>VLOOKUP($A12,'Return Data'!$B$7:$R$2843,4,0)</f>
        <v>109.42700000000001</v>
      </c>
      <c r="D12" s="65">
        <f>VLOOKUP($A12,'Return Data'!$B$7:$R$2843,10,0)</f>
        <v>24.592400000000001</v>
      </c>
      <c r="E12" s="66">
        <f t="shared" si="0"/>
        <v>8</v>
      </c>
      <c r="F12" s="65">
        <f>VLOOKUP($A12,'Return Data'!$B$7:$R$2843,11,0)</f>
        <v>39.650100000000002</v>
      </c>
      <c r="G12" s="66">
        <f t="shared" si="1"/>
        <v>11</v>
      </c>
      <c r="H12" s="65">
        <f>VLOOKUP($A12,'Return Data'!$B$7:$R$2843,12,0)</f>
        <v>70.385999999999996</v>
      </c>
      <c r="I12" s="66">
        <f t="shared" si="5"/>
        <v>21</v>
      </c>
      <c r="J12" s="65">
        <f>VLOOKUP($A12,'Return Data'!$B$7:$R$2843,13,0)</f>
        <v>97.240399999999994</v>
      </c>
      <c r="K12" s="66">
        <f t="shared" si="6"/>
        <v>18</v>
      </c>
      <c r="L12" s="65">
        <f>VLOOKUP($A12,'Return Data'!$B$7:$R$2843,17,0)</f>
        <v>46.8125</v>
      </c>
      <c r="M12" s="66">
        <f t="shared" si="7"/>
        <v>10</v>
      </c>
      <c r="N12" s="65">
        <f>VLOOKUP($A12,'Return Data'!$B$7:$R$2843,14,0)</f>
        <v>21.3005</v>
      </c>
      <c r="O12" s="66">
        <f t="shared" si="8"/>
        <v>8</v>
      </c>
      <c r="P12" s="65">
        <f>VLOOKUP($A12,'Return Data'!$B$7:$R$2843,15,0)</f>
        <v>16.979099999999999</v>
      </c>
      <c r="Q12" s="66">
        <f t="shared" si="9"/>
        <v>10</v>
      </c>
      <c r="R12" s="65">
        <f>VLOOKUP($A12,'Return Data'!$B$7:$R$2843,16,0)</f>
        <v>23.744399999999999</v>
      </c>
      <c r="S12" s="67">
        <f t="shared" si="4"/>
        <v>12</v>
      </c>
    </row>
    <row r="13" spans="1:20" x14ac:dyDescent="0.3">
      <c r="A13" s="63" t="s">
        <v>1456</v>
      </c>
      <c r="B13" s="64">
        <f>VLOOKUP($A13,'Return Data'!$B$7:$R$2843,3,0)</f>
        <v>44412</v>
      </c>
      <c r="C13" s="65">
        <f>VLOOKUP($A13,'Return Data'!$B$7:$R$2843,4,0)</f>
        <v>23.055</v>
      </c>
      <c r="D13" s="65">
        <f>VLOOKUP($A13,'Return Data'!$B$7:$R$2843,10,0)</f>
        <v>22.6265</v>
      </c>
      <c r="E13" s="66">
        <f t="shared" si="0"/>
        <v>15</v>
      </c>
      <c r="F13" s="65">
        <f>VLOOKUP($A13,'Return Data'!$B$7:$R$2843,11,0)</f>
        <v>37.534999999999997</v>
      </c>
      <c r="G13" s="66">
        <f t="shared" si="1"/>
        <v>15</v>
      </c>
      <c r="H13" s="65">
        <f>VLOOKUP($A13,'Return Data'!$B$7:$R$2843,12,0)</f>
        <v>78.402799999999999</v>
      </c>
      <c r="I13" s="66">
        <f t="shared" si="5"/>
        <v>12</v>
      </c>
      <c r="J13" s="65">
        <f>VLOOKUP($A13,'Return Data'!$B$7:$R$2843,13,0)</f>
        <v>101.2483</v>
      </c>
      <c r="K13" s="66">
        <f t="shared" si="6"/>
        <v>14</v>
      </c>
      <c r="L13" s="65">
        <f>VLOOKUP($A13,'Return Data'!$B$7:$R$2843,17,0)</f>
        <v>51.670099999999998</v>
      </c>
      <c r="M13" s="66">
        <f t="shared" si="7"/>
        <v>5</v>
      </c>
      <c r="N13" s="65"/>
      <c r="O13" s="66"/>
      <c r="P13" s="65"/>
      <c r="Q13" s="66"/>
      <c r="R13" s="65">
        <f>VLOOKUP($A13,'Return Data'!$B$7:$R$2843,16,0)</f>
        <v>39.850700000000003</v>
      </c>
      <c r="S13" s="67">
        <f t="shared" si="4"/>
        <v>4</v>
      </c>
    </row>
    <row r="14" spans="1:20" x14ac:dyDescent="0.3">
      <c r="A14" s="63" t="s">
        <v>1459</v>
      </c>
      <c r="B14" s="64">
        <f>VLOOKUP($A14,'Return Data'!$B$7:$R$2843,3,0)</f>
        <v>44412</v>
      </c>
      <c r="C14" s="65">
        <f>VLOOKUP($A14,'Return Data'!$B$7:$R$2843,4,0)</f>
        <v>91.972800000000007</v>
      </c>
      <c r="D14" s="65">
        <f>VLOOKUP($A14,'Return Data'!$B$7:$R$2843,10,0)</f>
        <v>22.029699999999998</v>
      </c>
      <c r="E14" s="66">
        <f t="shared" si="0"/>
        <v>17</v>
      </c>
      <c r="F14" s="65">
        <f>VLOOKUP($A14,'Return Data'!$B$7:$R$2843,11,0)</f>
        <v>32.6922</v>
      </c>
      <c r="G14" s="66">
        <f t="shared" si="1"/>
        <v>21</v>
      </c>
      <c r="H14" s="65">
        <f>VLOOKUP($A14,'Return Data'!$B$7:$R$2843,12,0)</f>
        <v>75.136200000000002</v>
      </c>
      <c r="I14" s="66">
        <f t="shared" si="5"/>
        <v>16</v>
      </c>
      <c r="J14" s="65">
        <f>VLOOKUP($A14,'Return Data'!$B$7:$R$2843,13,0)</f>
        <v>102.6033</v>
      </c>
      <c r="K14" s="66">
        <f t="shared" si="6"/>
        <v>12</v>
      </c>
      <c r="L14" s="65">
        <f>VLOOKUP($A14,'Return Data'!$B$7:$R$2843,17,0)</f>
        <v>34.365099999999998</v>
      </c>
      <c r="M14" s="66">
        <f t="shared" si="7"/>
        <v>20</v>
      </c>
      <c r="N14" s="65">
        <f>VLOOKUP($A14,'Return Data'!$B$7:$R$2843,14,0)</f>
        <v>14.266500000000001</v>
      </c>
      <c r="O14" s="66">
        <f t="shared" si="8"/>
        <v>14</v>
      </c>
      <c r="P14" s="65">
        <f>VLOOKUP($A14,'Return Data'!$B$7:$R$2843,15,0)</f>
        <v>14.432600000000001</v>
      </c>
      <c r="Q14" s="66">
        <f t="shared" si="9"/>
        <v>11</v>
      </c>
      <c r="R14" s="65">
        <f>VLOOKUP($A14,'Return Data'!$B$7:$R$2843,16,0)</f>
        <v>21.539200000000001</v>
      </c>
      <c r="S14" s="67">
        <f t="shared" si="4"/>
        <v>15</v>
      </c>
    </row>
    <row r="15" spans="1:20" x14ac:dyDescent="0.3">
      <c r="A15" s="63" t="s">
        <v>1460</v>
      </c>
      <c r="B15" s="64">
        <f>VLOOKUP($A15,'Return Data'!$B$7:$R$2843,3,0)</f>
        <v>44412</v>
      </c>
      <c r="C15" s="65">
        <f>VLOOKUP($A15,'Return Data'!$B$7:$R$2843,4,0)</f>
        <v>77.546000000000006</v>
      </c>
      <c r="D15" s="65">
        <f>VLOOKUP($A15,'Return Data'!$B$7:$R$2843,10,0)</f>
        <v>27.373100000000001</v>
      </c>
      <c r="E15" s="66">
        <f t="shared" si="0"/>
        <v>6</v>
      </c>
      <c r="F15" s="65">
        <f>VLOOKUP($A15,'Return Data'!$B$7:$R$2843,11,0)</f>
        <v>42.760399999999997</v>
      </c>
      <c r="G15" s="66">
        <f t="shared" si="1"/>
        <v>7</v>
      </c>
      <c r="H15" s="65">
        <f>VLOOKUP($A15,'Return Data'!$B$7:$R$2843,12,0)</f>
        <v>88.823400000000007</v>
      </c>
      <c r="I15" s="66">
        <f t="shared" si="5"/>
        <v>3</v>
      </c>
      <c r="J15" s="65">
        <f>VLOOKUP($A15,'Return Data'!$B$7:$R$2843,13,0)</f>
        <v>106.91070000000001</v>
      </c>
      <c r="K15" s="66">
        <f t="shared" si="6"/>
        <v>9</v>
      </c>
      <c r="L15" s="65">
        <f>VLOOKUP($A15,'Return Data'!$B$7:$R$2843,17,0)</f>
        <v>38.672800000000002</v>
      </c>
      <c r="M15" s="66">
        <f t="shared" si="7"/>
        <v>17</v>
      </c>
      <c r="N15" s="65">
        <f>VLOOKUP($A15,'Return Data'!$B$7:$R$2843,14,0)</f>
        <v>17.487500000000001</v>
      </c>
      <c r="O15" s="66">
        <f t="shared" si="8"/>
        <v>9</v>
      </c>
      <c r="P15" s="65">
        <f>VLOOKUP($A15,'Return Data'!$B$7:$R$2843,15,0)</f>
        <v>20.8659</v>
      </c>
      <c r="Q15" s="66">
        <f t="shared" si="9"/>
        <v>6</v>
      </c>
      <c r="R15" s="65">
        <f>VLOOKUP($A15,'Return Data'!$B$7:$R$2843,16,0)</f>
        <v>20.2379</v>
      </c>
      <c r="S15" s="67">
        <f t="shared" si="4"/>
        <v>16</v>
      </c>
    </row>
    <row r="16" spans="1:20" x14ac:dyDescent="0.3">
      <c r="A16" s="63" t="s">
        <v>1463</v>
      </c>
      <c r="B16" s="64">
        <f>VLOOKUP($A16,'Return Data'!$B$7:$R$2843,3,0)</f>
        <v>44412</v>
      </c>
      <c r="C16" s="65">
        <f>VLOOKUP($A16,'Return Data'!$B$7:$R$2843,4,0)</f>
        <v>87.9589</v>
      </c>
      <c r="D16" s="65">
        <f>VLOOKUP($A16,'Return Data'!$B$7:$R$2843,10,0)</f>
        <v>24.148599999999998</v>
      </c>
      <c r="E16" s="66">
        <f t="shared" si="0"/>
        <v>9</v>
      </c>
      <c r="F16" s="65">
        <f>VLOOKUP($A16,'Return Data'!$B$7:$R$2843,11,0)</f>
        <v>37.290300000000002</v>
      </c>
      <c r="G16" s="66">
        <f t="shared" si="1"/>
        <v>18</v>
      </c>
      <c r="H16" s="65">
        <f>VLOOKUP($A16,'Return Data'!$B$7:$R$2843,12,0)</f>
        <v>72.900300000000001</v>
      </c>
      <c r="I16" s="66">
        <f t="shared" si="5"/>
        <v>18</v>
      </c>
      <c r="J16" s="65">
        <f>VLOOKUP($A16,'Return Data'!$B$7:$R$2843,13,0)</f>
        <v>97.804900000000004</v>
      </c>
      <c r="K16" s="66">
        <f t="shared" si="6"/>
        <v>17</v>
      </c>
      <c r="L16" s="65">
        <f>VLOOKUP($A16,'Return Data'!$B$7:$R$2843,17,0)</f>
        <v>40.461399999999998</v>
      </c>
      <c r="M16" s="66">
        <f t="shared" si="7"/>
        <v>15</v>
      </c>
      <c r="N16" s="65">
        <f>VLOOKUP($A16,'Return Data'!$B$7:$R$2843,14,0)</f>
        <v>15.597300000000001</v>
      </c>
      <c r="O16" s="66">
        <f t="shared" si="8"/>
        <v>12</v>
      </c>
      <c r="P16" s="65">
        <f>VLOOKUP($A16,'Return Data'!$B$7:$R$2843,15,0)</f>
        <v>14.2837</v>
      </c>
      <c r="Q16" s="66">
        <f t="shared" si="9"/>
        <v>12</v>
      </c>
      <c r="R16" s="65">
        <f>VLOOKUP($A16,'Return Data'!$B$7:$R$2843,16,0)</f>
        <v>18.342099999999999</v>
      </c>
      <c r="S16" s="67">
        <f t="shared" si="4"/>
        <v>18</v>
      </c>
    </row>
    <row r="17" spans="1:19" x14ac:dyDescent="0.3">
      <c r="A17" s="63" t="s">
        <v>1465</v>
      </c>
      <c r="B17" s="64">
        <f>VLOOKUP($A17,'Return Data'!$B$7:$R$2843,3,0)</f>
        <v>44412</v>
      </c>
      <c r="C17" s="65">
        <f>VLOOKUP($A17,'Return Data'!$B$7:$R$2843,4,0)</f>
        <v>51.2</v>
      </c>
      <c r="D17" s="65">
        <f>VLOOKUP($A17,'Return Data'!$B$7:$R$2843,10,0)</f>
        <v>28.514099999999999</v>
      </c>
      <c r="E17" s="66">
        <f t="shared" si="0"/>
        <v>5</v>
      </c>
      <c r="F17" s="65">
        <f>VLOOKUP($A17,'Return Data'!$B$7:$R$2843,11,0)</f>
        <v>39.890700000000002</v>
      </c>
      <c r="G17" s="66">
        <f t="shared" si="1"/>
        <v>10</v>
      </c>
      <c r="H17" s="65">
        <f>VLOOKUP($A17,'Return Data'!$B$7:$R$2843,12,0)</f>
        <v>86.249499999999998</v>
      </c>
      <c r="I17" s="66">
        <f t="shared" si="5"/>
        <v>5</v>
      </c>
      <c r="J17" s="65">
        <f>VLOOKUP($A17,'Return Data'!$B$7:$R$2843,13,0)</f>
        <v>112.5363</v>
      </c>
      <c r="K17" s="66">
        <f t="shared" si="6"/>
        <v>3</v>
      </c>
      <c r="L17" s="65">
        <f>VLOOKUP($A17,'Return Data'!$B$7:$R$2843,17,0)</f>
        <v>44.6081</v>
      </c>
      <c r="M17" s="66">
        <f t="shared" si="7"/>
        <v>12</v>
      </c>
      <c r="N17" s="65">
        <f>VLOOKUP($A17,'Return Data'!$B$7:$R$2843,14,0)</f>
        <v>24.265899999999998</v>
      </c>
      <c r="O17" s="66">
        <f t="shared" si="8"/>
        <v>4</v>
      </c>
      <c r="P17" s="65">
        <f>VLOOKUP($A17,'Return Data'!$B$7:$R$2843,15,0)</f>
        <v>18.4693</v>
      </c>
      <c r="Q17" s="66">
        <f t="shared" si="9"/>
        <v>8</v>
      </c>
      <c r="R17" s="65">
        <f>VLOOKUP($A17,'Return Data'!$B$7:$R$2843,16,0)</f>
        <v>18.0672</v>
      </c>
      <c r="S17" s="67">
        <f t="shared" si="4"/>
        <v>20</v>
      </c>
    </row>
    <row r="18" spans="1:19" x14ac:dyDescent="0.3">
      <c r="A18" s="63" t="s">
        <v>1467</v>
      </c>
      <c r="B18" s="64">
        <f>VLOOKUP($A18,'Return Data'!$B$7:$R$2843,3,0)</f>
        <v>44412</v>
      </c>
      <c r="C18" s="65">
        <f>VLOOKUP($A18,'Return Data'!$B$7:$R$2843,4,0)</f>
        <v>16.48</v>
      </c>
      <c r="D18" s="65">
        <f>VLOOKUP($A18,'Return Data'!$B$7:$R$2843,10,0)</f>
        <v>17.630299999999998</v>
      </c>
      <c r="E18" s="66">
        <f t="shared" si="0"/>
        <v>22</v>
      </c>
      <c r="F18" s="65">
        <f>VLOOKUP($A18,'Return Data'!$B$7:$R$2843,11,0)</f>
        <v>34.750599999999999</v>
      </c>
      <c r="G18" s="66">
        <f t="shared" si="1"/>
        <v>19</v>
      </c>
      <c r="H18" s="65">
        <f>VLOOKUP($A18,'Return Data'!$B$7:$R$2843,12,0)</f>
        <v>70.600399999999993</v>
      </c>
      <c r="I18" s="66">
        <f t="shared" si="5"/>
        <v>20</v>
      </c>
      <c r="J18" s="65">
        <f>VLOOKUP($A18,'Return Data'!$B$7:$R$2843,13,0)</f>
        <v>90.080699999999993</v>
      </c>
      <c r="K18" s="66">
        <f t="shared" si="6"/>
        <v>20</v>
      </c>
      <c r="L18" s="65">
        <f>VLOOKUP($A18,'Return Data'!$B$7:$R$2843,17,0)</f>
        <v>36.749400000000001</v>
      </c>
      <c r="M18" s="66">
        <f t="shared" si="7"/>
        <v>18</v>
      </c>
      <c r="N18" s="65">
        <f>VLOOKUP($A18,'Return Data'!$B$7:$R$2843,14,0)</f>
        <v>15.133100000000001</v>
      </c>
      <c r="O18" s="66">
        <f t="shared" si="8"/>
        <v>13</v>
      </c>
      <c r="P18" s="65"/>
      <c r="Q18" s="66"/>
      <c r="R18" s="65">
        <f>VLOOKUP($A18,'Return Data'!$B$7:$R$2843,16,0)</f>
        <v>12.880100000000001</v>
      </c>
      <c r="S18" s="67">
        <f t="shared" si="4"/>
        <v>23</v>
      </c>
    </row>
    <row r="19" spans="1:19" x14ac:dyDescent="0.3">
      <c r="A19" s="63" t="s">
        <v>1468</v>
      </c>
      <c r="B19" s="64">
        <f>VLOOKUP($A19,'Return Data'!$B$7:$R$2843,3,0)</f>
        <v>44412</v>
      </c>
      <c r="C19" s="65">
        <f>VLOOKUP($A19,'Return Data'!$B$7:$R$2843,4,0)</f>
        <v>22.71</v>
      </c>
      <c r="D19" s="65">
        <f>VLOOKUP($A19,'Return Data'!$B$7:$R$2843,10,0)</f>
        <v>30.2179</v>
      </c>
      <c r="E19" s="66">
        <f t="shared" si="0"/>
        <v>2</v>
      </c>
      <c r="F19" s="65">
        <f>VLOOKUP($A19,'Return Data'!$B$7:$R$2843,11,0)</f>
        <v>41.055900000000001</v>
      </c>
      <c r="G19" s="66">
        <f t="shared" ref="G19" si="10">RANK(F19,F$8:F$30,0)</f>
        <v>8</v>
      </c>
      <c r="H19" s="65">
        <f>VLOOKUP($A19,'Return Data'!$B$7:$R$2843,12,0)</f>
        <v>79.100899999999996</v>
      </c>
      <c r="I19" s="66">
        <f t="shared" si="5"/>
        <v>10</v>
      </c>
      <c r="J19" s="65">
        <f>VLOOKUP($A19,'Return Data'!$B$7:$R$2843,13,0)</f>
        <v>109.30880000000001</v>
      </c>
      <c r="K19" s="66">
        <f t="shared" si="6"/>
        <v>6</v>
      </c>
      <c r="L19" s="65"/>
      <c r="M19" s="66"/>
      <c r="N19" s="65"/>
      <c r="O19" s="66"/>
      <c r="P19" s="65"/>
      <c r="Q19" s="66"/>
      <c r="R19" s="65">
        <f>VLOOKUP($A19,'Return Data'!$B$7:$R$2843,16,0)</f>
        <v>76.679000000000002</v>
      </c>
      <c r="S19" s="67">
        <f t="shared" si="4"/>
        <v>1</v>
      </c>
    </row>
    <row r="20" spans="1:19" x14ac:dyDescent="0.3">
      <c r="A20" s="63" t="s">
        <v>1470</v>
      </c>
      <c r="B20" s="64">
        <f>VLOOKUP($A20,'Return Data'!$B$7:$R$2843,3,0)</f>
        <v>44412</v>
      </c>
      <c r="C20" s="65">
        <f>VLOOKUP($A20,'Return Data'!$B$7:$R$2843,4,0)</f>
        <v>20.97</v>
      </c>
      <c r="D20" s="65">
        <f>VLOOKUP($A20,'Return Data'!$B$7:$R$2843,10,0)</f>
        <v>28.966799999999999</v>
      </c>
      <c r="E20" s="66">
        <f t="shared" si="0"/>
        <v>3</v>
      </c>
      <c r="F20" s="65">
        <f>VLOOKUP($A20,'Return Data'!$B$7:$R$2843,11,0)</f>
        <v>38.507300000000001</v>
      </c>
      <c r="G20" s="66">
        <f>RANK(F20,F$8:F$30,0)</f>
        <v>14</v>
      </c>
      <c r="H20" s="65">
        <f>VLOOKUP($A20,'Return Data'!$B$7:$R$2843,12,0)</f>
        <v>84.108900000000006</v>
      </c>
      <c r="I20" s="66">
        <f t="shared" si="5"/>
        <v>7</v>
      </c>
      <c r="J20" s="65">
        <f>VLOOKUP($A20,'Return Data'!$B$7:$R$2843,13,0)</f>
        <v>99.145300000000006</v>
      </c>
      <c r="K20" s="66">
        <f t="shared" si="6"/>
        <v>15</v>
      </c>
      <c r="L20" s="65">
        <f>VLOOKUP($A20,'Return Data'!$B$7:$R$2843,17,0)</f>
        <v>48.021599999999999</v>
      </c>
      <c r="M20" s="66">
        <f t="shared" si="7"/>
        <v>9</v>
      </c>
      <c r="N20" s="65"/>
      <c r="O20" s="66"/>
      <c r="P20" s="65"/>
      <c r="Q20" s="66"/>
      <c r="R20" s="65">
        <f>VLOOKUP($A20,'Return Data'!$B$7:$R$2843,16,0)</f>
        <v>30.718299999999999</v>
      </c>
      <c r="S20" s="67">
        <f t="shared" si="4"/>
        <v>8</v>
      </c>
    </row>
    <row r="21" spans="1:19" x14ac:dyDescent="0.3">
      <c r="A21" s="63" t="s">
        <v>1472</v>
      </c>
      <c r="B21" s="64">
        <f>VLOOKUP($A21,'Return Data'!$B$7:$R$2843,3,0)</f>
        <v>44412</v>
      </c>
      <c r="C21" s="65">
        <f>VLOOKUP($A21,'Return Data'!$B$7:$R$2843,4,0)</f>
        <v>16.223500000000001</v>
      </c>
      <c r="D21" s="65">
        <f>VLOOKUP($A21,'Return Data'!$B$7:$R$2843,10,0)</f>
        <v>20.677299999999999</v>
      </c>
      <c r="E21" s="66">
        <f t="shared" si="0"/>
        <v>21</v>
      </c>
      <c r="F21" s="65">
        <f>VLOOKUP($A21,'Return Data'!$B$7:$R$2843,11,0)</f>
        <v>30.141999999999999</v>
      </c>
      <c r="G21" s="66">
        <f>RANK(F21,F$8:F$30,0)</f>
        <v>22</v>
      </c>
      <c r="H21" s="65">
        <f>VLOOKUP($A21,'Return Data'!$B$7:$R$2843,12,0)</f>
        <v>70.973500000000001</v>
      </c>
      <c r="I21" s="66">
        <f t="shared" si="5"/>
        <v>19</v>
      </c>
      <c r="J21" s="65">
        <f>VLOOKUP($A21,'Return Data'!$B$7:$R$2843,13,0)</f>
        <v>88.299400000000006</v>
      </c>
      <c r="K21" s="66">
        <f t="shared" si="6"/>
        <v>21</v>
      </c>
      <c r="L21" s="65"/>
      <c r="M21" s="66"/>
      <c r="N21" s="65"/>
      <c r="O21" s="66"/>
      <c r="P21" s="65"/>
      <c r="Q21" s="66"/>
      <c r="R21" s="65">
        <f>VLOOKUP($A21,'Return Data'!$B$7:$R$2843,16,0)</f>
        <v>39.199599999999997</v>
      </c>
      <c r="S21" s="67">
        <f t="shared" si="4"/>
        <v>5</v>
      </c>
    </row>
    <row r="22" spans="1:19" x14ac:dyDescent="0.3">
      <c r="A22" s="63" t="s">
        <v>1475</v>
      </c>
      <c r="B22" s="64">
        <f>VLOOKUP($A22,'Return Data'!$B$7:$R$2843,3,0)</f>
        <v>44412</v>
      </c>
      <c r="C22" s="65">
        <f>VLOOKUP($A22,'Return Data'!$B$7:$R$2843,4,0)</f>
        <v>168.36699999999999</v>
      </c>
      <c r="D22" s="65">
        <f>VLOOKUP($A22,'Return Data'!$B$7:$R$2843,10,0)</f>
        <v>21.887599999999999</v>
      </c>
      <c r="E22" s="66">
        <f t="shared" si="0"/>
        <v>18</v>
      </c>
      <c r="F22" s="65">
        <f>VLOOKUP($A22,'Return Data'!$B$7:$R$2843,11,0)</f>
        <v>40.548299999999998</v>
      </c>
      <c r="G22" s="66">
        <f t="shared" ref="G22:G30" si="11">RANK(F22,F$8:F$30,0)</f>
        <v>9</v>
      </c>
      <c r="H22" s="65">
        <f>VLOOKUP($A22,'Return Data'!$B$7:$R$2843,12,0)</f>
        <v>85.657300000000006</v>
      </c>
      <c r="I22" s="66">
        <f t="shared" si="5"/>
        <v>6</v>
      </c>
      <c r="J22" s="65">
        <f>VLOOKUP($A22,'Return Data'!$B$7:$R$2843,13,0)</f>
        <v>120.08759999999999</v>
      </c>
      <c r="K22" s="66">
        <f t="shared" si="6"/>
        <v>2</v>
      </c>
      <c r="L22" s="65">
        <f>VLOOKUP($A22,'Return Data'!$B$7:$R$2843,17,0)</f>
        <v>55.847999999999999</v>
      </c>
      <c r="M22" s="66">
        <f t="shared" si="7"/>
        <v>3</v>
      </c>
      <c r="N22" s="65">
        <f>VLOOKUP($A22,'Return Data'!$B$7:$R$2843,14,0)</f>
        <v>27.651900000000001</v>
      </c>
      <c r="O22" s="66">
        <f t="shared" si="8"/>
        <v>3</v>
      </c>
      <c r="P22" s="65">
        <f>VLOOKUP($A22,'Return Data'!$B$7:$R$2843,15,0)</f>
        <v>21.995999999999999</v>
      </c>
      <c r="Q22" s="66">
        <f t="shared" si="9"/>
        <v>5</v>
      </c>
      <c r="R22" s="65">
        <f>VLOOKUP($A22,'Return Data'!$B$7:$R$2843,16,0)</f>
        <v>22.026800000000001</v>
      </c>
      <c r="S22" s="67">
        <f t="shared" si="4"/>
        <v>14</v>
      </c>
    </row>
    <row r="23" spans="1:19" x14ac:dyDescent="0.3">
      <c r="A23" s="63" t="s">
        <v>1476</v>
      </c>
      <c r="B23" s="64">
        <f>VLOOKUP($A23,'Return Data'!$B$7:$R$2843,3,0)</f>
        <v>44412</v>
      </c>
      <c r="C23" s="65">
        <f>VLOOKUP($A23,'Return Data'!$B$7:$R$2843,4,0)</f>
        <v>43.091000000000001</v>
      </c>
      <c r="D23" s="65">
        <f>VLOOKUP($A23,'Return Data'!$B$7:$R$2843,10,0)</f>
        <v>23.789100000000001</v>
      </c>
      <c r="E23" s="66">
        <f t="shared" si="0"/>
        <v>10</v>
      </c>
      <c r="F23" s="65">
        <f>VLOOKUP($A23,'Return Data'!$B$7:$R$2843,11,0)</f>
        <v>45.435200000000002</v>
      </c>
      <c r="G23" s="66">
        <f t="shared" si="11"/>
        <v>3</v>
      </c>
      <c r="H23" s="65">
        <f>VLOOKUP($A23,'Return Data'!$B$7:$R$2843,12,0)</f>
        <v>83.874499999999998</v>
      </c>
      <c r="I23" s="66">
        <f t="shared" si="5"/>
        <v>8</v>
      </c>
      <c r="J23" s="65">
        <f>VLOOKUP($A23,'Return Data'!$B$7:$R$2843,13,0)</f>
        <v>109.5254</v>
      </c>
      <c r="K23" s="66">
        <f t="shared" si="6"/>
        <v>5</v>
      </c>
      <c r="L23" s="65">
        <f>VLOOKUP($A23,'Return Data'!$B$7:$R$2843,17,0)</f>
        <v>39.160200000000003</v>
      </c>
      <c r="M23" s="66">
        <f t="shared" si="7"/>
        <v>16</v>
      </c>
      <c r="N23" s="65">
        <f>VLOOKUP($A23,'Return Data'!$B$7:$R$2843,14,0)</f>
        <v>15.8996</v>
      </c>
      <c r="O23" s="66">
        <f t="shared" si="8"/>
        <v>10</v>
      </c>
      <c r="P23" s="65">
        <f>VLOOKUP($A23,'Return Data'!$B$7:$R$2843,15,0)</f>
        <v>20.006499999999999</v>
      </c>
      <c r="Q23" s="66">
        <f t="shared" si="9"/>
        <v>7</v>
      </c>
      <c r="R23" s="65">
        <f>VLOOKUP($A23,'Return Data'!$B$7:$R$2843,16,0)</f>
        <v>22.370200000000001</v>
      </c>
      <c r="S23" s="67">
        <f t="shared" si="4"/>
        <v>13</v>
      </c>
    </row>
    <row r="24" spans="1:19" x14ac:dyDescent="0.3">
      <c r="A24" s="63" t="s">
        <v>1479</v>
      </c>
      <c r="B24" s="64">
        <f>VLOOKUP($A24,'Return Data'!$B$7:$R$2843,3,0)</f>
        <v>44412</v>
      </c>
      <c r="C24" s="65">
        <f>VLOOKUP($A24,'Return Data'!$B$7:$R$2843,4,0)</f>
        <v>83.706500000000005</v>
      </c>
      <c r="D24" s="65">
        <f>VLOOKUP($A24,'Return Data'!$B$7:$R$2843,10,0)</f>
        <v>23.1813</v>
      </c>
      <c r="E24" s="66">
        <f t="shared" si="0"/>
        <v>11</v>
      </c>
      <c r="F24" s="65">
        <f>VLOOKUP($A24,'Return Data'!$B$7:$R$2843,11,0)</f>
        <v>45.290199999999999</v>
      </c>
      <c r="G24" s="66">
        <f t="shared" si="11"/>
        <v>4</v>
      </c>
      <c r="H24" s="65">
        <f>VLOOKUP($A24,'Return Data'!$B$7:$R$2843,12,0)</f>
        <v>88.134100000000004</v>
      </c>
      <c r="I24" s="66">
        <f t="shared" si="5"/>
        <v>4</v>
      </c>
      <c r="J24" s="65">
        <f>VLOOKUP($A24,'Return Data'!$B$7:$R$2843,13,0)</f>
        <v>110.6433</v>
      </c>
      <c r="K24" s="66">
        <f t="shared" si="6"/>
        <v>4</v>
      </c>
      <c r="L24" s="65">
        <f>VLOOKUP($A24,'Return Data'!$B$7:$R$2843,17,0)</f>
        <v>49.010800000000003</v>
      </c>
      <c r="M24" s="66">
        <f t="shared" si="7"/>
        <v>8</v>
      </c>
      <c r="N24" s="65">
        <f>VLOOKUP($A24,'Return Data'!$B$7:$R$2843,14,0)</f>
        <v>22.748799999999999</v>
      </c>
      <c r="O24" s="66">
        <f t="shared" si="8"/>
        <v>5</v>
      </c>
      <c r="P24" s="65">
        <f>VLOOKUP($A24,'Return Data'!$B$7:$R$2843,15,0)</f>
        <v>23.951599999999999</v>
      </c>
      <c r="Q24" s="66">
        <f t="shared" si="9"/>
        <v>1</v>
      </c>
      <c r="R24" s="65">
        <f>VLOOKUP($A24,'Return Data'!$B$7:$R$2843,16,0)</f>
        <v>26.642800000000001</v>
      </c>
      <c r="S24" s="67">
        <f t="shared" si="4"/>
        <v>10</v>
      </c>
    </row>
    <row r="25" spans="1:19" x14ac:dyDescent="0.3">
      <c r="A25" s="63" t="s">
        <v>1480</v>
      </c>
      <c r="B25" s="64">
        <f>VLOOKUP($A25,'Return Data'!$B$7:$R$2843,3,0)</f>
        <v>44412</v>
      </c>
      <c r="C25" s="65">
        <f>VLOOKUP($A25,'Return Data'!$B$7:$R$2843,4,0)</f>
        <v>21.86</v>
      </c>
      <c r="D25" s="65">
        <f>VLOOKUP($A25,'Return Data'!$B$7:$R$2843,10,0)</f>
        <v>22.74</v>
      </c>
      <c r="E25" s="66">
        <f t="shared" si="0"/>
        <v>14</v>
      </c>
      <c r="F25" s="65">
        <f>VLOOKUP($A25,'Return Data'!$B$7:$R$2843,11,0)</f>
        <v>37.3979</v>
      </c>
      <c r="G25" s="66">
        <f t="shared" si="11"/>
        <v>17</v>
      </c>
      <c r="H25" s="65">
        <f>VLOOKUP($A25,'Return Data'!$B$7:$R$2843,12,0)</f>
        <v>78.448999999999998</v>
      </c>
      <c r="I25" s="66">
        <f t="shared" si="5"/>
        <v>11</v>
      </c>
      <c r="J25" s="65">
        <f>VLOOKUP($A25,'Return Data'!$B$7:$R$2843,13,0)</f>
        <v>98.007199999999997</v>
      </c>
      <c r="K25" s="66">
        <f t="shared" si="6"/>
        <v>16</v>
      </c>
      <c r="L25" s="65"/>
      <c r="M25" s="66"/>
      <c r="N25" s="65"/>
      <c r="O25" s="66"/>
      <c r="P25" s="65"/>
      <c r="Q25" s="66"/>
      <c r="R25" s="65">
        <f>VLOOKUP($A25,'Return Data'!$B$7:$R$2843,16,0)</f>
        <v>42.003900000000002</v>
      </c>
      <c r="S25" s="67">
        <f t="shared" si="4"/>
        <v>3</v>
      </c>
    </row>
    <row r="26" spans="1:19" x14ac:dyDescent="0.3">
      <c r="A26" s="63" t="s">
        <v>1483</v>
      </c>
      <c r="B26" s="64">
        <f>VLOOKUP($A26,'Return Data'!$B$7:$R$2843,3,0)</f>
        <v>44412</v>
      </c>
      <c r="C26" s="65">
        <f>VLOOKUP($A26,'Return Data'!$B$7:$R$2843,4,0)</f>
        <v>132.15459999999999</v>
      </c>
      <c r="D26" s="65">
        <f>VLOOKUP($A26,'Return Data'!$B$7:$R$2843,10,0)</f>
        <v>32.975999999999999</v>
      </c>
      <c r="E26" s="66">
        <f t="shared" si="0"/>
        <v>1</v>
      </c>
      <c r="F26" s="65">
        <f>VLOOKUP($A26,'Return Data'!$B$7:$R$2843,11,0)</f>
        <v>71.308499999999995</v>
      </c>
      <c r="G26" s="66">
        <f t="shared" si="11"/>
        <v>1</v>
      </c>
      <c r="H26" s="65">
        <f>VLOOKUP($A26,'Return Data'!$B$7:$R$2843,12,0)</f>
        <v>112.021</v>
      </c>
      <c r="I26" s="66">
        <f t="shared" si="5"/>
        <v>1</v>
      </c>
      <c r="J26" s="65">
        <f>VLOOKUP($A26,'Return Data'!$B$7:$R$2843,13,0)</f>
        <v>150.7268</v>
      </c>
      <c r="K26" s="66">
        <f t="shared" si="6"/>
        <v>1</v>
      </c>
      <c r="L26" s="65">
        <f>VLOOKUP($A26,'Return Data'!$B$7:$R$2843,17,0)</f>
        <v>81.515600000000006</v>
      </c>
      <c r="M26" s="66">
        <f t="shared" si="7"/>
        <v>1</v>
      </c>
      <c r="N26" s="65">
        <f>VLOOKUP($A26,'Return Data'!$B$7:$R$2843,14,0)</f>
        <v>36.349699999999999</v>
      </c>
      <c r="O26" s="66">
        <f t="shared" si="8"/>
        <v>1</v>
      </c>
      <c r="P26" s="65">
        <f>VLOOKUP($A26,'Return Data'!$B$7:$R$2843,15,0)</f>
        <v>22.827999999999999</v>
      </c>
      <c r="Q26" s="66">
        <f t="shared" si="9"/>
        <v>3</v>
      </c>
      <c r="R26" s="65">
        <f>VLOOKUP($A26,'Return Data'!$B$7:$R$2843,16,0)</f>
        <v>17.1037</v>
      </c>
      <c r="S26" s="67">
        <f t="shared" si="4"/>
        <v>21</v>
      </c>
    </row>
    <row r="27" spans="1:19" x14ac:dyDescent="0.3">
      <c r="A27" s="63" t="s">
        <v>1484</v>
      </c>
      <c r="B27" s="64">
        <f>VLOOKUP($A27,'Return Data'!$B$7:$R$2843,3,0)</f>
        <v>44412</v>
      </c>
      <c r="C27" s="65">
        <f>VLOOKUP($A27,'Return Data'!$B$7:$R$2843,4,0)</f>
        <v>105.4579</v>
      </c>
      <c r="D27" s="65">
        <f>VLOOKUP($A27,'Return Data'!$B$7:$R$2843,10,0)</f>
        <v>15.427899999999999</v>
      </c>
      <c r="E27" s="66">
        <f t="shared" si="0"/>
        <v>23</v>
      </c>
      <c r="F27" s="65">
        <f>VLOOKUP($A27,'Return Data'!$B$7:$R$2843,11,0)</f>
        <v>27.912600000000001</v>
      </c>
      <c r="G27" s="66">
        <f t="shared" si="11"/>
        <v>23</v>
      </c>
      <c r="H27" s="65">
        <f>VLOOKUP($A27,'Return Data'!$B$7:$R$2843,12,0)</f>
        <v>63.070099999999996</v>
      </c>
      <c r="I27" s="66">
        <f t="shared" si="5"/>
        <v>23</v>
      </c>
      <c r="J27" s="65">
        <f>VLOOKUP($A27,'Return Data'!$B$7:$R$2843,13,0)</f>
        <v>86.464699999999993</v>
      </c>
      <c r="K27" s="66">
        <f t="shared" si="6"/>
        <v>23</v>
      </c>
      <c r="L27" s="65">
        <f>VLOOKUP($A27,'Return Data'!$B$7:$R$2843,17,0)</f>
        <v>43.536000000000001</v>
      </c>
      <c r="M27" s="66">
        <f t="shared" si="7"/>
        <v>13</v>
      </c>
      <c r="N27" s="65">
        <f>VLOOKUP($A27,'Return Data'!$B$7:$R$2843,14,0)</f>
        <v>22.178100000000001</v>
      </c>
      <c r="O27" s="66">
        <f t="shared" si="8"/>
        <v>6</v>
      </c>
      <c r="P27" s="65">
        <f>VLOOKUP($A27,'Return Data'!$B$7:$R$2843,15,0)</f>
        <v>23.8505</v>
      </c>
      <c r="Q27" s="66">
        <f t="shared" si="9"/>
        <v>2</v>
      </c>
      <c r="R27" s="65">
        <f>VLOOKUP($A27,'Return Data'!$B$7:$R$2843,16,0)</f>
        <v>27.833100000000002</v>
      </c>
      <c r="S27" s="67">
        <f t="shared" si="4"/>
        <v>9</v>
      </c>
    </row>
    <row r="28" spans="1:19" x14ac:dyDescent="0.3">
      <c r="A28" s="63" t="s">
        <v>1487</v>
      </c>
      <c r="B28" s="64">
        <f>VLOOKUP($A28,'Return Data'!$B$7:$R$2843,3,0)</f>
        <v>44412</v>
      </c>
      <c r="C28" s="65">
        <f>VLOOKUP($A28,'Return Data'!$B$7:$R$2843,4,0)</f>
        <v>145.08629999999999</v>
      </c>
      <c r="D28" s="65">
        <f>VLOOKUP($A28,'Return Data'!$B$7:$R$2843,10,0)</f>
        <v>21.301300000000001</v>
      </c>
      <c r="E28" s="66">
        <f t="shared" si="0"/>
        <v>19</v>
      </c>
      <c r="F28" s="65">
        <f>VLOOKUP($A28,'Return Data'!$B$7:$R$2843,11,0)</f>
        <v>38.684800000000003</v>
      </c>
      <c r="G28" s="66">
        <f t="shared" si="11"/>
        <v>13</v>
      </c>
      <c r="H28" s="65">
        <f>VLOOKUP($A28,'Return Data'!$B$7:$R$2843,12,0)</f>
        <v>75.534300000000002</v>
      </c>
      <c r="I28" s="66">
        <f t="shared" si="5"/>
        <v>15</v>
      </c>
      <c r="J28" s="65">
        <f>VLOOKUP($A28,'Return Data'!$B$7:$R$2843,13,0)</f>
        <v>101.99469999999999</v>
      </c>
      <c r="K28" s="66">
        <f t="shared" si="6"/>
        <v>13</v>
      </c>
      <c r="L28" s="65">
        <f>VLOOKUP($A28,'Return Data'!$B$7:$R$2843,17,0)</f>
        <v>41.692599999999999</v>
      </c>
      <c r="M28" s="66">
        <f t="shared" si="7"/>
        <v>14</v>
      </c>
      <c r="N28" s="65">
        <f>VLOOKUP($A28,'Return Data'!$B$7:$R$2843,14,0)</f>
        <v>15.7409</v>
      </c>
      <c r="O28" s="66">
        <f t="shared" si="8"/>
        <v>11</v>
      </c>
      <c r="P28" s="65">
        <f>VLOOKUP($A28,'Return Data'!$B$7:$R$2843,15,0)</f>
        <v>13.7849</v>
      </c>
      <c r="Q28" s="66">
        <f t="shared" si="9"/>
        <v>14</v>
      </c>
      <c r="R28" s="65">
        <f>VLOOKUP($A28,'Return Data'!$B$7:$R$2843,16,0)</f>
        <v>18.186800000000002</v>
      </c>
      <c r="S28" s="67">
        <f t="shared" si="4"/>
        <v>19</v>
      </c>
    </row>
    <row r="29" spans="1:19" x14ac:dyDescent="0.3">
      <c r="A29" s="63" t="s">
        <v>1488</v>
      </c>
      <c r="B29" s="64">
        <f>VLOOKUP($A29,'Return Data'!$B$7:$R$2843,3,0)</f>
        <v>44412</v>
      </c>
      <c r="C29" s="65">
        <f>VLOOKUP($A29,'Return Data'!$B$7:$R$2843,4,0)</f>
        <v>21.6569</v>
      </c>
      <c r="D29" s="65">
        <f>VLOOKUP($A29,'Return Data'!$B$7:$R$2843,10,0)</f>
        <v>28.8718</v>
      </c>
      <c r="E29" s="66">
        <f t="shared" si="0"/>
        <v>4</v>
      </c>
      <c r="F29" s="65">
        <f>VLOOKUP($A29,'Return Data'!$B$7:$R$2843,11,0)</f>
        <v>52.518799999999999</v>
      </c>
      <c r="G29" s="66">
        <f t="shared" si="11"/>
        <v>2</v>
      </c>
      <c r="H29" s="65">
        <f>VLOOKUP($A29,'Return Data'!$B$7:$R$2843,12,0)</f>
        <v>90.655199999999994</v>
      </c>
      <c r="I29" s="66">
        <f t="shared" si="5"/>
        <v>2</v>
      </c>
      <c r="J29" s="65">
        <f>VLOOKUP($A29,'Return Data'!$B$7:$R$2843,13,0)</f>
        <v>109.1605</v>
      </c>
      <c r="K29" s="66">
        <f t="shared" si="6"/>
        <v>7</v>
      </c>
      <c r="L29" s="65">
        <f>VLOOKUP($A29,'Return Data'!$B$7:$R$2843,17,0)</f>
        <v>49.090899999999998</v>
      </c>
      <c r="M29" s="66">
        <f t="shared" si="7"/>
        <v>7</v>
      </c>
      <c r="N29" s="65"/>
      <c r="O29" s="66"/>
      <c r="P29" s="65"/>
      <c r="Q29" s="66"/>
      <c r="R29" s="65">
        <f>VLOOKUP($A29,'Return Data'!$B$7:$R$2843,16,0)</f>
        <v>32.734699999999997</v>
      </c>
      <c r="S29" s="67">
        <f t="shared" si="4"/>
        <v>7</v>
      </c>
    </row>
    <row r="30" spans="1:19" x14ac:dyDescent="0.3">
      <c r="A30" s="63" t="s">
        <v>1490</v>
      </c>
      <c r="B30" s="64">
        <f>VLOOKUP($A30,'Return Data'!$B$7:$R$2843,3,0)</f>
        <v>44412</v>
      </c>
      <c r="C30" s="65">
        <f>VLOOKUP($A30,'Return Data'!$B$7:$R$2843,4,0)</f>
        <v>28.96</v>
      </c>
      <c r="D30" s="65">
        <f>VLOOKUP($A30,'Return Data'!$B$7:$R$2843,10,0)</f>
        <v>22.920200000000001</v>
      </c>
      <c r="E30" s="66">
        <f t="shared" si="0"/>
        <v>12</v>
      </c>
      <c r="F30" s="65">
        <f>VLOOKUP($A30,'Return Data'!$B$7:$R$2843,11,0)</f>
        <v>39.566299999999998</v>
      </c>
      <c r="G30" s="66">
        <f t="shared" si="11"/>
        <v>12</v>
      </c>
      <c r="H30" s="65">
        <f>VLOOKUP($A30,'Return Data'!$B$7:$R$2843,12,0)</f>
        <v>74.247900000000001</v>
      </c>
      <c r="I30" s="66">
        <f t="shared" si="5"/>
        <v>17</v>
      </c>
      <c r="J30" s="65">
        <f>VLOOKUP($A30,'Return Data'!$B$7:$R$2843,13,0)</f>
        <v>95.675700000000006</v>
      </c>
      <c r="K30" s="66">
        <f t="shared" si="6"/>
        <v>19</v>
      </c>
      <c r="L30" s="65">
        <f>VLOOKUP($A30,'Return Data'!$B$7:$R$2843,17,0)</f>
        <v>51.048999999999999</v>
      </c>
      <c r="M30" s="66">
        <f t="shared" si="7"/>
        <v>6</v>
      </c>
      <c r="N30" s="65">
        <f>VLOOKUP($A30,'Return Data'!$B$7:$R$2843,14,0)</f>
        <v>22.053799999999999</v>
      </c>
      <c r="O30" s="66">
        <f t="shared" si="8"/>
        <v>7</v>
      </c>
      <c r="P30" s="65">
        <f>VLOOKUP($A30,'Return Data'!$B$7:$R$2843,15,0)</f>
        <v>17.059100000000001</v>
      </c>
      <c r="Q30" s="66">
        <f t="shared" si="9"/>
        <v>9</v>
      </c>
      <c r="R30" s="65">
        <f>VLOOKUP($A30,'Return Data'!$B$7:$R$2843,16,0)</f>
        <v>16.0197</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23.93631739130435</v>
      </c>
      <c r="E32" s="74"/>
      <c r="F32" s="75">
        <f>AVERAGE(F8:F30)</f>
        <v>40.541308695652177</v>
      </c>
      <c r="G32" s="74"/>
      <c r="H32" s="75">
        <f>AVERAGE(H8:H30)</f>
        <v>79.576791304347822</v>
      </c>
      <c r="I32" s="74"/>
      <c r="J32" s="75">
        <f>AVERAGE(J8:J30)</f>
        <v>104.09768260869564</v>
      </c>
      <c r="K32" s="74"/>
      <c r="L32" s="75">
        <f>AVERAGE(L8:L30)</f>
        <v>47.506979999999999</v>
      </c>
      <c r="M32" s="74"/>
      <c r="N32" s="75">
        <f>AVERAGE(N8:N30)</f>
        <v>20.807700000000001</v>
      </c>
      <c r="O32" s="74"/>
      <c r="P32" s="75">
        <f>AVERAGE(P8:P30)</f>
        <v>18.933435714285711</v>
      </c>
      <c r="Q32" s="74"/>
      <c r="R32" s="75">
        <f>AVERAGE(R8:R30)</f>
        <v>28.265843478260866</v>
      </c>
      <c r="S32" s="76"/>
    </row>
    <row r="33" spans="1:19" x14ac:dyDescent="0.3">
      <c r="A33" s="73" t="s">
        <v>28</v>
      </c>
      <c r="B33" s="74"/>
      <c r="C33" s="74"/>
      <c r="D33" s="75">
        <f>MIN(D8:D30)</f>
        <v>15.427899999999999</v>
      </c>
      <c r="E33" s="74"/>
      <c r="F33" s="75">
        <f>MIN(F8:F30)</f>
        <v>27.912600000000001</v>
      </c>
      <c r="G33" s="74"/>
      <c r="H33" s="75">
        <f>MIN(H8:H30)</f>
        <v>63.070099999999996</v>
      </c>
      <c r="I33" s="74"/>
      <c r="J33" s="75">
        <f>MIN(J8:J30)</f>
        <v>86.464699999999993</v>
      </c>
      <c r="K33" s="74"/>
      <c r="L33" s="75">
        <f>MIN(L8:L30)</f>
        <v>34.365099999999998</v>
      </c>
      <c r="M33" s="74"/>
      <c r="N33" s="75">
        <f>MIN(N8:N30)</f>
        <v>12.8332</v>
      </c>
      <c r="O33" s="74"/>
      <c r="P33" s="75">
        <f>MIN(P8:P30)</f>
        <v>13.7849</v>
      </c>
      <c r="Q33" s="74"/>
      <c r="R33" s="75">
        <f>MIN(R8:R30)</f>
        <v>12.880100000000001</v>
      </c>
      <c r="S33" s="76"/>
    </row>
    <row r="34" spans="1:19" ht="15" thickBot="1" x14ac:dyDescent="0.35">
      <c r="A34" s="77" t="s">
        <v>29</v>
      </c>
      <c r="B34" s="78"/>
      <c r="C34" s="78"/>
      <c r="D34" s="79">
        <f>MAX(D8:D30)</f>
        <v>32.975999999999999</v>
      </c>
      <c r="E34" s="78"/>
      <c r="F34" s="79">
        <f>MAX(F8:F30)</f>
        <v>71.308499999999995</v>
      </c>
      <c r="G34" s="78"/>
      <c r="H34" s="79">
        <f>MAX(H8:H30)</f>
        <v>112.021</v>
      </c>
      <c r="I34" s="78"/>
      <c r="J34" s="79">
        <f>MAX(J8:J30)</f>
        <v>150.7268</v>
      </c>
      <c r="K34" s="78"/>
      <c r="L34" s="79">
        <f>MAX(L8:L30)</f>
        <v>81.515600000000006</v>
      </c>
      <c r="M34" s="78"/>
      <c r="N34" s="79">
        <f>MAX(N8:N30)</f>
        <v>36.349699999999999</v>
      </c>
      <c r="O34" s="78"/>
      <c r="P34" s="79">
        <f>MAX(P8:P30)</f>
        <v>23.951599999999999</v>
      </c>
      <c r="Q34" s="78"/>
      <c r="R34" s="79">
        <f>MAX(R8:R30)</f>
        <v>76.679000000000002</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44412</v>
      </c>
      <c r="C8" s="65">
        <f>VLOOKUP($A8,'Return Data'!$B$7:$R$2843,4,0)</f>
        <v>53.750799999999998</v>
      </c>
      <c r="D8" s="65">
        <f>VLOOKUP($A8,'Return Data'!$B$7:$R$2843,10,0)</f>
        <v>21.736499999999999</v>
      </c>
      <c r="E8" s="66">
        <f t="shared" ref="E8:E30" si="0">RANK(D8,D$8:D$30,0)</f>
        <v>17</v>
      </c>
      <c r="F8" s="65">
        <f>VLOOKUP($A8,'Return Data'!$B$7:$R$2843,11,0)</f>
        <v>36.773299999999999</v>
      </c>
      <c r="G8" s="66">
        <f t="shared" ref="G8" si="1">RANK(F8,F$8:F$30,0)</f>
        <v>15</v>
      </c>
      <c r="H8" s="65">
        <f>VLOOKUP($A8,'Return Data'!$B$7:$R$2843,12,0)</f>
        <v>75.246700000000004</v>
      </c>
      <c r="I8" s="66">
        <f t="shared" ref="I8" si="2">RANK(H8,H$8:H$30,0)</f>
        <v>14</v>
      </c>
      <c r="J8" s="65">
        <f>VLOOKUP($A8,'Return Data'!$B$7:$R$2843,13,0)</f>
        <v>104.1614</v>
      </c>
      <c r="K8" s="66">
        <f t="shared" ref="K8" si="3">RANK(J8,J$8:J$30,0)</f>
        <v>10</v>
      </c>
      <c r="L8" s="65">
        <f>VLOOKUP($A8,'Return Data'!$B$7:$R$2843,17,0)</f>
        <v>33.8902</v>
      </c>
      <c r="M8" s="66">
        <f>RANK(L8,L$8:L$30,0)</f>
        <v>19</v>
      </c>
      <c r="N8" s="65">
        <f>VLOOKUP($A8,'Return Data'!$B$7:$R$2843,14,0)</f>
        <v>11.559100000000001</v>
      </c>
      <c r="O8" s="66">
        <f>RANK(N8,N$8:N$30,0)</f>
        <v>15</v>
      </c>
      <c r="P8" s="65">
        <f>VLOOKUP($A8,'Return Data'!$B$7:$R$2843,15,0)</f>
        <v>12.7525</v>
      </c>
      <c r="Q8" s="66">
        <f>RANK(P8,P$8:P$30,0)</f>
        <v>14</v>
      </c>
      <c r="R8" s="65">
        <f>VLOOKUP($A8,'Return Data'!$B$7:$R$2843,16,0)</f>
        <v>12.489000000000001</v>
      </c>
      <c r="S8" s="67">
        <f t="shared" ref="S8" si="4">RANK(R8,R$8:R$30,0)</f>
        <v>20</v>
      </c>
    </row>
    <row r="9" spans="1:20" x14ac:dyDescent="0.3">
      <c r="A9" s="63" t="s">
        <v>1449</v>
      </c>
      <c r="B9" s="64">
        <f>VLOOKUP($A9,'Return Data'!$B$7:$R$2843,3,0)</f>
        <v>44412</v>
      </c>
      <c r="C9" s="65">
        <f>VLOOKUP($A9,'Return Data'!$B$7:$R$2843,4,0)</f>
        <v>55.48</v>
      </c>
      <c r="D9" s="65">
        <f>VLOOKUP($A9,'Return Data'!$B$7:$R$2843,10,0)</f>
        <v>20.347100000000001</v>
      </c>
      <c r="E9" s="66">
        <f t="shared" si="0"/>
        <v>20</v>
      </c>
      <c r="F9" s="65">
        <f>VLOOKUP($A9,'Return Data'!$B$7:$R$2843,11,0)</f>
        <v>33.237299999999998</v>
      </c>
      <c r="G9" s="66">
        <f t="shared" ref="G9:G30" si="5">RANK(F9,F$8:F$30,0)</f>
        <v>20</v>
      </c>
      <c r="H9" s="65">
        <f>VLOOKUP($A9,'Return Data'!$B$7:$R$2843,12,0)</f>
        <v>63.657800000000002</v>
      </c>
      <c r="I9" s="66">
        <f t="shared" ref="I9:I30" si="6">RANK(H9,H$8:H$30,0)</f>
        <v>22</v>
      </c>
      <c r="J9" s="65">
        <f>VLOOKUP($A9,'Return Data'!$B$7:$R$2843,13,0)</f>
        <v>85.180199999999999</v>
      </c>
      <c r="K9" s="66">
        <f t="shared" ref="K9:K30" si="7">RANK(J9,J$8:J$30,0)</f>
        <v>21</v>
      </c>
      <c r="L9" s="65">
        <f>VLOOKUP($A9,'Return Data'!$B$7:$R$2843,17,0)</f>
        <v>42.323799999999999</v>
      </c>
      <c r="M9" s="66">
        <f t="shared" ref="M9:M30" si="8">RANK(L9,L$8:L$30,0)</f>
        <v>12</v>
      </c>
      <c r="N9" s="65">
        <f>VLOOKUP($A9,'Return Data'!$B$7:$R$2843,14,0)</f>
        <v>26.75</v>
      </c>
      <c r="O9" s="66">
        <f t="shared" ref="O9:O30" si="9">RANK(N9,N$8:N$30,0)</f>
        <v>2</v>
      </c>
      <c r="P9" s="65">
        <f>VLOOKUP($A9,'Return Data'!$B$7:$R$2843,15,0)</f>
        <v>20.930900000000001</v>
      </c>
      <c r="Q9" s="66">
        <f t="shared" ref="Q9:Q30" si="10">RANK(P9,P$8:P$30,0)</f>
        <v>4</v>
      </c>
      <c r="R9" s="65">
        <f>VLOOKUP($A9,'Return Data'!$B$7:$R$2843,16,0)</f>
        <v>24.9771</v>
      </c>
      <c r="S9" s="67">
        <f t="shared" ref="S9:S30" si="11">RANK(R9,R$8:R$30,0)</f>
        <v>9</v>
      </c>
    </row>
    <row r="10" spans="1:20" x14ac:dyDescent="0.3">
      <c r="A10" s="63" t="s">
        <v>1451</v>
      </c>
      <c r="B10" s="64">
        <f>VLOOKUP($A10,'Return Data'!$B$7:$R$2843,3,0)</f>
        <v>44412</v>
      </c>
      <c r="C10" s="65">
        <f>VLOOKUP($A10,'Return Data'!$B$7:$R$2843,4,0)</f>
        <v>24.11</v>
      </c>
      <c r="D10" s="65">
        <f>VLOOKUP($A10,'Return Data'!$B$7:$R$2843,10,0)</f>
        <v>22.3858</v>
      </c>
      <c r="E10" s="66">
        <f t="shared" si="0"/>
        <v>13</v>
      </c>
      <c r="F10" s="65">
        <f>VLOOKUP($A10,'Return Data'!$B$7:$R$2843,11,0)</f>
        <v>42.074199999999998</v>
      </c>
      <c r="G10" s="66">
        <f t="shared" si="5"/>
        <v>7</v>
      </c>
      <c r="H10" s="65">
        <f>VLOOKUP($A10,'Return Data'!$B$7:$R$2843,12,0)</f>
        <v>75.856999999999999</v>
      </c>
      <c r="I10" s="66">
        <f t="shared" si="6"/>
        <v>13</v>
      </c>
      <c r="J10" s="65">
        <f>VLOOKUP($A10,'Return Data'!$B$7:$R$2843,13,0)</f>
        <v>104.8428</v>
      </c>
      <c r="K10" s="66">
        <f t="shared" si="7"/>
        <v>9</v>
      </c>
      <c r="L10" s="65">
        <f>VLOOKUP($A10,'Return Data'!$B$7:$R$2843,17,0)</f>
        <v>59.929200000000002</v>
      </c>
      <c r="M10" s="66">
        <f t="shared" si="8"/>
        <v>2</v>
      </c>
      <c r="N10" s="65"/>
      <c r="O10" s="66"/>
      <c r="P10" s="65"/>
      <c r="Q10" s="66"/>
      <c r="R10" s="65">
        <f>VLOOKUP($A10,'Return Data'!$B$7:$R$2843,16,0)</f>
        <v>39.786799999999999</v>
      </c>
      <c r="S10" s="67">
        <f t="shared" si="11"/>
        <v>2</v>
      </c>
    </row>
    <row r="11" spans="1:20" x14ac:dyDescent="0.3">
      <c r="A11" s="63" t="s">
        <v>1453</v>
      </c>
      <c r="B11" s="64">
        <f>VLOOKUP($A11,'Return Data'!$B$7:$R$2843,3,0)</f>
        <v>44412</v>
      </c>
      <c r="C11" s="65">
        <f>VLOOKUP($A11,'Return Data'!$B$7:$R$2843,4,0)</f>
        <v>20.53</v>
      </c>
      <c r="D11" s="65">
        <f>VLOOKUP($A11,'Return Data'!$B$7:$R$2843,10,0)</f>
        <v>24.424199999999999</v>
      </c>
      <c r="E11" s="66">
        <f t="shared" si="0"/>
        <v>7</v>
      </c>
      <c r="F11" s="65">
        <f>VLOOKUP($A11,'Return Data'!$B$7:$R$2843,11,0)</f>
        <v>43.365900000000003</v>
      </c>
      <c r="G11" s="66">
        <f t="shared" si="5"/>
        <v>5</v>
      </c>
      <c r="H11" s="65">
        <f>VLOOKUP($A11,'Return Data'!$B$7:$R$2843,12,0)</f>
        <v>79.301299999999998</v>
      </c>
      <c r="I11" s="66">
        <f t="shared" si="6"/>
        <v>9</v>
      </c>
      <c r="J11" s="65">
        <f>VLOOKUP($A11,'Return Data'!$B$7:$R$2843,13,0)</f>
        <v>100.0975</v>
      </c>
      <c r="K11" s="66">
        <f t="shared" si="7"/>
        <v>12</v>
      </c>
      <c r="L11" s="65">
        <f>VLOOKUP($A11,'Return Data'!$B$7:$R$2843,17,0)</f>
        <v>52.217399999999998</v>
      </c>
      <c r="M11" s="66">
        <f t="shared" si="8"/>
        <v>4</v>
      </c>
      <c r="N11" s="65"/>
      <c r="O11" s="66"/>
      <c r="P11" s="65"/>
      <c r="Q11" s="66"/>
      <c r="R11" s="65">
        <f>VLOOKUP($A11,'Return Data'!$B$7:$R$2843,16,0)</f>
        <v>33.829099999999997</v>
      </c>
      <c r="S11" s="67">
        <f t="shared" si="11"/>
        <v>6</v>
      </c>
    </row>
    <row r="12" spans="1:20" x14ac:dyDescent="0.3">
      <c r="A12" s="63" t="s">
        <v>1455</v>
      </c>
      <c r="B12" s="64">
        <f>VLOOKUP($A12,'Return Data'!$B$7:$R$2843,3,0)</f>
        <v>44412</v>
      </c>
      <c r="C12" s="65">
        <f>VLOOKUP($A12,'Return Data'!$B$7:$R$2843,4,0)</f>
        <v>103.14</v>
      </c>
      <c r="D12" s="65">
        <f>VLOOKUP($A12,'Return Data'!$B$7:$R$2843,10,0)</f>
        <v>24.321999999999999</v>
      </c>
      <c r="E12" s="66">
        <f t="shared" si="0"/>
        <v>8</v>
      </c>
      <c r="F12" s="65">
        <f>VLOOKUP($A12,'Return Data'!$B$7:$R$2843,11,0)</f>
        <v>39.0383</v>
      </c>
      <c r="G12" s="66">
        <f t="shared" si="5"/>
        <v>10</v>
      </c>
      <c r="H12" s="65">
        <f>VLOOKUP($A12,'Return Data'!$B$7:$R$2843,12,0)</f>
        <v>69.251199999999997</v>
      </c>
      <c r="I12" s="66">
        <f t="shared" si="6"/>
        <v>20</v>
      </c>
      <c r="J12" s="65">
        <f>VLOOKUP($A12,'Return Data'!$B$7:$R$2843,13,0)</f>
        <v>95.507499999999993</v>
      </c>
      <c r="K12" s="66">
        <f t="shared" si="7"/>
        <v>16</v>
      </c>
      <c r="L12" s="65">
        <f>VLOOKUP($A12,'Return Data'!$B$7:$R$2843,17,0)</f>
        <v>45.52</v>
      </c>
      <c r="M12" s="66">
        <f t="shared" si="8"/>
        <v>10</v>
      </c>
      <c r="N12" s="65">
        <f>VLOOKUP($A12,'Return Data'!$B$7:$R$2843,14,0)</f>
        <v>20.2818</v>
      </c>
      <c r="O12" s="66">
        <f t="shared" si="9"/>
        <v>8</v>
      </c>
      <c r="P12" s="65">
        <f>VLOOKUP($A12,'Return Data'!$B$7:$R$2843,15,0)</f>
        <v>16.1724</v>
      </c>
      <c r="Q12" s="66">
        <f t="shared" si="10"/>
        <v>9</v>
      </c>
      <c r="R12" s="65">
        <f>VLOOKUP($A12,'Return Data'!$B$7:$R$2843,16,0)</f>
        <v>17.928000000000001</v>
      </c>
      <c r="S12" s="67">
        <f t="shared" si="11"/>
        <v>14</v>
      </c>
    </row>
    <row r="13" spans="1:20" x14ac:dyDescent="0.3">
      <c r="A13" s="63" t="s">
        <v>1457</v>
      </c>
      <c r="B13" s="64">
        <f>VLOOKUP($A13,'Return Data'!$B$7:$R$2843,3,0)</f>
        <v>44412</v>
      </c>
      <c r="C13" s="65">
        <f>VLOOKUP($A13,'Return Data'!$B$7:$R$2843,4,0)</f>
        <v>22.181000000000001</v>
      </c>
      <c r="D13" s="65">
        <f>VLOOKUP($A13,'Return Data'!$B$7:$R$2843,10,0)</f>
        <v>22.128599999999999</v>
      </c>
      <c r="E13" s="66">
        <f t="shared" si="0"/>
        <v>15</v>
      </c>
      <c r="F13" s="65">
        <f>VLOOKUP($A13,'Return Data'!$B$7:$R$2843,11,0)</f>
        <v>36.448099999999997</v>
      </c>
      <c r="G13" s="66">
        <f t="shared" si="5"/>
        <v>16</v>
      </c>
      <c r="H13" s="65">
        <f>VLOOKUP($A13,'Return Data'!$B$7:$R$2843,12,0)</f>
        <v>76.291499999999999</v>
      </c>
      <c r="I13" s="66">
        <f t="shared" si="6"/>
        <v>11</v>
      </c>
      <c r="J13" s="65">
        <f>VLOOKUP($A13,'Return Data'!$B$7:$R$2843,13,0)</f>
        <v>98.097700000000003</v>
      </c>
      <c r="K13" s="66">
        <f t="shared" si="7"/>
        <v>14</v>
      </c>
      <c r="L13" s="65">
        <f>VLOOKUP($A13,'Return Data'!$B$7:$R$2843,17,0)</f>
        <v>49.301200000000001</v>
      </c>
      <c r="M13" s="66">
        <f t="shared" si="8"/>
        <v>6</v>
      </c>
      <c r="N13" s="65"/>
      <c r="O13" s="66"/>
      <c r="P13" s="65"/>
      <c r="Q13" s="66"/>
      <c r="R13" s="65">
        <f>VLOOKUP($A13,'Return Data'!$B$7:$R$2843,16,0)</f>
        <v>37.697299999999998</v>
      </c>
      <c r="S13" s="67">
        <f t="shared" si="11"/>
        <v>4</v>
      </c>
    </row>
    <row r="14" spans="1:20" x14ac:dyDescent="0.3">
      <c r="A14" s="63" t="s">
        <v>1458</v>
      </c>
      <c r="B14" s="64">
        <f>VLOOKUP($A14,'Return Data'!$B$7:$R$2843,3,0)</f>
        <v>44412</v>
      </c>
      <c r="C14" s="65">
        <f>VLOOKUP($A14,'Return Data'!$B$7:$R$2843,4,0)</f>
        <v>84.003500000000003</v>
      </c>
      <c r="D14" s="65">
        <f>VLOOKUP($A14,'Return Data'!$B$7:$R$2843,10,0)</f>
        <v>21.771899999999999</v>
      </c>
      <c r="E14" s="66">
        <f t="shared" si="0"/>
        <v>16</v>
      </c>
      <c r="F14" s="65">
        <f>VLOOKUP($A14,'Return Data'!$B$7:$R$2843,11,0)</f>
        <v>32.141199999999998</v>
      </c>
      <c r="G14" s="66">
        <f t="shared" si="5"/>
        <v>21</v>
      </c>
      <c r="H14" s="65">
        <f>VLOOKUP($A14,'Return Data'!$B$7:$R$2843,12,0)</f>
        <v>74.05</v>
      </c>
      <c r="I14" s="66">
        <f t="shared" si="6"/>
        <v>16</v>
      </c>
      <c r="J14" s="65">
        <f>VLOOKUP($A14,'Return Data'!$B$7:$R$2843,13,0)</f>
        <v>100.9225</v>
      </c>
      <c r="K14" s="66">
        <f t="shared" si="7"/>
        <v>11</v>
      </c>
      <c r="L14" s="65">
        <f>VLOOKUP($A14,'Return Data'!$B$7:$R$2843,17,0)</f>
        <v>33.210900000000002</v>
      </c>
      <c r="M14" s="66">
        <f t="shared" si="8"/>
        <v>20</v>
      </c>
      <c r="N14" s="65">
        <f>VLOOKUP($A14,'Return Data'!$B$7:$R$2843,14,0)</f>
        <v>13.195</v>
      </c>
      <c r="O14" s="66">
        <f t="shared" si="9"/>
        <v>14</v>
      </c>
      <c r="P14" s="65">
        <f>VLOOKUP($A14,'Return Data'!$B$7:$R$2843,15,0)</f>
        <v>13.218299999999999</v>
      </c>
      <c r="Q14" s="66">
        <f t="shared" si="10"/>
        <v>11</v>
      </c>
      <c r="R14" s="65">
        <f>VLOOKUP($A14,'Return Data'!$B$7:$R$2843,16,0)</f>
        <v>14.6502</v>
      </c>
      <c r="S14" s="67">
        <f t="shared" si="11"/>
        <v>18</v>
      </c>
    </row>
    <row r="15" spans="1:20" x14ac:dyDescent="0.3">
      <c r="A15" s="63" t="s">
        <v>1461</v>
      </c>
      <c r="B15" s="64">
        <f>VLOOKUP($A15,'Return Data'!$B$7:$R$2843,3,0)</f>
        <v>44412</v>
      </c>
      <c r="C15" s="65">
        <f>VLOOKUP($A15,'Return Data'!$B$7:$R$2843,4,0)</f>
        <v>70.765000000000001</v>
      </c>
      <c r="D15" s="65">
        <f>VLOOKUP($A15,'Return Data'!$B$7:$R$2843,10,0)</f>
        <v>27.055800000000001</v>
      </c>
      <c r="E15" s="66">
        <f t="shared" si="0"/>
        <v>6</v>
      </c>
      <c r="F15" s="65">
        <f>VLOOKUP($A15,'Return Data'!$B$7:$R$2843,11,0)</f>
        <v>42.087000000000003</v>
      </c>
      <c r="G15" s="66">
        <f t="shared" si="5"/>
        <v>6</v>
      </c>
      <c r="H15" s="65">
        <f>VLOOKUP($A15,'Return Data'!$B$7:$R$2843,12,0)</f>
        <v>87.466899999999995</v>
      </c>
      <c r="I15" s="66">
        <f t="shared" si="6"/>
        <v>3</v>
      </c>
      <c r="J15" s="65">
        <f>VLOOKUP($A15,'Return Data'!$B$7:$R$2843,13,0)</f>
        <v>104.9259</v>
      </c>
      <c r="K15" s="66">
        <f t="shared" si="7"/>
        <v>8</v>
      </c>
      <c r="L15" s="65">
        <f>VLOOKUP($A15,'Return Data'!$B$7:$R$2843,17,0)</f>
        <v>37.297899999999998</v>
      </c>
      <c r="M15" s="66">
        <f t="shared" si="8"/>
        <v>17</v>
      </c>
      <c r="N15" s="65">
        <f>VLOOKUP($A15,'Return Data'!$B$7:$R$2843,14,0)</f>
        <v>16.1952</v>
      </c>
      <c r="O15" s="66">
        <f t="shared" si="9"/>
        <v>9</v>
      </c>
      <c r="P15" s="65">
        <f>VLOOKUP($A15,'Return Data'!$B$7:$R$2843,15,0)</f>
        <v>19.457000000000001</v>
      </c>
      <c r="Q15" s="66">
        <f t="shared" si="10"/>
        <v>6</v>
      </c>
      <c r="R15" s="65">
        <f>VLOOKUP($A15,'Return Data'!$B$7:$R$2843,16,0)</f>
        <v>15.792299999999999</v>
      </c>
      <c r="S15" s="67">
        <f t="shared" si="11"/>
        <v>16</v>
      </c>
    </row>
    <row r="16" spans="1:20" x14ac:dyDescent="0.3">
      <c r="A16" s="63" t="s">
        <v>1462</v>
      </c>
      <c r="B16" s="64">
        <f>VLOOKUP($A16,'Return Data'!$B$7:$R$2843,3,0)</f>
        <v>44412</v>
      </c>
      <c r="C16" s="65">
        <f>VLOOKUP($A16,'Return Data'!$B$7:$R$2843,4,0)</f>
        <v>81.264899999999997</v>
      </c>
      <c r="D16" s="65">
        <f>VLOOKUP($A16,'Return Data'!$B$7:$R$2843,10,0)</f>
        <v>23.703299999999999</v>
      </c>
      <c r="E16" s="66">
        <f t="shared" si="0"/>
        <v>9</v>
      </c>
      <c r="F16" s="65">
        <f>VLOOKUP($A16,'Return Data'!$B$7:$R$2843,11,0)</f>
        <v>36.320799999999998</v>
      </c>
      <c r="G16" s="66">
        <f t="shared" si="5"/>
        <v>17</v>
      </c>
      <c r="H16" s="65">
        <f>VLOOKUP($A16,'Return Data'!$B$7:$R$2843,12,0)</f>
        <v>71.067400000000006</v>
      </c>
      <c r="I16" s="66">
        <f t="shared" si="6"/>
        <v>18</v>
      </c>
      <c r="J16" s="65">
        <f>VLOOKUP($A16,'Return Data'!$B$7:$R$2843,13,0)</f>
        <v>95.009399999999999</v>
      </c>
      <c r="K16" s="66">
        <f t="shared" si="7"/>
        <v>17</v>
      </c>
      <c r="L16" s="65">
        <f>VLOOKUP($A16,'Return Data'!$B$7:$R$2843,17,0)</f>
        <v>38.493600000000001</v>
      </c>
      <c r="M16" s="66">
        <f t="shared" si="8"/>
        <v>15</v>
      </c>
      <c r="N16" s="65">
        <f>VLOOKUP($A16,'Return Data'!$B$7:$R$2843,14,0)</f>
        <v>14.1678</v>
      </c>
      <c r="O16" s="66">
        <f t="shared" si="9"/>
        <v>12</v>
      </c>
      <c r="P16" s="65">
        <f>VLOOKUP($A16,'Return Data'!$B$7:$R$2843,15,0)</f>
        <v>13.099299999999999</v>
      </c>
      <c r="Q16" s="66">
        <f t="shared" si="10"/>
        <v>12</v>
      </c>
      <c r="R16" s="65">
        <f>VLOOKUP($A16,'Return Data'!$B$7:$R$2843,16,0)</f>
        <v>13.7866</v>
      </c>
      <c r="S16" s="67">
        <f t="shared" si="11"/>
        <v>19</v>
      </c>
    </row>
    <row r="17" spans="1:19" x14ac:dyDescent="0.3">
      <c r="A17" s="63" t="s">
        <v>1464</v>
      </c>
      <c r="B17" s="64">
        <f>VLOOKUP($A17,'Return Data'!$B$7:$R$2843,3,0)</f>
        <v>44412</v>
      </c>
      <c r="C17" s="65">
        <f>VLOOKUP($A17,'Return Data'!$B$7:$R$2843,4,0)</f>
        <v>47.79</v>
      </c>
      <c r="D17" s="65">
        <f>VLOOKUP($A17,'Return Data'!$B$7:$R$2843,10,0)</f>
        <v>28.0547</v>
      </c>
      <c r="E17" s="66">
        <f t="shared" si="0"/>
        <v>5</v>
      </c>
      <c r="F17" s="65">
        <f>VLOOKUP($A17,'Return Data'!$B$7:$R$2843,11,0)</f>
        <v>38.884</v>
      </c>
      <c r="G17" s="66">
        <f t="shared" si="5"/>
        <v>12</v>
      </c>
      <c r="H17" s="65">
        <f>VLOOKUP($A17,'Return Data'!$B$7:$R$2843,12,0)</f>
        <v>84.232799999999997</v>
      </c>
      <c r="I17" s="66">
        <f t="shared" si="6"/>
        <v>5</v>
      </c>
      <c r="J17" s="65">
        <f>VLOOKUP($A17,'Return Data'!$B$7:$R$2843,13,0)</f>
        <v>109.4216</v>
      </c>
      <c r="K17" s="66">
        <f t="shared" si="7"/>
        <v>3</v>
      </c>
      <c r="L17" s="65">
        <f>VLOOKUP($A17,'Return Data'!$B$7:$R$2843,17,0)</f>
        <v>42.518799999999999</v>
      </c>
      <c r="M17" s="66">
        <f t="shared" si="8"/>
        <v>11</v>
      </c>
      <c r="N17" s="65">
        <f>VLOOKUP($A17,'Return Data'!$B$7:$R$2843,14,0)</f>
        <v>22.6707</v>
      </c>
      <c r="O17" s="66">
        <f t="shared" si="9"/>
        <v>4</v>
      </c>
      <c r="P17" s="65">
        <f>VLOOKUP($A17,'Return Data'!$B$7:$R$2843,15,0)</f>
        <v>17.300899999999999</v>
      </c>
      <c r="Q17" s="66">
        <f t="shared" si="10"/>
        <v>8</v>
      </c>
      <c r="R17" s="65">
        <f>VLOOKUP($A17,'Return Data'!$B$7:$R$2843,16,0)</f>
        <v>11.997400000000001</v>
      </c>
      <c r="S17" s="67">
        <f t="shared" si="11"/>
        <v>21</v>
      </c>
    </row>
    <row r="18" spans="1:19" x14ac:dyDescent="0.3">
      <c r="A18" s="63" t="s">
        <v>1466</v>
      </c>
      <c r="B18" s="64">
        <f>VLOOKUP($A18,'Return Data'!$B$7:$R$2843,3,0)</f>
        <v>44412</v>
      </c>
      <c r="C18" s="65">
        <f>VLOOKUP($A18,'Return Data'!$B$7:$R$2843,4,0)</f>
        <v>15.35</v>
      </c>
      <c r="D18" s="65">
        <f>VLOOKUP($A18,'Return Data'!$B$7:$R$2843,10,0)</f>
        <v>17.2651</v>
      </c>
      <c r="E18" s="66">
        <f t="shared" si="0"/>
        <v>22</v>
      </c>
      <c r="F18" s="65">
        <f>VLOOKUP($A18,'Return Data'!$B$7:$R$2843,11,0)</f>
        <v>34.1783</v>
      </c>
      <c r="G18" s="66">
        <f t="shared" si="5"/>
        <v>19</v>
      </c>
      <c r="H18" s="65">
        <f>VLOOKUP($A18,'Return Data'!$B$7:$R$2843,12,0)</f>
        <v>69.426000000000002</v>
      </c>
      <c r="I18" s="66">
        <f t="shared" si="6"/>
        <v>19</v>
      </c>
      <c r="J18" s="65">
        <f>VLOOKUP($A18,'Return Data'!$B$7:$R$2843,13,0)</f>
        <v>88.343599999999995</v>
      </c>
      <c r="K18" s="66">
        <f t="shared" si="7"/>
        <v>20</v>
      </c>
      <c r="L18" s="65">
        <f>VLOOKUP($A18,'Return Data'!$B$7:$R$2843,17,0)</f>
        <v>35.415999999999997</v>
      </c>
      <c r="M18" s="66">
        <f t="shared" si="8"/>
        <v>18</v>
      </c>
      <c r="N18" s="65">
        <f>VLOOKUP($A18,'Return Data'!$B$7:$R$2843,14,0)</f>
        <v>13.612</v>
      </c>
      <c r="O18" s="66">
        <f t="shared" si="9"/>
        <v>13</v>
      </c>
      <c r="P18" s="65"/>
      <c r="Q18" s="66"/>
      <c r="R18" s="65">
        <f>VLOOKUP($A18,'Return Data'!$B$7:$R$2843,16,0)</f>
        <v>10.952199999999999</v>
      </c>
      <c r="S18" s="67">
        <f t="shared" si="11"/>
        <v>23</v>
      </c>
    </row>
    <row r="19" spans="1:19" x14ac:dyDescent="0.3">
      <c r="A19" s="63" t="s">
        <v>1469</v>
      </c>
      <c r="B19" s="64">
        <f>VLOOKUP($A19,'Return Data'!$B$7:$R$2843,3,0)</f>
        <v>44412</v>
      </c>
      <c r="C19" s="65">
        <f>VLOOKUP($A19,'Return Data'!$B$7:$R$2843,4,0)</f>
        <v>22.09</v>
      </c>
      <c r="D19" s="65">
        <f>VLOOKUP($A19,'Return Data'!$B$7:$R$2843,10,0)</f>
        <v>29.636199999999999</v>
      </c>
      <c r="E19" s="66">
        <f t="shared" si="0"/>
        <v>2</v>
      </c>
      <c r="F19" s="65">
        <f>VLOOKUP($A19,'Return Data'!$B$7:$R$2843,11,0)</f>
        <v>39.721699999999998</v>
      </c>
      <c r="G19" s="66">
        <f t="shared" si="5"/>
        <v>8</v>
      </c>
      <c r="H19" s="65">
        <f>VLOOKUP($A19,'Return Data'!$B$7:$R$2843,12,0)</f>
        <v>76.578699999999998</v>
      </c>
      <c r="I19" s="66">
        <f t="shared" si="6"/>
        <v>10</v>
      </c>
      <c r="J19" s="65">
        <f>VLOOKUP($A19,'Return Data'!$B$7:$R$2843,13,0)</f>
        <v>105.2974</v>
      </c>
      <c r="K19" s="66">
        <f t="shared" si="7"/>
        <v>7</v>
      </c>
      <c r="L19" s="65"/>
      <c r="M19" s="66"/>
      <c r="N19" s="65"/>
      <c r="O19" s="66"/>
      <c r="P19" s="65"/>
      <c r="Q19" s="66"/>
      <c r="R19" s="65">
        <f>VLOOKUP($A19,'Return Data'!$B$7:$R$2843,16,0)</f>
        <v>73.317700000000002</v>
      </c>
      <c r="S19" s="67">
        <f t="shared" si="11"/>
        <v>1</v>
      </c>
    </row>
    <row r="20" spans="1:19" x14ac:dyDescent="0.3">
      <c r="A20" s="63" t="s">
        <v>1471</v>
      </c>
      <c r="B20" s="64">
        <f>VLOOKUP($A20,'Return Data'!$B$7:$R$2843,3,0)</f>
        <v>44412</v>
      </c>
      <c r="C20" s="65">
        <f>VLOOKUP($A20,'Return Data'!$B$7:$R$2843,4,0)</f>
        <v>20.05</v>
      </c>
      <c r="D20" s="65">
        <f>VLOOKUP($A20,'Return Data'!$B$7:$R$2843,10,0)</f>
        <v>28.443300000000001</v>
      </c>
      <c r="E20" s="66">
        <f t="shared" si="0"/>
        <v>3</v>
      </c>
      <c r="F20" s="65">
        <f>VLOOKUP($A20,'Return Data'!$B$7:$R$2843,11,0)</f>
        <v>37.422899999999998</v>
      </c>
      <c r="G20" s="66">
        <f t="shared" si="5"/>
        <v>14</v>
      </c>
      <c r="H20" s="65">
        <f>VLOOKUP($A20,'Return Data'!$B$7:$R$2843,12,0)</f>
        <v>81.941900000000004</v>
      </c>
      <c r="I20" s="66">
        <f t="shared" si="6"/>
        <v>8</v>
      </c>
      <c r="J20" s="65">
        <f>VLOOKUP($A20,'Return Data'!$B$7:$R$2843,13,0)</f>
        <v>95.800799999999995</v>
      </c>
      <c r="K20" s="66">
        <f t="shared" si="7"/>
        <v>15</v>
      </c>
      <c r="L20" s="65">
        <f>VLOOKUP($A20,'Return Data'!$B$7:$R$2843,17,0)</f>
        <v>45.666699999999999</v>
      </c>
      <c r="M20" s="66">
        <f t="shared" si="8"/>
        <v>9</v>
      </c>
      <c r="N20" s="65"/>
      <c r="O20" s="66"/>
      <c r="P20" s="65"/>
      <c r="Q20" s="66"/>
      <c r="R20" s="65">
        <f>VLOOKUP($A20,'Return Data'!$B$7:$R$2843,16,0)</f>
        <v>28.614000000000001</v>
      </c>
      <c r="S20" s="67">
        <f t="shared" si="11"/>
        <v>8</v>
      </c>
    </row>
    <row r="21" spans="1:19" x14ac:dyDescent="0.3">
      <c r="A21" s="63" t="s">
        <v>1473</v>
      </c>
      <c r="B21" s="64">
        <f>VLOOKUP($A21,'Return Data'!$B$7:$R$2843,3,0)</f>
        <v>44412</v>
      </c>
      <c r="C21" s="65">
        <f>VLOOKUP($A21,'Return Data'!$B$7:$R$2843,4,0)</f>
        <v>15.7074</v>
      </c>
      <c r="D21" s="65">
        <f>VLOOKUP($A21,'Return Data'!$B$7:$R$2843,10,0)</f>
        <v>19.9954</v>
      </c>
      <c r="E21" s="66">
        <f t="shared" si="0"/>
        <v>21</v>
      </c>
      <c r="F21" s="65">
        <f>VLOOKUP($A21,'Return Data'!$B$7:$R$2843,11,0)</f>
        <v>28.709099999999999</v>
      </c>
      <c r="G21" s="66">
        <f t="shared" si="5"/>
        <v>22</v>
      </c>
      <c r="H21" s="65">
        <f>VLOOKUP($A21,'Return Data'!$B$7:$R$2843,12,0)</f>
        <v>68.187899999999999</v>
      </c>
      <c r="I21" s="66">
        <f t="shared" si="6"/>
        <v>21</v>
      </c>
      <c r="J21" s="65">
        <f>VLOOKUP($A21,'Return Data'!$B$7:$R$2843,13,0)</f>
        <v>84.201300000000003</v>
      </c>
      <c r="K21" s="66">
        <f t="shared" si="7"/>
        <v>23</v>
      </c>
      <c r="L21" s="65"/>
      <c r="M21" s="66"/>
      <c r="N21" s="65"/>
      <c r="O21" s="66"/>
      <c r="P21" s="65"/>
      <c r="Q21" s="66"/>
      <c r="R21" s="65">
        <f>VLOOKUP($A21,'Return Data'!$B$7:$R$2843,16,0)</f>
        <v>36.157400000000003</v>
      </c>
      <c r="S21" s="67">
        <f t="shared" si="11"/>
        <v>5</v>
      </c>
    </row>
    <row r="22" spans="1:19" x14ac:dyDescent="0.3">
      <c r="A22" s="63" t="s">
        <v>1474</v>
      </c>
      <c r="B22" s="64">
        <f>VLOOKUP($A22,'Return Data'!$B$7:$R$2843,3,0)</f>
        <v>44412</v>
      </c>
      <c r="C22" s="65">
        <f>VLOOKUP($A22,'Return Data'!$B$7:$R$2843,4,0)</f>
        <v>150.87299999999999</v>
      </c>
      <c r="D22" s="65">
        <f>VLOOKUP($A22,'Return Data'!$B$7:$R$2843,10,0)</f>
        <v>21.438700000000001</v>
      </c>
      <c r="E22" s="66">
        <f t="shared" si="0"/>
        <v>18</v>
      </c>
      <c r="F22" s="65">
        <f>VLOOKUP($A22,'Return Data'!$B$7:$R$2843,11,0)</f>
        <v>39.527999999999999</v>
      </c>
      <c r="G22" s="66">
        <f t="shared" si="5"/>
        <v>9</v>
      </c>
      <c r="H22" s="65">
        <f>VLOOKUP($A22,'Return Data'!$B$7:$R$2843,12,0)</f>
        <v>83.628699999999995</v>
      </c>
      <c r="I22" s="66">
        <f t="shared" si="6"/>
        <v>6</v>
      </c>
      <c r="J22" s="65">
        <f>VLOOKUP($A22,'Return Data'!$B$7:$R$2843,13,0)</f>
        <v>116.8837</v>
      </c>
      <c r="K22" s="66">
        <f t="shared" si="7"/>
        <v>2</v>
      </c>
      <c r="L22" s="65">
        <f>VLOOKUP($A22,'Return Data'!$B$7:$R$2843,17,0)</f>
        <v>53.645800000000001</v>
      </c>
      <c r="M22" s="66">
        <f t="shared" si="8"/>
        <v>3</v>
      </c>
      <c r="N22" s="65">
        <f>VLOOKUP($A22,'Return Data'!$B$7:$R$2843,14,0)</f>
        <v>25.910399999999999</v>
      </c>
      <c r="O22" s="66">
        <f t="shared" si="9"/>
        <v>3</v>
      </c>
      <c r="P22" s="65">
        <f>VLOOKUP($A22,'Return Data'!$B$7:$R$2843,15,0)</f>
        <v>20.2911</v>
      </c>
      <c r="Q22" s="66">
        <f t="shared" si="10"/>
        <v>5</v>
      </c>
      <c r="R22" s="65">
        <f>VLOOKUP($A22,'Return Data'!$B$7:$R$2843,16,0)</f>
        <v>17.934000000000001</v>
      </c>
      <c r="S22" s="67">
        <f t="shared" si="11"/>
        <v>13</v>
      </c>
    </row>
    <row r="23" spans="1:19" x14ac:dyDescent="0.3">
      <c r="A23" s="63" t="s">
        <v>1477</v>
      </c>
      <c r="B23" s="64">
        <f>VLOOKUP($A23,'Return Data'!$B$7:$R$2843,3,0)</f>
        <v>44412</v>
      </c>
      <c r="C23" s="65">
        <f>VLOOKUP($A23,'Return Data'!$B$7:$R$2843,4,0)</f>
        <v>40.411000000000001</v>
      </c>
      <c r="D23" s="65">
        <f>VLOOKUP($A23,'Return Data'!$B$7:$R$2843,10,0)</f>
        <v>23.4602</v>
      </c>
      <c r="E23" s="66">
        <f t="shared" si="0"/>
        <v>10</v>
      </c>
      <c r="F23" s="65">
        <f>VLOOKUP($A23,'Return Data'!$B$7:$R$2843,11,0)</f>
        <v>44.6815</v>
      </c>
      <c r="G23" s="66">
        <f t="shared" si="5"/>
        <v>3</v>
      </c>
      <c r="H23" s="65">
        <f>VLOOKUP($A23,'Return Data'!$B$7:$R$2843,12,0)</f>
        <v>82.434200000000004</v>
      </c>
      <c r="I23" s="66">
        <f t="shared" si="6"/>
        <v>7</v>
      </c>
      <c r="J23" s="65">
        <f>VLOOKUP($A23,'Return Data'!$B$7:$R$2843,13,0)</f>
        <v>107.321</v>
      </c>
      <c r="K23" s="66">
        <f t="shared" si="7"/>
        <v>5</v>
      </c>
      <c r="L23" s="65">
        <f>VLOOKUP($A23,'Return Data'!$B$7:$R$2843,17,0)</f>
        <v>37.636800000000001</v>
      </c>
      <c r="M23" s="66">
        <f t="shared" si="8"/>
        <v>16</v>
      </c>
      <c r="N23" s="65">
        <f>VLOOKUP($A23,'Return Data'!$B$7:$R$2843,14,0)</f>
        <v>14.6271</v>
      </c>
      <c r="O23" s="66">
        <f t="shared" si="9"/>
        <v>11</v>
      </c>
      <c r="P23" s="65">
        <f>VLOOKUP($A23,'Return Data'!$B$7:$R$2843,15,0)</f>
        <v>18.825299999999999</v>
      </c>
      <c r="Q23" s="66">
        <f t="shared" si="10"/>
        <v>7</v>
      </c>
      <c r="R23" s="65">
        <f>VLOOKUP($A23,'Return Data'!$B$7:$R$2843,16,0)</f>
        <v>21.289000000000001</v>
      </c>
      <c r="S23" s="67">
        <f t="shared" si="11"/>
        <v>10</v>
      </c>
    </row>
    <row r="24" spans="1:19" x14ac:dyDescent="0.3">
      <c r="A24" s="63" t="s">
        <v>1478</v>
      </c>
      <c r="B24" s="64">
        <f>VLOOKUP($A24,'Return Data'!$B$7:$R$2843,3,0)</f>
        <v>44412</v>
      </c>
      <c r="C24" s="65">
        <f>VLOOKUP($A24,'Return Data'!$B$7:$R$2843,4,0)</f>
        <v>77.218900000000005</v>
      </c>
      <c r="D24" s="65">
        <f>VLOOKUP($A24,'Return Data'!$B$7:$R$2843,10,0)</f>
        <v>22.920300000000001</v>
      </c>
      <c r="E24" s="66">
        <f t="shared" si="0"/>
        <v>11</v>
      </c>
      <c r="F24" s="65">
        <f>VLOOKUP($A24,'Return Data'!$B$7:$R$2843,11,0)</f>
        <v>44.666699999999999</v>
      </c>
      <c r="G24" s="66">
        <f t="shared" si="5"/>
        <v>4</v>
      </c>
      <c r="H24" s="65">
        <f>VLOOKUP($A24,'Return Data'!$B$7:$R$2843,12,0)</f>
        <v>86.921800000000005</v>
      </c>
      <c r="I24" s="66">
        <f t="shared" si="6"/>
        <v>4</v>
      </c>
      <c r="J24" s="65">
        <f>VLOOKUP($A24,'Return Data'!$B$7:$R$2843,13,0)</f>
        <v>108.85550000000001</v>
      </c>
      <c r="K24" s="66">
        <f t="shared" si="7"/>
        <v>4</v>
      </c>
      <c r="L24" s="65">
        <f>VLOOKUP($A24,'Return Data'!$B$7:$R$2843,17,0)</f>
        <v>47.746699999999997</v>
      </c>
      <c r="M24" s="66">
        <f t="shared" si="8"/>
        <v>7</v>
      </c>
      <c r="N24" s="65">
        <f>VLOOKUP($A24,'Return Data'!$B$7:$R$2843,14,0)</f>
        <v>21.6309</v>
      </c>
      <c r="O24" s="66">
        <f t="shared" si="9"/>
        <v>5</v>
      </c>
      <c r="P24" s="65">
        <f>VLOOKUP($A24,'Return Data'!$B$7:$R$2843,15,0)</f>
        <v>22.6799</v>
      </c>
      <c r="Q24" s="66">
        <f t="shared" si="10"/>
        <v>1</v>
      </c>
      <c r="R24" s="65">
        <f>VLOOKUP($A24,'Return Data'!$B$7:$R$2843,16,0)</f>
        <v>20.6464</v>
      </c>
      <c r="S24" s="67">
        <f t="shared" si="11"/>
        <v>12</v>
      </c>
    </row>
    <row r="25" spans="1:19" x14ac:dyDescent="0.3">
      <c r="A25" s="63" t="s">
        <v>1481</v>
      </c>
      <c r="B25" s="64">
        <f>VLOOKUP($A25,'Return Data'!$B$7:$R$2843,3,0)</f>
        <v>44412</v>
      </c>
      <c r="C25" s="65">
        <f>VLOOKUP($A25,'Return Data'!$B$7:$R$2843,4,0)</f>
        <v>21.02</v>
      </c>
      <c r="D25" s="65">
        <f>VLOOKUP($A25,'Return Data'!$B$7:$R$2843,10,0)</f>
        <v>22.209299999999999</v>
      </c>
      <c r="E25" s="66">
        <f t="shared" si="0"/>
        <v>14</v>
      </c>
      <c r="F25" s="65">
        <f>VLOOKUP($A25,'Return Data'!$B$7:$R$2843,11,0)</f>
        <v>36.316499999999998</v>
      </c>
      <c r="G25" s="66">
        <f t="shared" si="5"/>
        <v>18</v>
      </c>
      <c r="H25" s="65">
        <f>VLOOKUP($A25,'Return Data'!$B$7:$R$2843,12,0)</f>
        <v>76.194500000000005</v>
      </c>
      <c r="I25" s="66">
        <f t="shared" si="6"/>
        <v>12</v>
      </c>
      <c r="J25" s="65">
        <f>VLOOKUP($A25,'Return Data'!$B$7:$R$2843,13,0)</f>
        <v>94.629599999999996</v>
      </c>
      <c r="K25" s="66">
        <f t="shared" si="7"/>
        <v>18</v>
      </c>
      <c r="L25" s="65"/>
      <c r="M25" s="66"/>
      <c r="N25" s="65"/>
      <c r="O25" s="66"/>
      <c r="P25" s="65"/>
      <c r="Q25" s="66"/>
      <c r="R25" s="65">
        <f>VLOOKUP($A25,'Return Data'!$B$7:$R$2843,16,0)</f>
        <v>39.5306</v>
      </c>
      <c r="S25" s="67">
        <f t="shared" si="11"/>
        <v>3</v>
      </c>
    </row>
    <row r="26" spans="1:19" x14ac:dyDescent="0.3">
      <c r="A26" s="63" t="s">
        <v>1482</v>
      </c>
      <c r="B26" s="64">
        <f>VLOOKUP($A26,'Return Data'!$B$7:$R$2843,3,0)</f>
        <v>44412</v>
      </c>
      <c r="C26" s="65">
        <f>VLOOKUP($A26,'Return Data'!$B$7:$R$2843,4,0)</f>
        <v>143.50414508454301</v>
      </c>
      <c r="D26" s="65">
        <f>VLOOKUP($A26,'Return Data'!$B$7:$R$2843,10,0)</f>
        <v>32.3001</v>
      </c>
      <c r="E26" s="66">
        <f t="shared" si="0"/>
        <v>1</v>
      </c>
      <c r="F26" s="65">
        <f>VLOOKUP($A26,'Return Data'!$B$7:$R$2843,11,0)</f>
        <v>69.561599999999999</v>
      </c>
      <c r="G26" s="66">
        <f t="shared" si="5"/>
        <v>1</v>
      </c>
      <c r="H26" s="65">
        <f>VLOOKUP($A26,'Return Data'!$B$7:$R$2843,12,0)</f>
        <v>109.0926</v>
      </c>
      <c r="I26" s="66">
        <f t="shared" si="6"/>
        <v>1</v>
      </c>
      <c r="J26" s="65">
        <f>VLOOKUP($A26,'Return Data'!$B$7:$R$2843,13,0)</f>
        <v>146.92250000000001</v>
      </c>
      <c r="K26" s="66">
        <f t="shared" si="7"/>
        <v>1</v>
      </c>
      <c r="L26" s="65">
        <f>VLOOKUP($A26,'Return Data'!$B$7:$R$2843,17,0)</f>
        <v>79.877300000000005</v>
      </c>
      <c r="M26" s="66">
        <f t="shared" si="8"/>
        <v>1</v>
      </c>
      <c r="N26" s="65">
        <f>VLOOKUP($A26,'Return Data'!$B$7:$R$2843,14,0)</f>
        <v>35.334899999999998</v>
      </c>
      <c r="O26" s="66">
        <f t="shared" si="9"/>
        <v>1</v>
      </c>
      <c r="P26" s="65">
        <f>VLOOKUP($A26,'Return Data'!$B$7:$R$2843,15,0)</f>
        <v>22.2011</v>
      </c>
      <c r="Q26" s="66">
        <f t="shared" si="10"/>
        <v>3</v>
      </c>
      <c r="R26" s="65">
        <f>VLOOKUP($A26,'Return Data'!$B$7:$R$2843,16,0)</f>
        <v>11.331200000000001</v>
      </c>
      <c r="S26" s="67">
        <f t="shared" si="11"/>
        <v>22</v>
      </c>
    </row>
    <row r="27" spans="1:19" x14ac:dyDescent="0.3">
      <c r="A27" s="63" t="s">
        <v>1485</v>
      </c>
      <c r="B27" s="64">
        <f>VLOOKUP($A27,'Return Data'!$B$7:$R$2843,3,0)</f>
        <v>44412</v>
      </c>
      <c r="C27" s="65">
        <f>VLOOKUP($A27,'Return Data'!$B$7:$R$2843,4,0)</f>
        <v>95.804599999999994</v>
      </c>
      <c r="D27" s="65">
        <f>VLOOKUP($A27,'Return Data'!$B$7:$R$2843,10,0)</f>
        <v>15.100099999999999</v>
      </c>
      <c r="E27" s="66">
        <f t="shared" si="0"/>
        <v>23</v>
      </c>
      <c r="F27" s="65">
        <f>VLOOKUP($A27,'Return Data'!$B$7:$R$2843,11,0)</f>
        <v>27.210599999999999</v>
      </c>
      <c r="G27" s="66">
        <f t="shared" si="5"/>
        <v>23</v>
      </c>
      <c r="H27" s="65">
        <f>VLOOKUP($A27,'Return Data'!$B$7:$R$2843,12,0)</f>
        <v>61.752000000000002</v>
      </c>
      <c r="I27" s="66">
        <f t="shared" si="6"/>
        <v>23</v>
      </c>
      <c r="J27" s="65">
        <f>VLOOKUP($A27,'Return Data'!$B$7:$R$2843,13,0)</f>
        <v>84.520700000000005</v>
      </c>
      <c r="K27" s="66">
        <f t="shared" si="7"/>
        <v>22</v>
      </c>
      <c r="L27" s="65">
        <f>VLOOKUP($A27,'Return Data'!$B$7:$R$2843,17,0)</f>
        <v>41.880499999999998</v>
      </c>
      <c r="M27" s="66">
        <f t="shared" si="8"/>
        <v>13</v>
      </c>
      <c r="N27" s="65">
        <f>VLOOKUP($A27,'Return Data'!$B$7:$R$2843,14,0)</f>
        <v>20.751999999999999</v>
      </c>
      <c r="O27" s="66">
        <f t="shared" si="9"/>
        <v>7</v>
      </c>
      <c r="P27" s="65">
        <f>VLOOKUP($A27,'Return Data'!$B$7:$R$2843,15,0)</f>
        <v>22.4438</v>
      </c>
      <c r="Q27" s="66">
        <f t="shared" si="10"/>
        <v>2</v>
      </c>
      <c r="R27" s="65">
        <f>VLOOKUP($A27,'Return Data'!$B$7:$R$2843,16,0)</f>
        <v>20.8935</v>
      </c>
      <c r="S27" s="67">
        <f t="shared" si="11"/>
        <v>11</v>
      </c>
    </row>
    <row r="28" spans="1:19" x14ac:dyDescent="0.3">
      <c r="A28" s="63" t="s">
        <v>1486</v>
      </c>
      <c r="B28" s="64">
        <f>VLOOKUP($A28,'Return Data'!$B$7:$R$2843,3,0)</f>
        <v>44412</v>
      </c>
      <c r="C28" s="65">
        <f>VLOOKUP($A28,'Return Data'!$B$7:$R$2843,4,0)</f>
        <v>136.99510000000001</v>
      </c>
      <c r="D28" s="65">
        <f>VLOOKUP($A28,'Return Data'!$B$7:$R$2843,10,0)</f>
        <v>20.991499999999998</v>
      </c>
      <c r="E28" s="66">
        <f t="shared" si="0"/>
        <v>19</v>
      </c>
      <c r="F28" s="65">
        <f>VLOOKUP($A28,'Return Data'!$B$7:$R$2843,11,0)</f>
        <v>37.989600000000003</v>
      </c>
      <c r="G28" s="66">
        <f t="shared" si="5"/>
        <v>13</v>
      </c>
      <c r="H28" s="65">
        <f>VLOOKUP($A28,'Return Data'!$B$7:$R$2843,12,0)</f>
        <v>74.217100000000002</v>
      </c>
      <c r="I28" s="66">
        <f t="shared" si="6"/>
        <v>15</v>
      </c>
      <c r="J28" s="65">
        <f>VLOOKUP($A28,'Return Data'!$B$7:$R$2843,13,0)</f>
        <v>99.970399999999998</v>
      </c>
      <c r="K28" s="66">
        <f t="shared" si="7"/>
        <v>13</v>
      </c>
      <c r="L28" s="65">
        <f>VLOOKUP($A28,'Return Data'!$B$7:$R$2843,17,0)</f>
        <v>40.323399999999999</v>
      </c>
      <c r="M28" s="66">
        <f t="shared" si="8"/>
        <v>14</v>
      </c>
      <c r="N28" s="65">
        <f>VLOOKUP($A28,'Return Data'!$B$7:$R$2843,14,0)</f>
        <v>14.6592</v>
      </c>
      <c r="O28" s="66">
        <f t="shared" si="9"/>
        <v>10</v>
      </c>
      <c r="P28" s="65">
        <f>VLOOKUP($A28,'Return Data'!$B$7:$R$2843,15,0)</f>
        <v>12.864599999999999</v>
      </c>
      <c r="Q28" s="66">
        <f t="shared" si="10"/>
        <v>13</v>
      </c>
      <c r="R28" s="65">
        <f>VLOOKUP($A28,'Return Data'!$B$7:$R$2843,16,0)</f>
        <v>17.2165</v>
      </c>
      <c r="S28" s="67">
        <f t="shared" si="11"/>
        <v>15</v>
      </c>
    </row>
    <row r="29" spans="1:19" x14ac:dyDescent="0.3">
      <c r="A29" s="63" t="s">
        <v>1489</v>
      </c>
      <c r="B29" s="64">
        <f>VLOOKUP($A29,'Return Data'!$B$7:$R$2843,3,0)</f>
        <v>44412</v>
      </c>
      <c r="C29" s="65">
        <f>VLOOKUP($A29,'Return Data'!$B$7:$R$2843,4,0)</f>
        <v>20.56</v>
      </c>
      <c r="D29" s="65">
        <f>VLOOKUP($A29,'Return Data'!$B$7:$R$2843,10,0)</f>
        <v>28.294699999999999</v>
      </c>
      <c r="E29" s="66">
        <f t="shared" si="0"/>
        <v>4</v>
      </c>
      <c r="F29" s="65">
        <f>VLOOKUP($A29,'Return Data'!$B$7:$R$2843,11,0)</f>
        <v>51.189799999999998</v>
      </c>
      <c r="G29" s="66">
        <f t="shared" si="5"/>
        <v>2</v>
      </c>
      <c r="H29" s="65">
        <f>VLOOKUP($A29,'Return Data'!$B$7:$R$2843,12,0)</f>
        <v>88.047600000000003</v>
      </c>
      <c r="I29" s="66">
        <f t="shared" si="6"/>
        <v>2</v>
      </c>
      <c r="J29" s="65">
        <f>VLOOKUP($A29,'Return Data'!$B$7:$R$2843,13,0)</f>
        <v>105.4849</v>
      </c>
      <c r="K29" s="66">
        <f t="shared" si="7"/>
        <v>6</v>
      </c>
      <c r="L29" s="65">
        <f>VLOOKUP($A29,'Return Data'!$B$7:$R$2843,17,0)</f>
        <v>46.4236</v>
      </c>
      <c r="M29" s="66">
        <f t="shared" si="8"/>
        <v>8</v>
      </c>
      <c r="N29" s="65"/>
      <c r="O29" s="66"/>
      <c r="P29" s="65"/>
      <c r="Q29" s="66"/>
      <c r="R29" s="65">
        <f>VLOOKUP($A29,'Return Data'!$B$7:$R$2843,16,0)</f>
        <v>30.230399999999999</v>
      </c>
      <c r="S29" s="67">
        <f t="shared" si="11"/>
        <v>7</v>
      </c>
    </row>
    <row r="30" spans="1:19" x14ac:dyDescent="0.3">
      <c r="A30" s="63" t="s">
        <v>1491</v>
      </c>
      <c r="B30" s="64">
        <f>VLOOKUP($A30,'Return Data'!$B$7:$R$2843,3,0)</f>
        <v>44412</v>
      </c>
      <c r="C30" s="65">
        <f>VLOOKUP($A30,'Return Data'!$B$7:$R$2843,4,0)</f>
        <v>27.37</v>
      </c>
      <c r="D30" s="65">
        <f>VLOOKUP($A30,'Return Data'!$B$7:$R$2843,10,0)</f>
        <v>22.680399999999999</v>
      </c>
      <c r="E30" s="66">
        <f t="shared" si="0"/>
        <v>12</v>
      </c>
      <c r="F30" s="65">
        <f>VLOOKUP($A30,'Return Data'!$B$7:$R$2843,11,0)</f>
        <v>39.004600000000003</v>
      </c>
      <c r="G30" s="66">
        <f t="shared" si="5"/>
        <v>11</v>
      </c>
      <c r="H30" s="65">
        <f>VLOOKUP($A30,'Return Data'!$B$7:$R$2843,12,0)</f>
        <v>73.227800000000002</v>
      </c>
      <c r="I30" s="66">
        <f t="shared" si="6"/>
        <v>17</v>
      </c>
      <c r="J30" s="65">
        <f>VLOOKUP($A30,'Return Data'!$B$7:$R$2843,13,0)</f>
        <v>94.113500000000002</v>
      </c>
      <c r="K30" s="66">
        <f t="shared" si="7"/>
        <v>19</v>
      </c>
      <c r="L30" s="65">
        <f>VLOOKUP($A30,'Return Data'!$B$7:$R$2843,17,0)</f>
        <v>49.901400000000002</v>
      </c>
      <c r="M30" s="66">
        <f t="shared" si="8"/>
        <v>5</v>
      </c>
      <c r="N30" s="65">
        <f>VLOOKUP($A30,'Return Data'!$B$7:$R$2843,14,0)</f>
        <v>21.2713</v>
      </c>
      <c r="O30" s="66">
        <f t="shared" si="9"/>
        <v>6</v>
      </c>
      <c r="P30" s="65">
        <f>VLOOKUP($A30,'Return Data'!$B$7:$R$2843,15,0)</f>
        <v>16.171500000000002</v>
      </c>
      <c r="Q30" s="66">
        <f t="shared" si="10"/>
        <v>10</v>
      </c>
      <c r="R30" s="65">
        <f>VLOOKUP($A30,'Return Data'!$B$7:$R$2843,16,0)</f>
        <v>15.107799999999999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23.507182608695647</v>
      </c>
      <c r="E32" s="74"/>
      <c r="F32" s="75">
        <f>AVERAGE(F8:F30)</f>
        <v>39.589173913043481</v>
      </c>
      <c r="G32" s="74"/>
      <c r="H32" s="75">
        <f>AVERAGE(H8:H30)</f>
        <v>77.742321739130446</v>
      </c>
      <c r="I32" s="74"/>
      <c r="J32" s="75">
        <f>AVERAGE(J8:J30)</f>
        <v>101.32658260869565</v>
      </c>
      <c r="K32" s="74"/>
      <c r="L32" s="75">
        <f>AVERAGE(L8:L30)</f>
        <v>45.661059999999999</v>
      </c>
      <c r="M32" s="74"/>
      <c r="N32" s="75">
        <f>AVERAGE(N8:N30)</f>
        <v>19.50782666666667</v>
      </c>
      <c r="O32" s="74"/>
      <c r="P32" s="75">
        <f>AVERAGE(P8:P30)</f>
        <v>17.743471428571429</v>
      </c>
      <c r="Q32" s="74"/>
      <c r="R32" s="75">
        <f>AVERAGE(R8:R30)</f>
        <v>24.615413043478267</v>
      </c>
      <c r="S32" s="76"/>
    </row>
    <row r="33" spans="1:19" x14ac:dyDescent="0.3">
      <c r="A33" s="73" t="s">
        <v>28</v>
      </c>
      <c r="B33" s="74"/>
      <c r="C33" s="74"/>
      <c r="D33" s="75">
        <f>MIN(D8:D30)</f>
        <v>15.100099999999999</v>
      </c>
      <c r="E33" s="74"/>
      <c r="F33" s="75">
        <f>MIN(F8:F30)</f>
        <v>27.210599999999999</v>
      </c>
      <c r="G33" s="74"/>
      <c r="H33" s="75">
        <f>MIN(H8:H30)</f>
        <v>61.752000000000002</v>
      </c>
      <c r="I33" s="74"/>
      <c r="J33" s="75">
        <f>MIN(J8:J30)</f>
        <v>84.201300000000003</v>
      </c>
      <c r="K33" s="74"/>
      <c r="L33" s="75">
        <f>MIN(L8:L30)</f>
        <v>33.210900000000002</v>
      </c>
      <c r="M33" s="74"/>
      <c r="N33" s="75">
        <f>MIN(N8:N30)</f>
        <v>11.559100000000001</v>
      </c>
      <c r="O33" s="74"/>
      <c r="P33" s="75">
        <f>MIN(P8:P30)</f>
        <v>12.7525</v>
      </c>
      <c r="Q33" s="74"/>
      <c r="R33" s="75">
        <f>MIN(R8:R30)</f>
        <v>10.952199999999999</v>
      </c>
      <c r="S33" s="76"/>
    </row>
    <row r="34" spans="1:19" ht="15" thickBot="1" x14ac:dyDescent="0.35">
      <c r="A34" s="77" t="s">
        <v>29</v>
      </c>
      <c r="B34" s="78"/>
      <c r="C34" s="78"/>
      <c r="D34" s="79">
        <f>MAX(D8:D30)</f>
        <v>32.3001</v>
      </c>
      <c r="E34" s="78"/>
      <c r="F34" s="79">
        <f>MAX(F8:F30)</f>
        <v>69.561599999999999</v>
      </c>
      <c r="G34" s="78"/>
      <c r="H34" s="79">
        <f>MAX(H8:H30)</f>
        <v>109.0926</v>
      </c>
      <c r="I34" s="78"/>
      <c r="J34" s="79">
        <f>MAX(J8:J30)</f>
        <v>146.92250000000001</v>
      </c>
      <c r="K34" s="78"/>
      <c r="L34" s="79">
        <f>MAX(L8:L30)</f>
        <v>79.877300000000005</v>
      </c>
      <c r="M34" s="78"/>
      <c r="N34" s="79">
        <f>MAX(N8:N30)</f>
        <v>35.334899999999998</v>
      </c>
      <c r="O34" s="78"/>
      <c r="P34" s="79">
        <f>MAX(P8:P30)</f>
        <v>22.6799</v>
      </c>
      <c r="Q34" s="78"/>
      <c r="R34" s="79">
        <f>MAX(R8:R30)</f>
        <v>73.317700000000002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44412</v>
      </c>
      <c r="C8" s="65">
        <f>VLOOKUP($A8,'Return Data'!$B$7:$R$2843,4,0)</f>
        <v>464.84</v>
      </c>
      <c r="D8" s="65">
        <f>VLOOKUP($A8,'Return Data'!$B$7:$R$2843,10,0)</f>
        <v>22.287700000000001</v>
      </c>
      <c r="E8" s="66">
        <f t="shared" ref="E8:E33" si="0">RANK(D8,D$8:D$33,0)</f>
        <v>2</v>
      </c>
      <c r="F8" s="65">
        <f>VLOOKUP($A8,'Return Data'!$B$7:$R$2843,11,0)</f>
        <v>29.186800000000002</v>
      </c>
      <c r="G8" s="66">
        <f t="shared" ref="G8:G25" si="1">RANK(F8,F$8:F$33,0)</f>
        <v>6</v>
      </c>
      <c r="H8" s="65">
        <f>VLOOKUP($A8,'Return Data'!$B$7:$R$2843,12,0)</f>
        <v>60.477800000000002</v>
      </c>
      <c r="I8" s="66">
        <f t="shared" ref="I8:I25" si="2">RANK(H8,H$8:H$33,0)</f>
        <v>12</v>
      </c>
      <c r="J8" s="65">
        <f>VLOOKUP($A8,'Return Data'!$B$7:$R$2843,13,0)</f>
        <v>77.664000000000001</v>
      </c>
      <c r="K8" s="66">
        <f t="shared" ref="K8:K21" si="3">RANK(J8,J$8:J$33,0)</f>
        <v>12</v>
      </c>
      <c r="L8" s="65">
        <f>VLOOKUP($A8,'Return Data'!$B$7:$R$2843,17,0)</f>
        <v>30.170300000000001</v>
      </c>
      <c r="M8" s="66">
        <f t="shared" ref="M8:M21" si="4">RANK(L8,L$8:L$33,0)</f>
        <v>20</v>
      </c>
      <c r="N8" s="65">
        <f>VLOOKUP($A8,'Return Data'!$B$7:$R$2843,14,0)</f>
        <v>12.8314</v>
      </c>
      <c r="O8" s="66">
        <f t="shared" ref="O8:O20" si="5">RANK(N8,N$8:N$33,0)</f>
        <v>21</v>
      </c>
      <c r="P8" s="65">
        <f>VLOOKUP($A8,'Return Data'!$B$7:$R$2843,15,0)</f>
        <v>13.308999999999999</v>
      </c>
      <c r="Q8" s="66">
        <f t="shared" ref="Q8:Q16" si="6">RANK(P8,P$8:P$33,0)</f>
        <v>19</v>
      </c>
      <c r="R8" s="65">
        <f>VLOOKUP($A8,'Return Data'!$B$7:$R$2843,16,0)</f>
        <v>17.072600000000001</v>
      </c>
      <c r="S8" s="67">
        <f t="shared" ref="S8:S33" si="7">RANK(R8,R$8:R$33,0)</f>
        <v>23</v>
      </c>
    </row>
    <row r="9" spans="1:20" x14ac:dyDescent="0.3">
      <c r="A9" s="63" t="s">
        <v>1150</v>
      </c>
      <c r="B9" s="64">
        <f>VLOOKUP($A9,'Return Data'!$B$7:$R$2843,3,0)</f>
        <v>44412</v>
      </c>
      <c r="C9" s="65">
        <f>VLOOKUP($A9,'Return Data'!$B$7:$R$2843,4,0)</f>
        <v>71.540000000000006</v>
      </c>
      <c r="D9" s="65">
        <f>VLOOKUP($A9,'Return Data'!$B$7:$R$2843,10,0)</f>
        <v>17.5871</v>
      </c>
      <c r="E9" s="66">
        <f t="shared" si="0"/>
        <v>17</v>
      </c>
      <c r="F9" s="65">
        <f>VLOOKUP($A9,'Return Data'!$B$7:$R$2843,11,0)</f>
        <v>23.026700000000002</v>
      </c>
      <c r="G9" s="66">
        <f t="shared" si="1"/>
        <v>21</v>
      </c>
      <c r="H9" s="65">
        <f>VLOOKUP($A9,'Return Data'!$B$7:$R$2843,12,0)</f>
        <v>48.7318</v>
      </c>
      <c r="I9" s="66">
        <f t="shared" si="2"/>
        <v>24</v>
      </c>
      <c r="J9" s="65">
        <f>VLOOKUP($A9,'Return Data'!$B$7:$R$2843,13,0)</f>
        <v>64.573300000000003</v>
      </c>
      <c r="K9" s="66">
        <f t="shared" si="3"/>
        <v>22</v>
      </c>
      <c r="L9" s="65">
        <f>VLOOKUP($A9,'Return Data'!$B$7:$R$2843,17,0)</f>
        <v>37.993299999999998</v>
      </c>
      <c r="M9" s="66">
        <f t="shared" si="4"/>
        <v>10</v>
      </c>
      <c r="N9" s="65">
        <f>VLOOKUP($A9,'Return Data'!$B$7:$R$2843,14,0)</f>
        <v>22.788499999999999</v>
      </c>
      <c r="O9" s="66">
        <f t="shared" si="5"/>
        <v>3</v>
      </c>
      <c r="P9" s="65">
        <f>VLOOKUP($A9,'Return Data'!$B$7:$R$2843,15,0)</f>
        <v>21.5671</v>
      </c>
      <c r="Q9" s="66">
        <f t="shared" si="6"/>
        <v>2</v>
      </c>
      <c r="R9" s="65">
        <f>VLOOKUP($A9,'Return Data'!$B$7:$R$2843,16,0)</f>
        <v>21.215599999999998</v>
      </c>
      <c r="S9" s="67">
        <f t="shared" si="7"/>
        <v>7</v>
      </c>
    </row>
    <row r="10" spans="1:20" x14ac:dyDescent="0.3">
      <c r="A10" s="63" t="s">
        <v>1153</v>
      </c>
      <c r="B10" s="64">
        <f>VLOOKUP($A10,'Return Data'!$B$7:$R$2843,3,0)</f>
        <v>44412</v>
      </c>
      <c r="C10" s="65">
        <f>VLOOKUP($A10,'Return Data'!$B$7:$R$2843,4,0)</f>
        <v>16.61</v>
      </c>
      <c r="D10" s="65">
        <f>VLOOKUP($A10,'Return Data'!$B$7:$R$2843,10,0)</f>
        <v>20.362300000000001</v>
      </c>
      <c r="E10" s="66">
        <f t="shared" si="0"/>
        <v>9</v>
      </c>
      <c r="F10" s="65">
        <f>VLOOKUP($A10,'Return Data'!$B$7:$R$2843,11,0)</f>
        <v>26.697199999999999</v>
      </c>
      <c r="G10" s="66">
        <f t="shared" si="1"/>
        <v>11</v>
      </c>
      <c r="H10" s="65">
        <f>VLOOKUP($A10,'Return Data'!$B$7:$R$2843,12,0)</f>
        <v>56.255899999999997</v>
      </c>
      <c r="I10" s="66">
        <f t="shared" si="2"/>
        <v>15</v>
      </c>
      <c r="J10" s="65">
        <f>VLOOKUP($A10,'Return Data'!$B$7:$R$2843,13,0)</f>
        <v>73.744799999999998</v>
      </c>
      <c r="K10" s="66">
        <f t="shared" si="3"/>
        <v>15</v>
      </c>
      <c r="L10" s="65">
        <f>VLOOKUP($A10,'Return Data'!$B$7:$R$2843,17,0)</f>
        <v>36.821300000000001</v>
      </c>
      <c r="M10" s="66">
        <f t="shared" si="4"/>
        <v>13</v>
      </c>
      <c r="N10" s="65">
        <f>VLOOKUP($A10,'Return Data'!$B$7:$R$2843,14,0)</f>
        <v>17.5379</v>
      </c>
      <c r="O10" s="66">
        <f t="shared" si="5"/>
        <v>13</v>
      </c>
      <c r="P10" s="65">
        <f>VLOOKUP($A10,'Return Data'!$B$7:$R$2843,15,0)</f>
        <v>17.288599999999999</v>
      </c>
      <c r="Q10" s="66">
        <f t="shared" si="6"/>
        <v>10</v>
      </c>
      <c r="R10" s="65">
        <f>VLOOKUP($A10,'Return Data'!$B$7:$R$2843,16,0)</f>
        <v>9.8297000000000008</v>
      </c>
      <c r="S10" s="67">
        <f t="shared" si="7"/>
        <v>26</v>
      </c>
    </row>
    <row r="11" spans="1:20" x14ac:dyDescent="0.3">
      <c r="A11" s="63" t="s">
        <v>1155</v>
      </c>
      <c r="B11" s="64">
        <f>VLOOKUP($A11,'Return Data'!$B$7:$R$2843,3,0)</f>
        <v>44412</v>
      </c>
      <c r="C11" s="65">
        <f>VLOOKUP($A11,'Return Data'!$B$7:$R$2843,4,0)</f>
        <v>63.029000000000003</v>
      </c>
      <c r="D11" s="65">
        <f>VLOOKUP($A11,'Return Data'!$B$7:$R$2843,10,0)</f>
        <v>19.959299999999999</v>
      </c>
      <c r="E11" s="66">
        <f t="shared" si="0"/>
        <v>11</v>
      </c>
      <c r="F11" s="65">
        <f>VLOOKUP($A11,'Return Data'!$B$7:$R$2843,11,0)</f>
        <v>30.565100000000001</v>
      </c>
      <c r="G11" s="66">
        <f t="shared" si="1"/>
        <v>5</v>
      </c>
      <c r="H11" s="65">
        <f>VLOOKUP($A11,'Return Data'!$B$7:$R$2843,12,0)</f>
        <v>64.712800000000001</v>
      </c>
      <c r="I11" s="66">
        <f t="shared" si="2"/>
        <v>8</v>
      </c>
      <c r="J11" s="65">
        <f>VLOOKUP($A11,'Return Data'!$B$7:$R$2843,13,0)</f>
        <v>78.068100000000001</v>
      </c>
      <c r="K11" s="66">
        <f t="shared" si="3"/>
        <v>11</v>
      </c>
      <c r="L11" s="65">
        <f>VLOOKUP($A11,'Return Data'!$B$7:$R$2843,17,0)</f>
        <v>39.289900000000003</v>
      </c>
      <c r="M11" s="66">
        <f t="shared" si="4"/>
        <v>8</v>
      </c>
      <c r="N11" s="65">
        <f>VLOOKUP($A11,'Return Data'!$B$7:$R$2843,14,0)</f>
        <v>21.162500000000001</v>
      </c>
      <c r="O11" s="66">
        <f t="shared" si="5"/>
        <v>5</v>
      </c>
      <c r="P11" s="65">
        <f>VLOOKUP($A11,'Return Data'!$B$7:$R$2843,15,0)</f>
        <v>17.387899999999998</v>
      </c>
      <c r="Q11" s="66">
        <f t="shared" si="6"/>
        <v>9</v>
      </c>
      <c r="R11" s="65">
        <f>VLOOKUP($A11,'Return Data'!$B$7:$R$2843,16,0)</f>
        <v>20.757200000000001</v>
      </c>
      <c r="S11" s="67">
        <f t="shared" si="7"/>
        <v>13</v>
      </c>
    </row>
    <row r="12" spans="1:20" x14ac:dyDescent="0.3">
      <c r="A12" s="63" t="s">
        <v>1156</v>
      </c>
      <c r="B12" s="64">
        <f>VLOOKUP($A12,'Return Data'!$B$7:$R$2843,3,0)</f>
        <v>44412</v>
      </c>
      <c r="C12" s="65">
        <f>VLOOKUP($A12,'Return Data'!$B$7:$R$2843,4,0)</f>
        <v>95.641999999999996</v>
      </c>
      <c r="D12" s="65">
        <f>VLOOKUP($A12,'Return Data'!$B$7:$R$2843,10,0)</f>
        <v>15.6983</v>
      </c>
      <c r="E12" s="66">
        <f t="shared" si="0"/>
        <v>23</v>
      </c>
      <c r="F12" s="65">
        <f>VLOOKUP($A12,'Return Data'!$B$7:$R$2843,11,0)</f>
        <v>19.3064</v>
      </c>
      <c r="G12" s="66">
        <f t="shared" si="1"/>
        <v>25</v>
      </c>
      <c r="H12" s="65">
        <f>VLOOKUP($A12,'Return Data'!$B$7:$R$2843,12,0)</f>
        <v>43.615200000000002</v>
      </c>
      <c r="I12" s="66">
        <f t="shared" si="2"/>
        <v>26</v>
      </c>
      <c r="J12" s="65">
        <f>VLOOKUP($A12,'Return Data'!$B$7:$R$2843,13,0)</f>
        <v>57.9711</v>
      </c>
      <c r="K12" s="66">
        <f t="shared" si="3"/>
        <v>25</v>
      </c>
      <c r="L12" s="65">
        <f>VLOOKUP($A12,'Return Data'!$B$7:$R$2843,17,0)</f>
        <v>34.075000000000003</v>
      </c>
      <c r="M12" s="66">
        <f t="shared" si="4"/>
        <v>15</v>
      </c>
      <c r="N12" s="65">
        <f>VLOOKUP($A12,'Return Data'!$B$7:$R$2843,14,0)</f>
        <v>17.696999999999999</v>
      </c>
      <c r="O12" s="66">
        <f t="shared" si="5"/>
        <v>12</v>
      </c>
      <c r="P12" s="65">
        <f>VLOOKUP($A12,'Return Data'!$B$7:$R$2843,15,0)</f>
        <v>17.262799999999999</v>
      </c>
      <c r="Q12" s="66">
        <f t="shared" si="6"/>
        <v>12</v>
      </c>
      <c r="R12" s="65">
        <f>VLOOKUP($A12,'Return Data'!$B$7:$R$2843,16,0)</f>
        <v>19.8431</v>
      </c>
      <c r="S12" s="67">
        <f t="shared" si="7"/>
        <v>18</v>
      </c>
    </row>
    <row r="13" spans="1:20" x14ac:dyDescent="0.3">
      <c r="A13" s="63" t="s">
        <v>1158</v>
      </c>
      <c r="B13" s="64">
        <f>VLOOKUP($A13,'Return Data'!$B$7:$R$2843,3,0)</f>
        <v>44412</v>
      </c>
      <c r="C13" s="65">
        <f>VLOOKUP($A13,'Return Data'!$B$7:$R$2843,4,0)</f>
        <v>52.680999999999997</v>
      </c>
      <c r="D13" s="65">
        <f>VLOOKUP($A13,'Return Data'!$B$7:$R$2843,10,0)</f>
        <v>20.744900000000001</v>
      </c>
      <c r="E13" s="66">
        <f t="shared" si="0"/>
        <v>7</v>
      </c>
      <c r="F13" s="65">
        <f>VLOOKUP($A13,'Return Data'!$B$7:$R$2843,11,0)</f>
        <v>27.714600000000001</v>
      </c>
      <c r="G13" s="66">
        <f t="shared" si="1"/>
        <v>7</v>
      </c>
      <c r="H13" s="65">
        <f>VLOOKUP($A13,'Return Data'!$B$7:$R$2843,12,0)</f>
        <v>65.731300000000005</v>
      </c>
      <c r="I13" s="66">
        <f t="shared" si="2"/>
        <v>6</v>
      </c>
      <c r="J13" s="65">
        <f>VLOOKUP($A13,'Return Data'!$B$7:$R$2843,13,0)</f>
        <v>86.119100000000003</v>
      </c>
      <c r="K13" s="66">
        <f t="shared" si="3"/>
        <v>4</v>
      </c>
      <c r="L13" s="65">
        <f>VLOOKUP($A13,'Return Data'!$B$7:$R$2843,17,0)</f>
        <v>42.406399999999998</v>
      </c>
      <c r="M13" s="66">
        <f t="shared" si="4"/>
        <v>3</v>
      </c>
      <c r="N13" s="65">
        <f>VLOOKUP($A13,'Return Data'!$B$7:$R$2843,14,0)</f>
        <v>20.9621</v>
      </c>
      <c r="O13" s="66">
        <f t="shared" si="5"/>
        <v>7</v>
      </c>
      <c r="P13" s="65">
        <f>VLOOKUP($A13,'Return Data'!$B$7:$R$2843,15,0)</f>
        <v>19.767600000000002</v>
      </c>
      <c r="Q13" s="66">
        <f t="shared" si="6"/>
        <v>4</v>
      </c>
      <c r="R13" s="65">
        <f>VLOOKUP($A13,'Return Data'!$B$7:$R$2843,16,0)</f>
        <v>22.538799999999998</v>
      </c>
      <c r="S13" s="67">
        <f t="shared" si="7"/>
        <v>4</v>
      </c>
    </row>
    <row r="14" spans="1:20" x14ac:dyDescent="0.3">
      <c r="A14" s="63" t="s">
        <v>1161</v>
      </c>
      <c r="B14" s="64">
        <f>VLOOKUP($A14,'Return Data'!$B$7:$R$2843,3,0)</f>
        <v>44412</v>
      </c>
      <c r="C14" s="65">
        <f>VLOOKUP($A14,'Return Data'!$B$7:$R$2843,4,0)</f>
        <v>1579.8448000000001</v>
      </c>
      <c r="D14" s="65">
        <f>VLOOKUP($A14,'Return Data'!$B$7:$R$2843,10,0)</f>
        <v>16.543099999999999</v>
      </c>
      <c r="E14" s="66">
        <f t="shared" si="0"/>
        <v>21</v>
      </c>
      <c r="F14" s="65">
        <f>VLOOKUP($A14,'Return Data'!$B$7:$R$2843,11,0)</f>
        <v>19.040400000000002</v>
      </c>
      <c r="G14" s="66">
        <f t="shared" si="1"/>
        <v>26</v>
      </c>
      <c r="H14" s="65">
        <f>VLOOKUP($A14,'Return Data'!$B$7:$R$2843,12,0)</f>
        <v>51.468899999999998</v>
      </c>
      <c r="I14" s="66">
        <f t="shared" si="2"/>
        <v>21</v>
      </c>
      <c r="J14" s="65">
        <f>VLOOKUP($A14,'Return Data'!$B$7:$R$2843,13,0)</f>
        <v>71.860100000000003</v>
      </c>
      <c r="K14" s="66">
        <f t="shared" si="3"/>
        <v>17</v>
      </c>
      <c r="L14" s="65">
        <f>VLOOKUP($A14,'Return Data'!$B$7:$R$2843,17,0)</f>
        <v>28.784300000000002</v>
      </c>
      <c r="M14" s="66">
        <f t="shared" si="4"/>
        <v>22</v>
      </c>
      <c r="N14" s="65">
        <f>VLOOKUP($A14,'Return Data'!$B$7:$R$2843,14,0)</f>
        <v>15.0298</v>
      </c>
      <c r="O14" s="66">
        <f t="shared" si="5"/>
        <v>16</v>
      </c>
      <c r="P14" s="65">
        <f>VLOOKUP($A14,'Return Data'!$B$7:$R$2843,15,0)</f>
        <v>15.027799999999999</v>
      </c>
      <c r="Q14" s="66">
        <f t="shared" si="6"/>
        <v>17</v>
      </c>
      <c r="R14" s="65">
        <f>VLOOKUP($A14,'Return Data'!$B$7:$R$2843,16,0)</f>
        <v>19.852699999999999</v>
      </c>
      <c r="S14" s="67">
        <f t="shared" si="7"/>
        <v>17</v>
      </c>
    </row>
    <row r="15" spans="1:20" x14ac:dyDescent="0.3">
      <c r="A15" s="63" t="s">
        <v>1163</v>
      </c>
      <c r="B15" s="64">
        <f>VLOOKUP($A15,'Return Data'!$B$7:$R$2843,3,0)</f>
        <v>44412</v>
      </c>
      <c r="C15" s="65">
        <f>VLOOKUP($A15,'Return Data'!$B$7:$R$2843,4,0)</f>
        <v>92.311999999999998</v>
      </c>
      <c r="D15" s="65">
        <f>VLOOKUP($A15,'Return Data'!$B$7:$R$2843,10,0)</f>
        <v>15.146800000000001</v>
      </c>
      <c r="E15" s="66">
        <f t="shared" si="0"/>
        <v>25</v>
      </c>
      <c r="F15" s="65">
        <f>VLOOKUP($A15,'Return Data'!$B$7:$R$2843,11,0)</f>
        <v>23.1204</v>
      </c>
      <c r="G15" s="66">
        <f t="shared" si="1"/>
        <v>19</v>
      </c>
      <c r="H15" s="65">
        <f>VLOOKUP($A15,'Return Data'!$B$7:$R$2843,12,0)</f>
        <v>55.969299999999997</v>
      </c>
      <c r="I15" s="66">
        <f t="shared" si="2"/>
        <v>16</v>
      </c>
      <c r="J15" s="65">
        <f>VLOOKUP($A15,'Return Data'!$B$7:$R$2843,13,0)</f>
        <v>72.946600000000004</v>
      </c>
      <c r="K15" s="66">
        <f t="shared" si="3"/>
        <v>16</v>
      </c>
      <c r="L15" s="65">
        <f>VLOOKUP($A15,'Return Data'!$B$7:$R$2843,17,0)</f>
        <v>32.477699999999999</v>
      </c>
      <c r="M15" s="66">
        <f t="shared" si="4"/>
        <v>18</v>
      </c>
      <c r="N15" s="65">
        <f>VLOOKUP($A15,'Return Data'!$B$7:$R$2843,14,0)</f>
        <v>14.8384</v>
      </c>
      <c r="O15" s="66">
        <f t="shared" si="5"/>
        <v>17</v>
      </c>
      <c r="P15" s="65">
        <f>VLOOKUP($A15,'Return Data'!$B$7:$R$2843,15,0)</f>
        <v>16.1266</v>
      </c>
      <c r="Q15" s="66">
        <f t="shared" si="6"/>
        <v>16</v>
      </c>
      <c r="R15" s="65">
        <f>VLOOKUP($A15,'Return Data'!$B$7:$R$2843,16,0)</f>
        <v>20.453099999999999</v>
      </c>
      <c r="S15" s="67">
        <f t="shared" si="7"/>
        <v>14</v>
      </c>
    </row>
    <row r="16" spans="1:20" x14ac:dyDescent="0.3">
      <c r="A16" s="63" t="s">
        <v>1165</v>
      </c>
      <c r="B16" s="64">
        <f>VLOOKUP($A16,'Return Data'!$B$7:$R$2843,3,0)</f>
        <v>44412</v>
      </c>
      <c r="C16" s="65">
        <f>VLOOKUP($A16,'Return Data'!$B$7:$R$2843,4,0)</f>
        <v>167.07</v>
      </c>
      <c r="D16" s="65">
        <f>VLOOKUP($A16,'Return Data'!$B$7:$R$2843,10,0)</f>
        <v>20.358799999999999</v>
      </c>
      <c r="E16" s="66">
        <f t="shared" si="0"/>
        <v>10</v>
      </c>
      <c r="F16" s="65">
        <f>VLOOKUP($A16,'Return Data'!$B$7:$R$2843,11,0)</f>
        <v>26.760200000000001</v>
      </c>
      <c r="G16" s="66">
        <f t="shared" si="1"/>
        <v>10</v>
      </c>
      <c r="H16" s="65">
        <f>VLOOKUP($A16,'Return Data'!$B$7:$R$2843,12,0)</f>
        <v>65.235900000000001</v>
      </c>
      <c r="I16" s="66">
        <f t="shared" si="2"/>
        <v>7</v>
      </c>
      <c r="J16" s="65">
        <f>VLOOKUP($A16,'Return Data'!$B$7:$R$2843,13,0)</f>
        <v>82.211799999999997</v>
      </c>
      <c r="K16" s="66">
        <f t="shared" si="3"/>
        <v>6</v>
      </c>
      <c r="L16" s="65">
        <f>VLOOKUP($A16,'Return Data'!$B$7:$R$2843,17,0)</f>
        <v>33.549799999999998</v>
      </c>
      <c r="M16" s="66">
        <f t="shared" si="4"/>
        <v>16</v>
      </c>
      <c r="N16" s="65">
        <f>VLOOKUP($A16,'Return Data'!$B$7:$R$2843,14,0)</f>
        <v>17.226400000000002</v>
      </c>
      <c r="O16" s="66">
        <f t="shared" si="5"/>
        <v>14</v>
      </c>
      <c r="P16" s="65">
        <f>VLOOKUP($A16,'Return Data'!$B$7:$R$2843,15,0)</f>
        <v>16.969200000000001</v>
      </c>
      <c r="Q16" s="66">
        <f t="shared" si="6"/>
        <v>13</v>
      </c>
      <c r="R16" s="65">
        <f>VLOOKUP($A16,'Return Data'!$B$7:$R$2843,16,0)</f>
        <v>20.305499999999999</v>
      </c>
      <c r="S16" s="67">
        <f t="shared" si="7"/>
        <v>16</v>
      </c>
    </row>
    <row r="17" spans="1:19" x14ac:dyDescent="0.3">
      <c r="A17" s="63" t="s">
        <v>1167</v>
      </c>
      <c r="B17" s="64">
        <f>VLOOKUP($A17,'Return Data'!$B$7:$R$2843,3,0)</f>
        <v>44412</v>
      </c>
      <c r="C17" s="65">
        <f>VLOOKUP($A17,'Return Data'!$B$7:$R$2843,4,0)</f>
        <v>18.190000000000001</v>
      </c>
      <c r="D17" s="65">
        <f>VLOOKUP($A17,'Return Data'!$B$7:$R$2843,10,0)</f>
        <v>19.356999999999999</v>
      </c>
      <c r="E17" s="66">
        <f t="shared" si="0"/>
        <v>12</v>
      </c>
      <c r="F17" s="65">
        <f>VLOOKUP($A17,'Return Data'!$B$7:$R$2843,11,0)</f>
        <v>23.321999999999999</v>
      </c>
      <c r="G17" s="66">
        <f t="shared" si="1"/>
        <v>18</v>
      </c>
      <c r="H17" s="65">
        <f>VLOOKUP($A17,'Return Data'!$B$7:$R$2843,12,0)</f>
        <v>53.502099999999999</v>
      </c>
      <c r="I17" s="66">
        <f t="shared" si="2"/>
        <v>19</v>
      </c>
      <c r="J17" s="65">
        <f>VLOOKUP($A17,'Return Data'!$B$7:$R$2843,13,0)</f>
        <v>67.804400000000001</v>
      </c>
      <c r="K17" s="66">
        <f t="shared" si="3"/>
        <v>20</v>
      </c>
      <c r="L17" s="65">
        <f>VLOOKUP($A17,'Return Data'!$B$7:$R$2843,17,0)</f>
        <v>33.188600000000001</v>
      </c>
      <c r="M17" s="66">
        <f t="shared" si="4"/>
        <v>17</v>
      </c>
      <c r="N17" s="65">
        <f>VLOOKUP($A17,'Return Data'!$B$7:$R$2843,14,0)</f>
        <v>13.719799999999999</v>
      </c>
      <c r="O17" s="66">
        <f t="shared" si="5"/>
        <v>19</v>
      </c>
      <c r="P17" s="65"/>
      <c r="Q17" s="66"/>
      <c r="R17" s="65">
        <f>VLOOKUP($A17,'Return Data'!$B$7:$R$2843,16,0)</f>
        <v>14.132300000000001</v>
      </c>
      <c r="S17" s="67">
        <f t="shared" si="7"/>
        <v>25</v>
      </c>
    </row>
    <row r="18" spans="1:19" x14ac:dyDescent="0.3">
      <c r="A18" s="63" t="s">
        <v>1169</v>
      </c>
      <c r="B18" s="64">
        <f>VLOOKUP($A18,'Return Data'!$B$7:$R$2843,3,0)</f>
        <v>44412</v>
      </c>
      <c r="C18" s="65">
        <f>VLOOKUP($A18,'Return Data'!$B$7:$R$2843,4,0)</f>
        <v>94.28</v>
      </c>
      <c r="D18" s="65">
        <f>VLOOKUP($A18,'Return Data'!$B$7:$R$2843,10,0)</f>
        <v>20.639800000000001</v>
      </c>
      <c r="E18" s="66">
        <f t="shared" si="0"/>
        <v>8</v>
      </c>
      <c r="F18" s="65">
        <f>VLOOKUP($A18,'Return Data'!$B$7:$R$2843,11,0)</f>
        <v>23.0809</v>
      </c>
      <c r="G18" s="66">
        <f t="shared" si="1"/>
        <v>20</v>
      </c>
      <c r="H18" s="65">
        <f>VLOOKUP($A18,'Return Data'!$B$7:$R$2843,12,0)</f>
        <v>55.040300000000002</v>
      </c>
      <c r="I18" s="66">
        <f t="shared" si="2"/>
        <v>17</v>
      </c>
      <c r="J18" s="65">
        <f>VLOOKUP($A18,'Return Data'!$B$7:$R$2843,13,0)</f>
        <v>68.117000000000004</v>
      </c>
      <c r="K18" s="66">
        <f t="shared" si="3"/>
        <v>19</v>
      </c>
      <c r="L18" s="65">
        <f>VLOOKUP($A18,'Return Data'!$B$7:$R$2843,17,0)</f>
        <v>38.850499999999997</v>
      </c>
      <c r="M18" s="66">
        <f t="shared" si="4"/>
        <v>9</v>
      </c>
      <c r="N18" s="65">
        <f>VLOOKUP($A18,'Return Data'!$B$7:$R$2843,14,0)</f>
        <v>20.21</v>
      </c>
      <c r="O18" s="66">
        <f t="shared" si="5"/>
        <v>9</v>
      </c>
      <c r="P18" s="65">
        <f>VLOOKUP($A18,'Return Data'!$B$7:$R$2843,15,0)</f>
        <v>19.6236</v>
      </c>
      <c r="Q18" s="66">
        <f>RANK(P18,P$8:P$33,0)</f>
        <v>5</v>
      </c>
      <c r="R18" s="65">
        <f>VLOOKUP($A18,'Return Data'!$B$7:$R$2843,16,0)</f>
        <v>21.525500000000001</v>
      </c>
      <c r="S18" s="67">
        <f t="shared" si="7"/>
        <v>6</v>
      </c>
    </row>
    <row r="19" spans="1:19" x14ac:dyDescent="0.3">
      <c r="A19" s="63" t="s">
        <v>1171</v>
      </c>
      <c r="B19" s="64">
        <f>VLOOKUP($A19,'Return Data'!$B$7:$R$2843,3,0)</f>
        <v>44412</v>
      </c>
      <c r="C19" s="65">
        <f>VLOOKUP($A19,'Return Data'!$B$7:$R$2843,4,0)</f>
        <v>75.212000000000003</v>
      </c>
      <c r="D19" s="65">
        <f>VLOOKUP($A19,'Return Data'!$B$7:$R$2843,10,0)</f>
        <v>17.621700000000001</v>
      </c>
      <c r="E19" s="66">
        <f t="shared" si="0"/>
        <v>16</v>
      </c>
      <c r="F19" s="65">
        <f>VLOOKUP($A19,'Return Data'!$B$7:$R$2843,11,0)</f>
        <v>26.519400000000001</v>
      </c>
      <c r="G19" s="66">
        <f t="shared" si="1"/>
        <v>12</v>
      </c>
      <c r="H19" s="65">
        <f>VLOOKUP($A19,'Return Data'!$B$7:$R$2843,12,0)</f>
        <v>62.564300000000003</v>
      </c>
      <c r="I19" s="66">
        <f t="shared" si="2"/>
        <v>10</v>
      </c>
      <c r="J19" s="65">
        <f>VLOOKUP($A19,'Return Data'!$B$7:$R$2843,13,0)</f>
        <v>81.640799999999999</v>
      </c>
      <c r="K19" s="66">
        <f t="shared" si="3"/>
        <v>7</v>
      </c>
      <c r="L19" s="65">
        <f>VLOOKUP($A19,'Return Data'!$B$7:$R$2843,17,0)</f>
        <v>39.6145</v>
      </c>
      <c r="M19" s="66">
        <f t="shared" si="4"/>
        <v>6</v>
      </c>
      <c r="N19" s="65">
        <f>VLOOKUP($A19,'Return Data'!$B$7:$R$2843,14,0)</f>
        <v>21.2181</v>
      </c>
      <c r="O19" s="66">
        <f t="shared" si="5"/>
        <v>4</v>
      </c>
      <c r="P19" s="65">
        <f>VLOOKUP($A19,'Return Data'!$B$7:$R$2843,15,0)</f>
        <v>19.238199999999999</v>
      </c>
      <c r="Q19" s="66">
        <f>RANK(P19,P$8:P$33,0)</f>
        <v>6</v>
      </c>
      <c r="R19" s="65">
        <f>VLOOKUP($A19,'Return Data'!$B$7:$R$2843,16,0)</f>
        <v>21.6936</v>
      </c>
      <c r="S19" s="67">
        <f t="shared" si="7"/>
        <v>5</v>
      </c>
    </row>
    <row r="20" spans="1:19" x14ac:dyDescent="0.3">
      <c r="A20" s="63" t="s">
        <v>1172</v>
      </c>
      <c r="B20" s="64">
        <f>VLOOKUP($A20,'Return Data'!$B$7:$R$2843,3,0)</f>
        <v>44412</v>
      </c>
      <c r="C20" s="65">
        <f>VLOOKUP($A20,'Return Data'!$B$7:$R$2843,4,0)</f>
        <v>217.02</v>
      </c>
      <c r="D20" s="65">
        <f>VLOOKUP($A20,'Return Data'!$B$7:$R$2843,10,0)</f>
        <v>13.9392</v>
      </c>
      <c r="E20" s="66">
        <f t="shared" si="0"/>
        <v>26</v>
      </c>
      <c r="F20" s="65">
        <f>VLOOKUP($A20,'Return Data'!$B$7:$R$2843,11,0)</f>
        <v>22.797499999999999</v>
      </c>
      <c r="G20" s="66">
        <f t="shared" si="1"/>
        <v>22</v>
      </c>
      <c r="H20" s="65">
        <f>VLOOKUP($A20,'Return Data'!$B$7:$R$2843,12,0)</f>
        <v>45.709699999999998</v>
      </c>
      <c r="I20" s="66">
        <f t="shared" si="2"/>
        <v>25</v>
      </c>
      <c r="J20" s="65">
        <f>VLOOKUP($A20,'Return Data'!$B$7:$R$2843,13,0)</f>
        <v>61.389200000000002</v>
      </c>
      <c r="K20" s="66">
        <f t="shared" si="3"/>
        <v>23</v>
      </c>
      <c r="L20" s="65">
        <f>VLOOKUP($A20,'Return Data'!$B$7:$R$2843,17,0)</f>
        <v>30.891999999999999</v>
      </c>
      <c r="M20" s="66">
        <f t="shared" si="4"/>
        <v>19</v>
      </c>
      <c r="N20" s="65">
        <f>VLOOKUP($A20,'Return Data'!$B$7:$R$2843,14,0)</f>
        <v>13.5366</v>
      </c>
      <c r="O20" s="66">
        <f t="shared" si="5"/>
        <v>20</v>
      </c>
      <c r="P20" s="65">
        <f>VLOOKUP($A20,'Return Data'!$B$7:$R$2843,15,0)</f>
        <v>16.8828</v>
      </c>
      <c r="Q20" s="66">
        <f>RANK(P20,P$8:P$33,0)</f>
        <v>14</v>
      </c>
      <c r="R20" s="65">
        <f>VLOOKUP($A20,'Return Data'!$B$7:$R$2843,16,0)</f>
        <v>20.7683</v>
      </c>
      <c r="S20" s="67">
        <f t="shared" si="7"/>
        <v>12</v>
      </c>
    </row>
    <row r="21" spans="1:19" x14ac:dyDescent="0.3">
      <c r="A21" s="63" t="s">
        <v>1174</v>
      </c>
      <c r="B21" s="64">
        <f>VLOOKUP($A21,'Return Data'!$B$7:$R$2843,3,0)</f>
        <v>44412</v>
      </c>
      <c r="C21" s="65">
        <f>VLOOKUP($A21,'Return Data'!$B$7:$R$2843,4,0)</f>
        <v>17.595700000000001</v>
      </c>
      <c r="D21" s="65">
        <f>VLOOKUP($A21,'Return Data'!$B$7:$R$2843,10,0)</f>
        <v>18.6342</v>
      </c>
      <c r="E21" s="66">
        <f t="shared" si="0"/>
        <v>15</v>
      </c>
      <c r="F21" s="65">
        <f>VLOOKUP($A21,'Return Data'!$B$7:$R$2843,11,0)</f>
        <v>33.2059</v>
      </c>
      <c r="G21" s="66">
        <f t="shared" si="1"/>
        <v>2</v>
      </c>
      <c r="H21" s="65">
        <f>VLOOKUP($A21,'Return Data'!$B$7:$R$2843,12,0)</f>
        <v>66.855099999999993</v>
      </c>
      <c r="I21" s="66">
        <f t="shared" si="2"/>
        <v>3</v>
      </c>
      <c r="J21" s="65">
        <f>VLOOKUP($A21,'Return Data'!$B$7:$R$2843,13,0)</f>
        <v>78.950800000000001</v>
      </c>
      <c r="K21" s="66">
        <f t="shared" si="3"/>
        <v>9</v>
      </c>
      <c r="L21" s="65">
        <f>VLOOKUP($A21,'Return Data'!$B$7:$R$2843,17,0)</f>
        <v>39.534399999999998</v>
      </c>
      <c r="M21" s="66">
        <f t="shared" si="4"/>
        <v>7</v>
      </c>
      <c r="N21" s="65"/>
      <c r="O21" s="66"/>
      <c r="P21" s="65"/>
      <c r="Q21" s="66"/>
      <c r="R21" s="65">
        <f>VLOOKUP($A21,'Return Data'!$B$7:$R$2843,16,0)</f>
        <v>17.454599999999999</v>
      </c>
      <c r="S21" s="67">
        <f t="shared" si="7"/>
        <v>22</v>
      </c>
    </row>
    <row r="22" spans="1:19" x14ac:dyDescent="0.3">
      <c r="A22" s="63" t="s">
        <v>1176</v>
      </c>
      <c r="B22" s="64">
        <f>VLOOKUP($A22,'Return Data'!$B$7:$R$2843,3,0)</f>
        <v>44412</v>
      </c>
      <c r="C22" s="65">
        <f>VLOOKUP($A22,'Return Data'!$B$7:$R$2843,4,0)</f>
        <v>20.292999999999999</v>
      </c>
      <c r="D22" s="65">
        <f>VLOOKUP($A22,'Return Data'!$B$7:$R$2843,10,0)</f>
        <v>18.853200000000001</v>
      </c>
      <c r="E22" s="66">
        <f t="shared" si="0"/>
        <v>14</v>
      </c>
      <c r="F22" s="65">
        <f>VLOOKUP($A22,'Return Data'!$B$7:$R$2843,11,0)</f>
        <v>24.849299999999999</v>
      </c>
      <c r="G22" s="66">
        <f t="shared" si="1"/>
        <v>14</v>
      </c>
      <c r="H22" s="65">
        <f>VLOOKUP($A22,'Return Data'!$B$7:$R$2843,12,0)</f>
        <v>66.568200000000004</v>
      </c>
      <c r="I22" s="66">
        <f t="shared" si="2"/>
        <v>4</v>
      </c>
      <c r="J22" s="65">
        <f>VLOOKUP($A22,'Return Data'!$B$7:$R$2843,13,0)</f>
        <v>89.707400000000007</v>
      </c>
      <c r="K22" s="66">
        <f t="shared" ref="K22:K31" si="8">RANK(J22,J$8:J$33,0)</f>
        <v>3</v>
      </c>
      <c r="L22" s="65"/>
      <c r="M22" s="66"/>
      <c r="N22" s="65"/>
      <c r="O22" s="66"/>
      <c r="P22" s="65"/>
      <c r="Q22" s="66"/>
      <c r="R22" s="65">
        <f>VLOOKUP($A22,'Return Data'!$B$7:$R$2843,16,0)</f>
        <v>41.975499999999997</v>
      </c>
      <c r="S22" s="67">
        <f t="shared" si="7"/>
        <v>2</v>
      </c>
    </row>
    <row r="23" spans="1:19" x14ac:dyDescent="0.3">
      <c r="A23" s="63" t="s">
        <v>1178</v>
      </c>
      <c r="B23" s="64">
        <f>VLOOKUP($A23,'Return Data'!$B$7:$R$2843,3,0)</f>
        <v>44412</v>
      </c>
      <c r="C23" s="65">
        <f>VLOOKUP($A23,'Return Data'!$B$7:$R$2843,4,0)</f>
        <v>41.684600000000003</v>
      </c>
      <c r="D23" s="65">
        <f>VLOOKUP($A23,'Return Data'!$B$7:$R$2843,10,0)</f>
        <v>17.5807</v>
      </c>
      <c r="E23" s="66">
        <f t="shared" si="0"/>
        <v>18</v>
      </c>
      <c r="F23" s="65">
        <f>VLOOKUP($A23,'Return Data'!$B$7:$R$2843,11,0)</f>
        <v>22.067499999999999</v>
      </c>
      <c r="G23" s="66">
        <f t="shared" si="1"/>
        <v>23</v>
      </c>
      <c r="H23" s="65">
        <f>VLOOKUP($A23,'Return Data'!$B$7:$R$2843,12,0)</f>
        <v>49.164999999999999</v>
      </c>
      <c r="I23" s="66">
        <f t="shared" si="2"/>
        <v>23</v>
      </c>
      <c r="J23" s="65">
        <f>VLOOKUP($A23,'Return Data'!$B$7:$R$2843,13,0)</f>
        <v>67.120800000000003</v>
      </c>
      <c r="K23" s="66">
        <f t="shared" si="8"/>
        <v>21</v>
      </c>
      <c r="L23" s="65">
        <f>VLOOKUP($A23,'Return Data'!$B$7:$R$2843,17,0)</f>
        <v>29.753499999999999</v>
      </c>
      <c r="M23" s="66">
        <f>RANK(L23,L$8:L$33,0)</f>
        <v>21</v>
      </c>
      <c r="N23" s="65">
        <f>VLOOKUP($A23,'Return Data'!$B$7:$R$2843,14,0)</f>
        <v>14.0268</v>
      </c>
      <c r="O23" s="66">
        <f>RANK(N23,N$8:N$33,0)</f>
        <v>18</v>
      </c>
      <c r="P23" s="65">
        <f>VLOOKUP($A23,'Return Data'!$B$7:$R$2843,15,0)</f>
        <v>12.9702</v>
      </c>
      <c r="Q23" s="66">
        <f>RANK(P23,P$8:P$33,0)</f>
        <v>20</v>
      </c>
      <c r="R23" s="65">
        <f>VLOOKUP($A23,'Return Data'!$B$7:$R$2843,16,0)</f>
        <v>21.1313</v>
      </c>
      <c r="S23" s="67">
        <f t="shared" si="7"/>
        <v>9</v>
      </c>
    </row>
    <row r="24" spans="1:19" x14ac:dyDescent="0.3">
      <c r="A24" s="63" t="s">
        <v>1181</v>
      </c>
      <c r="B24" s="64">
        <f>VLOOKUP($A24,'Return Data'!$B$7:$R$2843,3,0)</f>
        <v>44412</v>
      </c>
      <c r="C24" s="65">
        <f>VLOOKUP($A24,'Return Data'!$B$7:$R$2843,4,0)</f>
        <v>2035.548</v>
      </c>
      <c r="D24" s="65">
        <f>VLOOKUP($A24,'Return Data'!$B$7:$R$2843,10,0)</f>
        <v>21.762899999999998</v>
      </c>
      <c r="E24" s="66">
        <f t="shared" si="0"/>
        <v>3</v>
      </c>
      <c r="F24" s="65">
        <f>VLOOKUP($A24,'Return Data'!$B$7:$R$2843,11,0)</f>
        <v>26.761500000000002</v>
      </c>
      <c r="G24" s="66">
        <f t="shared" si="1"/>
        <v>9</v>
      </c>
      <c r="H24" s="65">
        <f>VLOOKUP($A24,'Return Data'!$B$7:$R$2843,12,0)</f>
        <v>63.601900000000001</v>
      </c>
      <c r="I24" s="66">
        <f t="shared" si="2"/>
        <v>9</v>
      </c>
      <c r="J24" s="65">
        <f>VLOOKUP($A24,'Return Data'!$B$7:$R$2843,13,0)</f>
        <v>79.3947</v>
      </c>
      <c r="K24" s="66">
        <f t="shared" si="8"/>
        <v>8</v>
      </c>
      <c r="L24" s="65">
        <f>VLOOKUP($A24,'Return Data'!$B$7:$R$2843,17,0)</f>
        <v>37</v>
      </c>
      <c r="M24" s="66">
        <f>RANK(L24,L$8:L$33,0)</f>
        <v>12</v>
      </c>
      <c r="N24" s="65">
        <f>VLOOKUP($A24,'Return Data'!$B$7:$R$2843,14,0)</f>
        <v>20.647200000000002</v>
      </c>
      <c r="O24" s="66">
        <f>RANK(N24,N$8:N$33,0)</f>
        <v>8</v>
      </c>
      <c r="P24" s="65">
        <f>VLOOKUP($A24,'Return Data'!$B$7:$R$2843,15,0)</f>
        <v>18.325299999999999</v>
      </c>
      <c r="Q24" s="66">
        <f>RANK(P24,P$8:P$33,0)</f>
        <v>7</v>
      </c>
      <c r="R24" s="65">
        <f>VLOOKUP($A24,'Return Data'!$B$7:$R$2843,16,0)</f>
        <v>17.598400000000002</v>
      </c>
      <c r="S24" s="67">
        <f t="shared" si="7"/>
        <v>21</v>
      </c>
    </row>
    <row r="25" spans="1:19" x14ac:dyDescent="0.3">
      <c r="A25" s="63" t="s">
        <v>1182</v>
      </c>
      <c r="B25" s="64">
        <f>VLOOKUP($A25,'Return Data'!$B$7:$R$2843,3,0)</f>
        <v>44412</v>
      </c>
      <c r="C25" s="65">
        <f>VLOOKUP($A25,'Return Data'!$B$7:$R$2843,4,0)</f>
        <v>43.21</v>
      </c>
      <c r="D25" s="65">
        <f>VLOOKUP($A25,'Return Data'!$B$7:$R$2843,10,0)</f>
        <v>21.581299999999999</v>
      </c>
      <c r="E25" s="66">
        <f t="shared" si="0"/>
        <v>4</v>
      </c>
      <c r="F25" s="65">
        <f>VLOOKUP($A25,'Return Data'!$B$7:$R$2843,11,0)</f>
        <v>32.9129</v>
      </c>
      <c r="G25" s="66">
        <f t="shared" si="1"/>
        <v>3</v>
      </c>
      <c r="H25" s="65">
        <f>VLOOKUP($A25,'Return Data'!$B$7:$R$2843,12,0)</f>
        <v>74.656400000000005</v>
      </c>
      <c r="I25" s="66">
        <f t="shared" si="2"/>
        <v>1</v>
      </c>
      <c r="J25" s="65">
        <f>VLOOKUP($A25,'Return Data'!$B$7:$R$2843,13,0)</f>
        <v>98.302000000000007</v>
      </c>
      <c r="K25" s="66">
        <f t="shared" si="8"/>
        <v>1</v>
      </c>
      <c r="L25" s="65">
        <f>VLOOKUP($A25,'Return Data'!$B$7:$R$2843,17,0)</f>
        <v>59.452399999999997</v>
      </c>
      <c r="M25" s="66">
        <f>RANK(L25,L$8:L$33,0)</f>
        <v>1</v>
      </c>
      <c r="N25" s="65">
        <f>VLOOKUP($A25,'Return Data'!$B$7:$R$2843,14,0)</f>
        <v>28.346</v>
      </c>
      <c r="O25" s="66">
        <f>RANK(N25,N$8:N$33,0)</f>
        <v>1</v>
      </c>
      <c r="P25" s="65">
        <f>VLOOKUP($A25,'Return Data'!$B$7:$R$2843,15,0)</f>
        <v>21.680399999999999</v>
      </c>
      <c r="Q25" s="66">
        <f>RANK(P25,P$8:P$33,0)</f>
        <v>1</v>
      </c>
      <c r="R25" s="65">
        <f>VLOOKUP($A25,'Return Data'!$B$7:$R$2843,16,0)</f>
        <v>21.002400000000002</v>
      </c>
      <c r="S25" s="67">
        <f t="shared" si="7"/>
        <v>10</v>
      </c>
    </row>
    <row r="26" spans="1:19" x14ac:dyDescent="0.3">
      <c r="A26" s="63" t="s">
        <v>1184</v>
      </c>
      <c r="B26" s="64">
        <f>VLOOKUP($A26,'Return Data'!$B$7:$R$2843,3,0)</f>
        <v>44412</v>
      </c>
      <c r="C26" s="65">
        <f>VLOOKUP($A26,'Return Data'!$B$7:$R$2843,4,0)</f>
        <v>16.93</v>
      </c>
      <c r="D26" s="65">
        <f>VLOOKUP($A26,'Return Data'!$B$7:$R$2843,10,0)</f>
        <v>19.2254</v>
      </c>
      <c r="E26" s="66">
        <f t="shared" si="0"/>
        <v>13</v>
      </c>
      <c r="F26" s="65">
        <f>VLOOKUP($A26,'Return Data'!$B$7:$R$2843,11,0)</f>
        <v>23.666899999999998</v>
      </c>
      <c r="G26" s="66">
        <f t="shared" ref="G26" si="9">RANK(F26,F$8:F$33,0)</f>
        <v>17</v>
      </c>
      <c r="H26" s="65">
        <f>VLOOKUP($A26,'Return Data'!$B$7:$R$2843,12,0)</f>
        <v>58.224299999999999</v>
      </c>
      <c r="I26" s="66">
        <f t="shared" ref="I26" si="10">RANK(H26,H$8:H$33,0)</f>
        <v>14</v>
      </c>
      <c r="J26" s="65">
        <f>VLOOKUP($A26,'Return Data'!$B$7:$R$2843,13,0)</f>
        <v>73.819299999999998</v>
      </c>
      <c r="K26" s="66">
        <f t="shared" si="8"/>
        <v>14</v>
      </c>
      <c r="L26" s="65"/>
      <c r="M26" s="66"/>
      <c r="N26" s="65"/>
      <c r="O26" s="66"/>
      <c r="P26" s="65"/>
      <c r="Q26" s="66"/>
      <c r="R26" s="65">
        <f>VLOOKUP($A26,'Return Data'!$B$7:$R$2843,16,0)</f>
        <v>39.045099999999998</v>
      </c>
      <c r="S26" s="67">
        <f t="shared" si="7"/>
        <v>3</v>
      </c>
    </row>
    <row r="27" spans="1:19" x14ac:dyDescent="0.3">
      <c r="A27" s="63" t="s">
        <v>1187</v>
      </c>
      <c r="B27" s="64">
        <f>VLOOKUP($A27,'Return Data'!$B$7:$R$2843,3,0)</f>
        <v>44412</v>
      </c>
      <c r="C27" s="65">
        <f>VLOOKUP($A27,'Return Data'!$B$7:$R$2843,4,0)</f>
        <v>116.3895</v>
      </c>
      <c r="D27" s="65">
        <f>VLOOKUP($A27,'Return Data'!$B$7:$R$2843,10,0)</f>
        <v>20.846399999999999</v>
      </c>
      <c r="E27" s="66">
        <f t="shared" si="0"/>
        <v>6</v>
      </c>
      <c r="F27" s="65">
        <f>VLOOKUP($A27,'Return Data'!$B$7:$R$2843,11,0)</f>
        <v>41.326700000000002</v>
      </c>
      <c r="G27" s="66">
        <f t="shared" ref="G27:G33" si="11">RANK(F27,F$8:F$33,0)</f>
        <v>1</v>
      </c>
      <c r="H27" s="65">
        <f>VLOOKUP($A27,'Return Data'!$B$7:$R$2843,12,0)</f>
        <v>73.750699999999995</v>
      </c>
      <c r="I27" s="66">
        <f t="shared" ref="I27:I33" si="12">RANK(H27,H$8:H$33,0)</f>
        <v>2</v>
      </c>
      <c r="J27" s="65">
        <f>VLOOKUP($A27,'Return Data'!$B$7:$R$2843,13,0)</f>
        <v>89.882599999999996</v>
      </c>
      <c r="K27" s="66">
        <f t="shared" si="8"/>
        <v>2</v>
      </c>
      <c r="L27" s="65">
        <f>VLOOKUP($A27,'Return Data'!$B$7:$R$2843,17,0)</f>
        <v>51.244999999999997</v>
      </c>
      <c r="M27" s="66">
        <f>RANK(L27,L$8:L$33,0)</f>
        <v>2</v>
      </c>
      <c r="N27" s="65">
        <f>VLOOKUP($A27,'Return Data'!$B$7:$R$2843,14,0)</f>
        <v>25.488800000000001</v>
      </c>
      <c r="O27" s="66">
        <f>RANK(N27,N$8:N$33,0)</f>
        <v>2</v>
      </c>
      <c r="P27" s="65">
        <f>VLOOKUP($A27,'Return Data'!$B$7:$R$2843,15,0)</f>
        <v>20.568899999999999</v>
      </c>
      <c r="Q27" s="66">
        <f>RANK(P27,P$8:P$33,0)</f>
        <v>3</v>
      </c>
      <c r="R27" s="65">
        <f>VLOOKUP($A27,'Return Data'!$B$7:$R$2843,16,0)</f>
        <v>16.848700000000001</v>
      </c>
      <c r="S27" s="67">
        <f t="shared" si="7"/>
        <v>24</v>
      </c>
    </row>
    <row r="28" spans="1:19" x14ac:dyDescent="0.3">
      <c r="A28" s="63" t="s">
        <v>1188</v>
      </c>
      <c r="B28" s="64">
        <f>VLOOKUP($A28,'Return Data'!$B$7:$R$2843,3,0)</f>
        <v>44412</v>
      </c>
      <c r="C28" s="65">
        <f>VLOOKUP($A28,'Return Data'!$B$7:$R$2843,4,0)</f>
        <v>137.29669999999999</v>
      </c>
      <c r="D28" s="65">
        <f>VLOOKUP($A28,'Return Data'!$B$7:$R$2843,10,0)</f>
        <v>16.0105</v>
      </c>
      <c r="E28" s="66">
        <f t="shared" si="0"/>
        <v>22</v>
      </c>
      <c r="F28" s="65">
        <f>VLOOKUP($A28,'Return Data'!$B$7:$R$2843,11,0)</f>
        <v>27.3565</v>
      </c>
      <c r="G28" s="66">
        <f t="shared" si="11"/>
        <v>8</v>
      </c>
      <c r="H28" s="65">
        <f>VLOOKUP($A28,'Return Data'!$B$7:$R$2843,12,0)</f>
        <v>66.488500000000002</v>
      </c>
      <c r="I28" s="66">
        <f t="shared" si="12"/>
        <v>5</v>
      </c>
      <c r="J28" s="65">
        <f>VLOOKUP($A28,'Return Data'!$B$7:$R$2843,13,0)</f>
        <v>83.004199999999997</v>
      </c>
      <c r="K28" s="66">
        <f t="shared" si="8"/>
        <v>5</v>
      </c>
      <c r="L28" s="65">
        <f>VLOOKUP($A28,'Return Data'!$B$7:$R$2843,17,0)</f>
        <v>40.0379</v>
      </c>
      <c r="M28" s="66">
        <f>RANK(L28,L$8:L$33,0)</f>
        <v>5</v>
      </c>
      <c r="N28" s="65">
        <f>VLOOKUP($A28,'Return Data'!$B$7:$R$2843,14,0)</f>
        <v>19.7685</v>
      </c>
      <c r="O28" s="66">
        <f>RANK(N28,N$8:N$33,0)</f>
        <v>10</v>
      </c>
      <c r="P28" s="65">
        <f>VLOOKUP($A28,'Return Data'!$B$7:$R$2843,15,0)</f>
        <v>14.5893</v>
      </c>
      <c r="Q28" s="66">
        <f>RANK(P28,P$8:P$33,0)</f>
        <v>18</v>
      </c>
      <c r="R28" s="65">
        <f>VLOOKUP($A28,'Return Data'!$B$7:$R$2843,16,0)</f>
        <v>20.406500000000001</v>
      </c>
      <c r="S28" s="67">
        <f t="shared" si="7"/>
        <v>15</v>
      </c>
    </row>
    <row r="29" spans="1:19" x14ac:dyDescent="0.3">
      <c r="A29" s="63" t="s">
        <v>1191</v>
      </c>
      <c r="B29" s="64">
        <f>VLOOKUP($A29,'Return Data'!$B$7:$R$2843,3,0)</f>
        <v>44412</v>
      </c>
      <c r="C29" s="65">
        <f>VLOOKUP($A29,'Return Data'!$B$7:$R$2843,4,0)</f>
        <v>704.04229999999995</v>
      </c>
      <c r="D29" s="65">
        <f>VLOOKUP($A29,'Return Data'!$B$7:$R$2843,10,0)</f>
        <v>17.2316</v>
      </c>
      <c r="E29" s="66">
        <f t="shared" si="0"/>
        <v>19</v>
      </c>
      <c r="F29" s="65">
        <f>VLOOKUP($A29,'Return Data'!$B$7:$R$2843,11,0)</f>
        <v>19.908100000000001</v>
      </c>
      <c r="G29" s="66">
        <f t="shared" si="11"/>
        <v>24</v>
      </c>
      <c r="H29" s="65">
        <f>VLOOKUP($A29,'Return Data'!$B$7:$R$2843,12,0)</f>
        <v>52.250799999999998</v>
      </c>
      <c r="I29" s="66">
        <f t="shared" si="12"/>
        <v>20</v>
      </c>
      <c r="J29" s="65">
        <f>VLOOKUP($A29,'Return Data'!$B$7:$R$2843,13,0)</f>
        <v>68.909499999999994</v>
      </c>
      <c r="K29" s="66">
        <f t="shared" si="8"/>
        <v>18</v>
      </c>
      <c r="L29" s="65">
        <f>VLOOKUP($A29,'Return Data'!$B$7:$R$2843,17,0)</f>
        <v>27.073699999999999</v>
      </c>
      <c r="M29" s="66">
        <f>RANK(L29,L$8:L$33,0)</f>
        <v>23</v>
      </c>
      <c r="N29" s="65">
        <f>VLOOKUP($A29,'Return Data'!$B$7:$R$2843,14,0)</f>
        <v>11.365600000000001</v>
      </c>
      <c r="O29" s="66">
        <f>RANK(N29,N$8:N$33,0)</f>
        <v>22</v>
      </c>
      <c r="P29" s="65">
        <f>VLOOKUP($A29,'Return Data'!$B$7:$R$2843,15,0)</f>
        <v>12.299899999999999</v>
      </c>
      <c r="Q29" s="66">
        <f>RANK(P29,P$8:P$33,0)</f>
        <v>21</v>
      </c>
      <c r="R29" s="65">
        <f>VLOOKUP($A29,'Return Data'!$B$7:$R$2843,16,0)</f>
        <v>17.6846</v>
      </c>
      <c r="S29" s="67">
        <f t="shared" si="7"/>
        <v>20</v>
      </c>
    </row>
    <row r="30" spans="1:19" x14ac:dyDescent="0.3">
      <c r="A30" s="63" t="s">
        <v>1193</v>
      </c>
      <c r="B30" s="64">
        <f>VLOOKUP($A30,'Return Data'!$B$7:$R$2843,3,0)</f>
        <v>44412</v>
      </c>
      <c r="C30" s="65">
        <f>VLOOKUP($A30,'Return Data'!$B$7:$R$2843,4,0)</f>
        <v>250.0316</v>
      </c>
      <c r="D30" s="65">
        <f>VLOOKUP($A30,'Return Data'!$B$7:$R$2843,10,0)</f>
        <v>16.779499999999999</v>
      </c>
      <c r="E30" s="66">
        <f t="shared" si="0"/>
        <v>20</v>
      </c>
      <c r="F30" s="65">
        <f>VLOOKUP($A30,'Return Data'!$B$7:$R$2843,11,0)</f>
        <v>23.8001</v>
      </c>
      <c r="G30" s="66">
        <f t="shared" si="11"/>
        <v>16</v>
      </c>
      <c r="H30" s="65">
        <f>VLOOKUP($A30,'Return Data'!$B$7:$R$2843,12,0)</f>
        <v>54.470700000000001</v>
      </c>
      <c r="I30" s="66">
        <f t="shared" si="12"/>
        <v>18</v>
      </c>
      <c r="J30" s="65">
        <f>VLOOKUP($A30,'Return Data'!$B$7:$R$2843,13,0)</f>
        <v>74.8232</v>
      </c>
      <c r="K30" s="66">
        <f t="shared" si="8"/>
        <v>13</v>
      </c>
      <c r="L30" s="65">
        <f>VLOOKUP($A30,'Return Data'!$B$7:$R$2843,17,0)</f>
        <v>35.936100000000003</v>
      </c>
      <c r="M30" s="66">
        <f>RANK(L30,L$8:L$33,0)</f>
        <v>14</v>
      </c>
      <c r="N30" s="65">
        <f>VLOOKUP($A30,'Return Data'!$B$7:$R$2843,14,0)</f>
        <v>21.068100000000001</v>
      </c>
      <c r="O30" s="66">
        <f>RANK(N30,N$8:N$33,0)</f>
        <v>6</v>
      </c>
      <c r="P30" s="65">
        <f>VLOOKUP($A30,'Return Data'!$B$7:$R$2843,15,0)</f>
        <v>18.063500000000001</v>
      </c>
      <c r="Q30" s="66">
        <f>RANK(P30,P$8:P$33,0)</f>
        <v>8</v>
      </c>
      <c r="R30" s="65">
        <f>VLOOKUP($A30,'Return Data'!$B$7:$R$2843,16,0)</f>
        <v>20.794699999999999</v>
      </c>
      <c r="S30" s="67">
        <f t="shared" si="7"/>
        <v>11</v>
      </c>
    </row>
    <row r="31" spans="1:19" x14ac:dyDescent="0.3">
      <c r="A31" s="63" t="s">
        <v>1194</v>
      </c>
      <c r="B31" s="64">
        <f>VLOOKUP($A31,'Return Data'!$B$7:$R$2843,3,0)</f>
        <v>44412</v>
      </c>
      <c r="C31" s="65">
        <f>VLOOKUP($A31,'Return Data'!$B$7:$R$2843,4,0)</f>
        <v>74.45</v>
      </c>
      <c r="D31" s="65">
        <f>VLOOKUP($A31,'Return Data'!$B$7:$R$2843,10,0)</f>
        <v>15.426399999999999</v>
      </c>
      <c r="E31" s="66">
        <f t="shared" si="0"/>
        <v>24</v>
      </c>
      <c r="F31" s="65">
        <f>VLOOKUP($A31,'Return Data'!$B$7:$R$2843,11,0)</f>
        <v>24.394300000000001</v>
      </c>
      <c r="G31" s="66">
        <f t="shared" si="11"/>
        <v>15</v>
      </c>
      <c r="H31" s="65">
        <f>VLOOKUP($A31,'Return Data'!$B$7:$R$2843,12,0)</f>
        <v>49.708399999999997</v>
      </c>
      <c r="I31" s="66">
        <f t="shared" si="12"/>
        <v>22</v>
      </c>
      <c r="J31" s="65">
        <f>VLOOKUP($A31,'Return Data'!$B$7:$R$2843,13,0)</f>
        <v>60.625700000000002</v>
      </c>
      <c r="K31" s="66">
        <f t="shared" si="8"/>
        <v>24</v>
      </c>
      <c r="L31" s="65">
        <f>VLOOKUP($A31,'Return Data'!$B$7:$R$2843,17,0)</f>
        <v>37.179600000000001</v>
      </c>
      <c r="M31" s="66">
        <f>RANK(L31,L$8:L$33,0)</f>
        <v>11</v>
      </c>
      <c r="N31" s="65">
        <f>VLOOKUP($A31,'Return Data'!$B$7:$R$2843,14,0)</f>
        <v>16.1935</v>
      </c>
      <c r="O31" s="66">
        <f>RANK(N31,N$8:N$33,0)</f>
        <v>15</v>
      </c>
      <c r="P31" s="65">
        <f>VLOOKUP($A31,'Return Data'!$B$7:$R$2843,15,0)</f>
        <v>17.279599999999999</v>
      </c>
      <c r="Q31" s="66">
        <f>RANK(P31,P$8:P$33,0)</f>
        <v>11</v>
      </c>
      <c r="R31" s="65">
        <f>VLOOKUP($A31,'Return Data'!$B$7:$R$2843,16,0)</f>
        <v>18.185199999999998</v>
      </c>
      <c r="S31" s="67">
        <f t="shared" si="7"/>
        <v>19</v>
      </c>
    </row>
    <row r="32" spans="1:19" x14ac:dyDescent="0.3">
      <c r="A32" s="63" t="s">
        <v>1196</v>
      </c>
      <c r="B32" s="64">
        <f>VLOOKUP($A32,'Return Data'!$B$7:$R$2843,3,0)</f>
        <v>44412</v>
      </c>
      <c r="C32" s="65">
        <f>VLOOKUP($A32,'Return Data'!$B$7:$R$2843,4,0)</f>
        <v>26.2</v>
      </c>
      <c r="D32" s="65">
        <f>VLOOKUP($A32,'Return Data'!$B$7:$R$2843,10,0)</f>
        <v>22.659199999999998</v>
      </c>
      <c r="E32" s="66">
        <f t="shared" si="0"/>
        <v>1</v>
      </c>
      <c r="F32" s="65">
        <f>VLOOKUP($A32,'Return Data'!$B$7:$R$2843,11,0)</f>
        <v>31.460100000000001</v>
      </c>
      <c r="G32" s="66">
        <f t="shared" si="11"/>
        <v>4</v>
      </c>
      <c r="H32" s="65">
        <f>VLOOKUP($A32,'Return Data'!$B$7:$R$2843,12,0)</f>
        <v>62.329599999999999</v>
      </c>
      <c r="I32" s="66">
        <f t="shared" si="12"/>
        <v>11</v>
      </c>
      <c r="J32" s="65"/>
      <c r="K32" s="66"/>
      <c r="L32" s="65"/>
      <c r="M32" s="66"/>
      <c r="N32" s="65"/>
      <c r="O32" s="66"/>
      <c r="P32" s="65"/>
      <c r="Q32" s="66"/>
      <c r="R32" s="65">
        <f>VLOOKUP($A32,'Return Data'!$B$7:$R$2843,16,0)</f>
        <v>102.28879999999999</v>
      </c>
      <c r="S32" s="67">
        <f t="shared" si="7"/>
        <v>1</v>
      </c>
    </row>
    <row r="33" spans="1:19" x14ac:dyDescent="0.3">
      <c r="A33" s="63" t="s">
        <v>1939</v>
      </c>
      <c r="B33" s="64">
        <f>VLOOKUP($A33,'Return Data'!$B$7:$R$2843,3,0)</f>
        <v>44412</v>
      </c>
      <c r="C33" s="65">
        <f>VLOOKUP($A33,'Return Data'!$B$7:$R$2843,4,0)</f>
        <v>189.87569999999999</v>
      </c>
      <c r="D33" s="65">
        <f>VLOOKUP($A33,'Return Data'!$B$7:$R$2843,10,0)</f>
        <v>20.950299999999999</v>
      </c>
      <c r="E33" s="66">
        <f t="shared" si="0"/>
        <v>5</v>
      </c>
      <c r="F33" s="65">
        <f>VLOOKUP($A33,'Return Data'!$B$7:$R$2843,11,0)</f>
        <v>25.654299999999999</v>
      </c>
      <c r="G33" s="66">
        <f t="shared" si="11"/>
        <v>13</v>
      </c>
      <c r="H33" s="65">
        <f>VLOOKUP($A33,'Return Data'!$B$7:$R$2843,12,0)</f>
        <v>58.738799999999998</v>
      </c>
      <c r="I33" s="66">
        <f t="shared" si="12"/>
        <v>13</v>
      </c>
      <c r="J33" s="65">
        <f>VLOOKUP($A33,'Return Data'!$B$7:$R$2843,13,0)</f>
        <v>78.794200000000004</v>
      </c>
      <c r="K33" s="66">
        <f>RANK(J33,J$8:J$33,0)</f>
        <v>10</v>
      </c>
      <c r="L33" s="65">
        <f>VLOOKUP($A33,'Return Data'!$B$7:$R$2843,17,0)</f>
        <v>41.443600000000004</v>
      </c>
      <c r="M33" s="66">
        <f>RANK(L33,L$8:L$33,0)</f>
        <v>4</v>
      </c>
      <c r="N33" s="65">
        <f>VLOOKUP($A33,'Return Data'!$B$7:$R$2843,14,0)</f>
        <v>19.0184</v>
      </c>
      <c r="O33" s="66">
        <f>RANK(N33,N$8:N$33,0)</f>
        <v>11</v>
      </c>
      <c r="P33" s="65">
        <f>VLOOKUP($A33,'Return Data'!$B$7:$R$2843,15,0)</f>
        <v>16.3279</v>
      </c>
      <c r="Q33" s="66">
        <f>RANK(P33,P$8:P$33,0)</f>
        <v>15</v>
      </c>
      <c r="R33" s="65">
        <f>VLOOKUP($A33,'Return Data'!$B$7:$R$2843,16,0)</f>
        <v>21.2136</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18.76106153846154</v>
      </c>
      <c r="E35" s="74"/>
      <c r="F35" s="75">
        <f>AVERAGE(F8:F33)</f>
        <v>26.096219230769236</v>
      </c>
      <c r="G35" s="74"/>
      <c r="H35" s="75">
        <f>AVERAGE(H8:H33)</f>
        <v>58.685526923076935</v>
      </c>
      <c r="I35" s="74"/>
      <c r="J35" s="75">
        <f>AVERAGE(J8:J33)</f>
        <v>75.497788</v>
      </c>
      <c r="K35" s="74"/>
      <c r="L35" s="75">
        <f>AVERAGE(L8:L33)</f>
        <v>37.25086086956523</v>
      </c>
      <c r="M35" s="74"/>
      <c r="N35" s="75">
        <f>AVERAGE(N8:N33)</f>
        <v>18.394609090909096</v>
      </c>
      <c r="O35" s="74"/>
      <c r="P35" s="75">
        <f>AVERAGE(P8:P33)</f>
        <v>17.264580952380953</v>
      </c>
      <c r="Q35" s="74"/>
      <c r="R35" s="75">
        <f>AVERAGE(R8:R33)</f>
        <v>24.062207692307695</v>
      </c>
      <c r="S35" s="76"/>
    </row>
    <row r="36" spans="1:19" x14ac:dyDescent="0.3">
      <c r="A36" s="73" t="s">
        <v>28</v>
      </c>
      <c r="B36" s="74"/>
      <c r="C36" s="74"/>
      <c r="D36" s="75">
        <f>MIN(D8:D33)</f>
        <v>13.9392</v>
      </c>
      <c r="E36" s="74"/>
      <c r="F36" s="75">
        <f>MIN(F8:F33)</f>
        <v>19.040400000000002</v>
      </c>
      <c r="G36" s="74"/>
      <c r="H36" s="75">
        <f>MIN(H8:H33)</f>
        <v>43.615200000000002</v>
      </c>
      <c r="I36" s="74"/>
      <c r="J36" s="75">
        <f>MIN(J8:J33)</f>
        <v>57.9711</v>
      </c>
      <c r="K36" s="74"/>
      <c r="L36" s="75">
        <f>MIN(L8:L33)</f>
        <v>27.073699999999999</v>
      </c>
      <c r="M36" s="74"/>
      <c r="N36" s="75">
        <f>MIN(N8:N33)</f>
        <v>11.365600000000001</v>
      </c>
      <c r="O36" s="74"/>
      <c r="P36" s="75">
        <f>MIN(P8:P33)</f>
        <v>12.299899999999999</v>
      </c>
      <c r="Q36" s="74"/>
      <c r="R36" s="75">
        <f>MIN(R8:R33)</f>
        <v>9.8297000000000008</v>
      </c>
      <c r="S36" s="76"/>
    </row>
    <row r="37" spans="1:19" ht="15" thickBot="1" x14ac:dyDescent="0.35">
      <c r="A37" s="77" t="s">
        <v>29</v>
      </c>
      <c r="B37" s="78"/>
      <c r="C37" s="78"/>
      <c r="D37" s="79">
        <f>MAX(D8:D33)</f>
        <v>22.659199999999998</v>
      </c>
      <c r="E37" s="78"/>
      <c r="F37" s="79">
        <f>MAX(F8:F33)</f>
        <v>41.326700000000002</v>
      </c>
      <c r="G37" s="78"/>
      <c r="H37" s="79">
        <f>MAX(H8:H33)</f>
        <v>74.656400000000005</v>
      </c>
      <c r="I37" s="78"/>
      <c r="J37" s="79">
        <f>MAX(J8:J33)</f>
        <v>98.302000000000007</v>
      </c>
      <c r="K37" s="78"/>
      <c r="L37" s="79">
        <f>MAX(L8:L33)</f>
        <v>59.452399999999997</v>
      </c>
      <c r="M37" s="78"/>
      <c r="N37" s="79">
        <f>MAX(N8:N33)</f>
        <v>28.346</v>
      </c>
      <c r="O37" s="78"/>
      <c r="P37" s="79">
        <f>MAX(P8:P33)</f>
        <v>21.680399999999999</v>
      </c>
      <c r="Q37" s="78"/>
      <c r="R37" s="79">
        <f>MAX(R8:R33)</f>
        <v>102.28879999999999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44412</v>
      </c>
      <c r="C8" s="65">
        <f>VLOOKUP($A8,'Return Data'!$B$7:$R$2843,4,0)</f>
        <v>431.81</v>
      </c>
      <c r="D8" s="65">
        <f>VLOOKUP($A8,'Return Data'!$B$7:$R$2843,10,0)</f>
        <v>22.0181</v>
      </c>
      <c r="E8" s="66">
        <f t="shared" ref="E8:E33" si="0">RANK(D8,D$8:D$33,0)</f>
        <v>2</v>
      </c>
      <c r="F8" s="65">
        <f>VLOOKUP($A8,'Return Data'!$B$7:$R$2843,11,0)</f>
        <v>28.6297</v>
      </c>
      <c r="G8" s="66">
        <f t="shared" ref="G8:G25" si="1">RANK(F8,F$8:F$33,0)</f>
        <v>6</v>
      </c>
      <c r="H8" s="65">
        <f>VLOOKUP($A8,'Return Data'!$B$7:$R$2843,12,0)</f>
        <v>59.4101</v>
      </c>
      <c r="I8" s="66">
        <f t="shared" ref="I8:I25" si="2">RANK(H8,H$8:H$33,0)</f>
        <v>12</v>
      </c>
      <c r="J8" s="65">
        <f>VLOOKUP($A8,'Return Data'!$B$7:$R$2843,13,0)</f>
        <v>76.047799999999995</v>
      </c>
      <c r="K8" s="66">
        <f t="shared" ref="K8:K21" si="3">RANK(J8,J$8:J$33,0)</f>
        <v>11</v>
      </c>
      <c r="L8" s="65">
        <f>VLOOKUP($A8,'Return Data'!$B$7:$R$2843,17,0)</f>
        <v>28.9908</v>
      </c>
      <c r="M8" s="66">
        <f t="shared" ref="M8:M21" si="4">RANK(L8,L$8:L$33,0)</f>
        <v>20</v>
      </c>
      <c r="N8" s="65">
        <f>VLOOKUP($A8,'Return Data'!$B$7:$R$2843,14,0)</f>
        <v>11.8154</v>
      </c>
      <c r="O8" s="66">
        <f t="shared" ref="O8:O20" si="5">RANK(N8,N$8:N$33,0)</f>
        <v>21</v>
      </c>
      <c r="P8" s="65">
        <f>VLOOKUP($A8,'Return Data'!$B$7:$R$2843,15,0)</f>
        <v>12.272</v>
      </c>
      <c r="Q8" s="66">
        <f t="shared" ref="Q8:Q16" si="6">RANK(P8,P$8:P$33,0)</f>
        <v>19</v>
      </c>
      <c r="R8" s="65">
        <f>VLOOKUP($A8,'Return Data'!$B$7:$R$2843,16,0)</f>
        <v>22.1114</v>
      </c>
      <c r="S8" s="67">
        <f t="shared" ref="S8:S33" si="7">RANK(R8,R$8:R$33,0)</f>
        <v>6</v>
      </c>
    </row>
    <row r="9" spans="1:20" x14ac:dyDescent="0.3">
      <c r="A9" s="63" t="s">
        <v>1151</v>
      </c>
      <c r="B9" s="64">
        <f>VLOOKUP($A9,'Return Data'!$B$7:$R$2843,3,0)</f>
        <v>44412</v>
      </c>
      <c r="C9" s="65">
        <f>VLOOKUP($A9,'Return Data'!$B$7:$R$2843,4,0)</f>
        <v>64.38</v>
      </c>
      <c r="D9" s="65">
        <f>VLOOKUP($A9,'Return Data'!$B$7:$R$2843,10,0)</f>
        <v>17.161100000000001</v>
      </c>
      <c r="E9" s="66">
        <f t="shared" si="0"/>
        <v>18</v>
      </c>
      <c r="F9" s="65">
        <f>VLOOKUP($A9,'Return Data'!$B$7:$R$2843,11,0)</f>
        <v>22.209599999999998</v>
      </c>
      <c r="G9" s="66">
        <f t="shared" si="1"/>
        <v>20</v>
      </c>
      <c r="H9" s="65">
        <f>VLOOKUP($A9,'Return Data'!$B$7:$R$2843,12,0)</f>
        <v>47.255299999999998</v>
      </c>
      <c r="I9" s="66">
        <f t="shared" si="2"/>
        <v>24</v>
      </c>
      <c r="J9" s="65">
        <f>VLOOKUP($A9,'Return Data'!$B$7:$R$2843,13,0)</f>
        <v>62.329799999999999</v>
      </c>
      <c r="K9" s="66">
        <f t="shared" si="3"/>
        <v>22</v>
      </c>
      <c r="L9" s="65">
        <f>VLOOKUP($A9,'Return Data'!$B$7:$R$2843,17,0)</f>
        <v>36.136099999999999</v>
      </c>
      <c r="M9" s="66">
        <f t="shared" si="4"/>
        <v>11</v>
      </c>
      <c r="N9" s="65">
        <f>VLOOKUP($A9,'Return Data'!$B$7:$R$2843,14,0)</f>
        <v>21.1812</v>
      </c>
      <c r="O9" s="66">
        <f t="shared" si="5"/>
        <v>3</v>
      </c>
      <c r="P9" s="65">
        <f>VLOOKUP($A9,'Return Data'!$B$7:$R$2843,15,0)</f>
        <v>20.074300000000001</v>
      </c>
      <c r="Q9" s="66">
        <f t="shared" si="6"/>
        <v>1</v>
      </c>
      <c r="R9" s="65">
        <f>VLOOKUP($A9,'Return Data'!$B$7:$R$2843,16,0)</f>
        <v>19.474699999999999</v>
      </c>
      <c r="S9" s="67">
        <f t="shared" si="7"/>
        <v>10</v>
      </c>
    </row>
    <row r="10" spans="1:20" x14ac:dyDescent="0.3">
      <c r="A10" s="63" t="s">
        <v>1152</v>
      </c>
      <c r="B10" s="64">
        <f>VLOOKUP($A10,'Return Data'!$B$7:$R$2843,3,0)</f>
        <v>44412</v>
      </c>
      <c r="C10" s="65">
        <f>VLOOKUP($A10,'Return Data'!$B$7:$R$2843,4,0)</f>
        <v>15.48</v>
      </c>
      <c r="D10" s="65">
        <f>VLOOKUP($A10,'Return Data'!$B$7:$R$2843,10,0)</f>
        <v>20.186299999999999</v>
      </c>
      <c r="E10" s="66">
        <f t="shared" si="0"/>
        <v>8</v>
      </c>
      <c r="F10" s="65">
        <f>VLOOKUP($A10,'Return Data'!$B$7:$R$2843,11,0)</f>
        <v>26.1614</v>
      </c>
      <c r="G10" s="66">
        <f t="shared" si="1"/>
        <v>11</v>
      </c>
      <c r="H10" s="65">
        <f>VLOOKUP($A10,'Return Data'!$B$7:$R$2843,12,0)</f>
        <v>55.265799999999999</v>
      </c>
      <c r="I10" s="66">
        <f t="shared" si="2"/>
        <v>15</v>
      </c>
      <c r="J10" s="65">
        <f>VLOOKUP($A10,'Return Data'!$B$7:$R$2843,13,0)</f>
        <v>72.383099999999999</v>
      </c>
      <c r="K10" s="66">
        <f t="shared" si="3"/>
        <v>14</v>
      </c>
      <c r="L10" s="65">
        <f>VLOOKUP($A10,'Return Data'!$B$7:$R$2843,17,0)</f>
        <v>35.662599999999998</v>
      </c>
      <c r="M10" s="66">
        <f t="shared" si="4"/>
        <v>13</v>
      </c>
      <c r="N10" s="65">
        <f>VLOOKUP($A10,'Return Data'!$B$7:$R$2843,14,0)</f>
        <v>16.508099999999999</v>
      </c>
      <c r="O10" s="66">
        <f t="shared" si="5"/>
        <v>13</v>
      </c>
      <c r="P10" s="65">
        <f>VLOOKUP($A10,'Return Data'!$B$7:$R$2843,15,0)</f>
        <v>16.276499999999999</v>
      </c>
      <c r="Q10" s="66">
        <f t="shared" si="6"/>
        <v>10</v>
      </c>
      <c r="R10" s="65">
        <f>VLOOKUP($A10,'Return Data'!$B$7:$R$2843,16,0)</f>
        <v>4.1130000000000004</v>
      </c>
      <c r="S10" s="67">
        <f t="shared" si="7"/>
        <v>26</v>
      </c>
    </row>
    <row r="11" spans="1:20" x14ac:dyDescent="0.3">
      <c r="A11" s="63" t="s">
        <v>1154</v>
      </c>
      <c r="B11" s="64">
        <f>VLOOKUP($A11,'Return Data'!$B$7:$R$2843,3,0)</f>
        <v>44412</v>
      </c>
      <c r="C11" s="65">
        <f>VLOOKUP($A11,'Return Data'!$B$7:$R$2843,4,0)</f>
        <v>56.183999999999997</v>
      </c>
      <c r="D11" s="65">
        <f>VLOOKUP($A11,'Return Data'!$B$7:$R$2843,10,0)</f>
        <v>19.504799999999999</v>
      </c>
      <c r="E11" s="66">
        <f t="shared" si="0"/>
        <v>11</v>
      </c>
      <c r="F11" s="65">
        <f>VLOOKUP($A11,'Return Data'!$B$7:$R$2843,11,0)</f>
        <v>29.593599999999999</v>
      </c>
      <c r="G11" s="66">
        <f t="shared" si="1"/>
        <v>5</v>
      </c>
      <c r="H11" s="65">
        <f>VLOOKUP($A11,'Return Data'!$B$7:$R$2843,12,0)</f>
        <v>62.842700000000001</v>
      </c>
      <c r="I11" s="66">
        <f t="shared" si="2"/>
        <v>8</v>
      </c>
      <c r="J11" s="65">
        <f>VLOOKUP($A11,'Return Data'!$B$7:$R$2843,13,0)</f>
        <v>75.388599999999997</v>
      </c>
      <c r="K11" s="66">
        <f t="shared" si="3"/>
        <v>12</v>
      </c>
      <c r="L11" s="65">
        <f>VLOOKUP($A11,'Return Data'!$B$7:$R$2843,17,0)</f>
        <v>37.273000000000003</v>
      </c>
      <c r="M11" s="66">
        <f t="shared" si="4"/>
        <v>8</v>
      </c>
      <c r="N11" s="65">
        <f>VLOOKUP($A11,'Return Data'!$B$7:$R$2843,14,0)</f>
        <v>19.394500000000001</v>
      </c>
      <c r="O11" s="66">
        <f t="shared" si="5"/>
        <v>7</v>
      </c>
      <c r="P11" s="65">
        <f>VLOOKUP($A11,'Return Data'!$B$7:$R$2843,15,0)</f>
        <v>15.6188</v>
      </c>
      <c r="Q11" s="66">
        <f t="shared" si="6"/>
        <v>14</v>
      </c>
      <c r="R11" s="65">
        <f>VLOOKUP($A11,'Return Data'!$B$7:$R$2843,16,0)</f>
        <v>11.968400000000001</v>
      </c>
      <c r="S11" s="67">
        <f t="shared" si="7"/>
        <v>24</v>
      </c>
    </row>
    <row r="12" spans="1:20" x14ac:dyDescent="0.3">
      <c r="A12" s="63" t="s">
        <v>1157</v>
      </c>
      <c r="B12" s="64">
        <f>VLOOKUP($A12,'Return Data'!$B$7:$R$2843,3,0)</f>
        <v>44412</v>
      </c>
      <c r="C12" s="65">
        <f>VLOOKUP($A12,'Return Data'!$B$7:$R$2843,4,0)</f>
        <v>89.343000000000004</v>
      </c>
      <c r="D12" s="65">
        <f>VLOOKUP($A12,'Return Data'!$B$7:$R$2843,10,0)</f>
        <v>15.4168</v>
      </c>
      <c r="E12" s="66">
        <f t="shared" si="0"/>
        <v>23</v>
      </c>
      <c r="F12" s="65">
        <f>VLOOKUP($A12,'Return Data'!$B$7:$R$2843,11,0)</f>
        <v>18.728200000000001</v>
      </c>
      <c r="G12" s="66">
        <f t="shared" si="1"/>
        <v>25</v>
      </c>
      <c r="H12" s="65">
        <f>VLOOKUP($A12,'Return Data'!$B$7:$R$2843,12,0)</f>
        <v>42.561</v>
      </c>
      <c r="I12" s="66">
        <f t="shared" si="2"/>
        <v>26</v>
      </c>
      <c r="J12" s="65">
        <f>VLOOKUP($A12,'Return Data'!$B$7:$R$2843,13,0)</f>
        <v>56.442900000000002</v>
      </c>
      <c r="K12" s="66">
        <f t="shared" si="3"/>
        <v>25</v>
      </c>
      <c r="L12" s="65">
        <f>VLOOKUP($A12,'Return Data'!$B$7:$R$2843,17,0)</f>
        <v>32.832599999999999</v>
      </c>
      <c r="M12" s="66">
        <f t="shared" si="4"/>
        <v>15</v>
      </c>
      <c r="N12" s="65">
        <f>VLOOKUP($A12,'Return Data'!$B$7:$R$2843,14,0)</f>
        <v>16.603999999999999</v>
      </c>
      <c r="O12" s="66">
        <f t="shared" si="5"/>
        <v>12</v>
      </c>
      <c r="P12" s="65">
        <f>VLOOKUP($A12,'Return Data'!$B$7:$R$2843,15,0)</f>
        <v>16.215499999999999</v>
      </c>
      <c r="Q12" s="66">
        <f t="shared" si="6"/>
        <v>11</v>
      </c>
      <c r="R12" s="65">
        <f>VLOOKUP($A12,'Return Data'!$B$7:$R$2843,16,0)</f>
        <v>16.027100000000001</v>
      </c>
      <c r="S12" s="67">
        <f t="shared" si="7"/>
        <v>16</v>
      </c>
    </row>
    <row r="13" spans="1:20" x14ac:dyDescent="0.3">
      <c r="A13" s="63" t="s">
        <v>1159</v>
      </c>
      <c r="B13" s="64">
        <f>VLOOKUP($A13,'Return Data'!$B$7:$R$2843,3,0)</f>
        <v>44412</v>
      </c>
      <c r="C13" s="65">
        <f>VLOOKUP($A13,'Return Data'!$B$7:$R$2843,4,0)</f>
        <v>47.777000000000001</v>
      </c>
      <c r="D13" s="65">
        <f>VLOOKUP($A13,'Return Data'!$B$7:$R$2843,10,0)</f>
        <v>20.296600000000002</v>
      </c>
      <c r="E13" s="66">
        <f t="shared" si="0"/>
        <v>6</v>
      </c>
      <c r="F13" s="65">
        <f>VLOOKUP($A13,'Return Data'!$B$7:$R$2843,11,0)</f>
        <v>26.8169</v>
      </c>
      <c r="G13" s="66">
        <f t="shared" si="1"/>
        <v>7</v>
      </c>
      <c r="H13" s="65">
        <f>VLOOKUP($A13,'Return Data'!$B$7:$R$2843,12,0)</f>
        <v>64.001800000000003</v>
      </c>
      <c r="I13" s="66">
        <f t="shared" si="2"/>
        <v>7</v>
      </c>
      <c r="J13" s="65">
        <f>VLOOKUP($A13,'Return Data'!$B$7:$R$2843,13,0)</f>
        <v>83.454300000000003</v>
      </c>
      <c r="K13" s="66">
        <f t="shared" si="3"/>
        <v>4</v>
      </c>
      <c r="L13" s="65">
        <f>VLOOKUP($A13,'Return Data'!$B$7:$R$2843,17,0)</f>
        <v>40.2378</v>
      </c>
      <c r="M13" s="66">
        <f t="shared" si="4"/>
        <v>3</v>
      </c>
      <c r="N13" s="65">
        <f>VLOOKUP($A13,'Return Data'!$B$7:$R$2843,14,0)</f>
        <v>19.128299999999999</v>
      </c>
      <c r="O13" s="66">
        <f t="shared" si="5"/>
        <v>8</v>
      </c>
      <c r="P13" s="65">
        <f>VLOOKUP($A13,'Return Data'!$B$7:$R$2843,15,0)</f>
        <v>18.304400000000001</v>
      </c>
      <c r="Q13" s="66">
        <f t="shared" si="6"/>
        <v>4</v>
      </c>
      <c r="R13" s="65">
        <f>VLOOKUP($A13,'Return Data'!$B$7:$R$2843,16,0)</f>
        <v>12.1714</v>
      </c>
      <c r="S13" s="67">
        <f t="shared" si="7"/>
        <v>23</v>
      </c>
    </row>
    <row r="14" spans="1:20" x14ac:dyDescent="0.3">
      <c r="A14" s="63" t="s">
        <v>1160</v>
      </c>
      <c r="B14" s="64">
        <f>VLOOKUP($A14,'Return Data'!$B$7:$R$2843,3,0)</f>
        <v>44412</v>
      </c>
      <c r="C14" s="65">
        <f>VLOOKUP($A14,'Return Data'!$B$7:$R$2843,4,0)</f>
        <v>1451.5612000000001</v>
      </c>
      <c r="D14" s="65">
        <f>VLOOKUP($A14,'Return Data'!$B$7:$R$2843,10,0)</f>
        <v>16.305</v>
      </c>
      <c r="E14" s="66">
        <f t="shared" si="0"/>
        <v>21</v>
      </c>
      <c r="F14" s="65">
        <f>VLOOKUP($A14,'Return Data'!$B$7:$R$2843,11,0)</f>
        <v>18.561699999999998</v>
      </c>
      <c r="G14" s="66">
        <f t="shared" si="1"/>
        <v>26</v>
      </c>
      <c r="H14" s="65">
        <f>VLOOKUP($A14,'Return Data'!$B$7:$R$2843,12,0)</f>
        <v>50.548900000000003</v>
      </c>
      <c r="I14" s="66">
        <f t="shared" si="2"/>
        <v>21</v>
      </c>
      <c r="J14" s="65">
        <f>VLOOKUP($A14,'Return Data'!$B$7:$R$2843,13,0)</f>
        <v>70.468299999999999</v>
      </c>
      <c r="K14" s="66">
        <f t="shared" si="3"/>
        <v>17</v>
      </c>
      <c r="L14" s="65">
        <f>VLOOKUP($A14,'Return Data'!$B$7:$R$2843,17,0)</f>
        <v>27.7212</v>
      </c>
      <c r="M14" s="66">
        <f t="shared" si="4"/>
        <v>22</v>
      </c>
      <c r="N14" s="65">
        <f>VLOOKUP($A14,'Return Data'!$B$7:$R$2843,14,0)</f>
        <v>14.0283</v>
      </c>
      <c r="O14" s="66">
        <f t="shared" si="5"/>
        <v>16</v>
      </c>
      <c r="P14" s="65">
        <f>VLOOKUP($A14,'Return Data'!$B$7:$R$2843,15,0)</f>
        <v>13.9549</v>
      </c>
      <c r="Q14" s="66">
        <f t="shared" si="6"/>
        <v>17</v>
      </c>
      <c r="R14" s="65">
        <f>VLOOKUP($A14,'Return Data'!$B$7:$R$2843,16,0)</f>
        <v>19.691700000000001</v>
      </c>
      <c r="S14" s="67">
        <f t="shared" si="7"/>
        <v>7</v>
      </c>
    </row>
    <row r="15" spans="1:20" x14ac:dyDescent="0.3">
      <c r="A15" s="63" t="s">
        <v>1162</v>
      </c>
      <c r="B15" s="64">
        <f>VLOOKUP($A15,'Return Data'!$B$7:$R$2843,3,0)</f>
        <v>44412</v>
      </c>
      <c r="C15" s="65">
        <f>VLOOKUP($A15,'Return Data'!$B$7:$R$2843,4,0)</f>
        <v>86.087000000000003</v>
      </c>
      <c r="D15" s="65">
        <f>VLOOKUP($A15,'Return Data'!$B$7:$R$2843,10,0)</f>
        <v>14.9467</v>
      </c>
      <c r="E15" s="66">
        <f t="shared" si="0"/>
        <v>25</v>
      </c>
      <c r="F15" s="65">
        <f>VLOOKUP($A15,'Return Data'!$B$7:$R$2843,11,0)</f>
        <v>22.695699999999999</v>
      </c>
      <c r="G15" s="66">
        <f t="shared" si="1"/>
        <v>18</v>
      </c>
      <c r="H15" s="65">
        <f>VLOOKUP($A15,'Return Data'!$B$7:$R$2843,12,0)</f>
        <v>55.1676</v>
      </c>
      <c r="I15" s="66">
        <f t="shared" si="2"/>
        <v>16</v>
      </c>
      <c r="J15" s="65">
        <f>VLOOKUP($A15,'Return Data'!$B$7:$R$2843,13,0)</f>
        <v>71.775499999999994</v>
      </c>
      <c r="K15" s="66">
        <f t="shared" si="3"/>
        <v>15</v>
      </c>
      <c r="L15" s="65">
        <f>VLOOKUP($A15,'Return Data'!$B$7:$R$2843,17,0)</f>
        <v>31.588000000000001</v>
      </c>
      <c r="M15" s="66">
        <f t="shared" si="4"/>
        <v>18</v>
      </c>
      <c r="N15" s="65">
        <f>VLOOKUP($A15,'Return Data'!$B$7:$R$2843,14,0)</f>
        <v>13.9801</v>
      </c>
      <c r="O15" s="66">
        <f t="shared" si="5"/>
        <v>17</v>
      </c>
      <c r="P15" s="65">
        <f>VLOOKUP($A15,'Return Data'!$B$7:$R$2843,15,0)</f>
        <v>15.132099999999999</v>
      </c>
      <c r="Q15" s="66">
        <f t="shared" si="6"/>
        <v>16</v>
      </c>
      <c r="R15" s="65">
        <f>VLOOKUP($A15,'Return Data'!$B$7:$R$2843,16,0)</f>
        <v>16.469200000000001</v>
      </c>
      <c r="S15" s="67">
        <f t="shared" si="7"/>
        <v>14</v>
      </c>
    </row>
    <row r="16" spans="1:20" x14ac:dyDescent="0.3">
      <c r="A16" s="63" t="s">
        <v>1164</v>
      </c>
      <c r="B16" s="64">
        <f>VLOOKUP($A16,'Return Data'!$B$7:$R$2843,3,0)</f>
        <v>44412</v>
      </c>
      <c r="C16" s="65">
        <f>VLOOKUP($A16,'Return Data'!$B$7:$R$2843,4,0)</f>
        <v>154.38999999999999</v>
      </c>
      <c r="D16" s="65">
        <f>VLOOKUP($A16,'Return Data'!$B$7:$R$2843,10,0)</f>
        <v>20.063800000000001</v>
      </c>
      <c r="E16" s="66">
        <f t="shared" si="0"/>
        <v>9</v>
      </c>
      <c r="F16" s="65">
        <f>VLOOKUP($A16,'Return Data'!$B$7:$R$2843,11,0)</f>
        <v>26.166499999999999</v>
      </c>
      <c r="G16" s="66">
        <f t="shared" si="1"/>
        <v>10</v>
      </c>
      <c r="H16" s="65">
        <f>VLOOKUP($A16,'Return Data'!$B$7:$R$2843,12,0)</f>
        <v>64.105000000000004</v>
      </c>
      <c r="I16" s="66">
        <f t="shared" si="2"/>
        <v>6</v>
      </c>
      <c r="J16" s="65">
        <f>VLOOKUP($A16,'Return Data'!$B$7:$R$2843,13,0)</f>
        <v>80.552000000000007</v>
      </c>
      <c r="K16" s="66">
        <f t="shared" si="3"/>
        <v>6</v>
      </c>
      <c r="L16" s="65">
        <f>VLOOKUP($A16,'Return Data'!$B$7:$R$2843,17,0)</f>
        <v>32.3401</v>
      </c>
      <c r="M16" s="66">
        <f t="shared" si="4"/>
        <v>16</v>
      </c>
      <c r="N16" s="65">
        <f>VLOOKUP($A16,'Return Data'!$B$7:$R$2843,14,0)</f>
        <v>16.113800000000001</v>
      </c>
      <c r="O16" s="66">
        <f t="shared" si="5"/>
        <v>14</v>
      </c>
      <c r="P16" s="65">
        <f>VLOOKUP($A16,'Return Data'!$B$7:$R$2843,15,0)</f>
        <v>15.7826</v>
      </c>
      <c r="Q16" s="66">
        <f t="shared" si="6"/>
        <v>12</v>
      </c>
      <c r="R16" s="65">
        <f>VLOOKUP($A16,'Return Data'!$B$7:$R$2843,16,0)</f>
        <v>17.7182</v>
      </c>
      <c r="S16" s="67">
        <f t="shared" si="7"/>
        <v>12</v>
      </c>
    </row>
    <row r="17" spans="1:19" x14ac:dyDescent="0.3">
      <c r="A17" s="63" t="s">
        <v>1166</v>
      </c>
      <c r="B17" s="64">
        <f>VLOOKUP($A17,'Return Data'!$B$7:$R$2843,3,0)</f>
        <v>44412</v>
      </c>
      <c r="C17" s="65">
        <f>VLOOKUP($A17,'Return Data'!$B$7:$R$2843,4,0)</f>
        <v>16.88</v>
      </c>
      <c r="D17" s="65">
        <f>VLOOKUP($A17,'Return Data'!$B$7:$R$2843,10,0)</f>
        <v>19.1249</v>
      </c>
      <c r="E17" s="66">
        <f t="shared" si="0"/>
        <v>12</v>
      </c>
      <c r="F17" s="65">
        <f>VLOOKUP($A17,'Return Data'!$B$7:$R$2843,11,0)</f>
        <v>22.853000000000002</v>
      </c>
      <c r="G17" s="66">
        <f t="shared" si="1"/>
        <v>17</v>
      </c>
      <c r="H17" s="65">
        <f>VLOOKUP($A17,'Return Data'!$B$7:$R$2843,12,0)</f>
        <v>52.622100000000003</v>
      </c>
      <c r="I17" s="66">
        <f t="shared" si="2"/>
        <v>19</v>
      </c>
      <c r="J17" s="65">
        <f>VLOOKUP($A17,'Return Data'!$B$7:$R$2843,13,0)</f>
        <v>66.305400000000006</v>
      </c>
      <c r="K17" s="66">
        <f t="shared" si="3"/>
        <v>19</v>
      </c>
      <c r="L17" s="65">
        <f>VLOOKUP($A17,'Return Data'!$B$7:$R$2843,17,0)</f>
        <v>32.038800000000002</v>
      </c>
      <c r="M17" s="66">
        <f t="shared" si="4"/>
        <v>17</v>
      </c>
      <c r="N17" s="65">
        <f>VLOOKUP($A17,'Return Data'!$B$7:$R$2843,14,0)</f>
        <v>12.4297</v>
      </c>
      <c r="O17" s="66">
        <f t="shared" si="5"/>
        <v>19</v>
      </c>
      <c r="P17" s="65"/>
      <c r="Q17" s="66"/>
      <c r="R17" s="65">
        <f>VLOOKUP($A17,'Return Data'!$B$7:$R$2843,16,0)</f>
        <v>12.263</v>
      </c>
      <c r="S17" s="67">
        <f t="shared" si="7"/>
        <v>22</v>
      </c>
    </row>
    <row r="18" spans="1:19" x14ac:dyDescent="0.3">
      <c r="A18" s="63" t="s">
        <v>1168</v>
      </c>
      <c r="B18" s="64">
        <f>VLOOKUP($A18,'Return Data'!$B$7:$R$2843,3,0)</f>
        <v>44412</v>
      </c>
      <c r="C18" s="65">
        <f>VLOOKUP($A18,'Return Data'!$B$7:$R$2843,4,0)</f>
        <v>82.63</v>
      </c>
      <c r="D18" s="65">
        <f>VLOOKUP($A18,'Return Data'!$B$7:$R$2843,10,0)</f>
        <v>20.1891</v>
      </c>
      <c r="E18" s="66">
        <f t="shared" si="0"/>
        <v>7</v>
      </c>
      <c r="F18" s="65">
        <f>VLOOKUP($A18,'Return Data'!$B$7:$R$2843,11,0)</f>
        <v>22.1434</v>
      </c>
      <c r="G18" s="66">
        <f t="shared" si="1"/>
        <v>21</v>
      </c>
      <c r="H18" s="65">
        <f>VLOOKUP($A18,'Return Data'!$B$7:$R$2843,12,0)</f>
        <v>53.274000000000001</v>
      </c>
      <c r="I18" s="66">
        <f t="shared" si="2"/>
        <v>17</v>
      </c>
      <c r="J18" s="65">
        <f>VLOOKUP($A18,'Return Data'!$B$7:$R$2843,13,0)</f>
        <v>65.558000000000007</v>
      </c>
      <c r="K18" s="66">
        <f t="shared" si="3"/>
        <v>20</v>
      </c>
      <c r="L18" s="65">
        <f>VLOOKUP($A18,'Return Data'!$B$7:$R$2843,17,0)</f>
        <v>36.877400000000002</v>
      </c>
      <c r="M18" s="66">
        <f t="shared" si="4"/>
        <v>9</v>
      </c>
      <c r="N18" s="65">
        <f>VLOOKUP($A18,'Return Data'!$B$7:$R$2843,14,0)</f>
        <v>18.4056</v>
      </c>
      <c r="O18" s="66">
        <f t="shared" si="5"/>
        <v>10</v>
      </c>
      <c r="P18" s="65">
        <f>VLOOKUP($A18,'Return Data'!$B$7:$R$2843,15,0)</f>
        <v>17.709399999999999</v>
      </c>
      <c r="Q18" s="66">
        <f>RANK(P18,P$8:P$33,0)</f>
        <v>6</v>
      </c>
      <c r="R18" s="65">
        <f>VLOOKUP($A18,'Return Data'!$B$7:$R$2843,16,0)</f>
        <v>15.909000000000001</v>
      </c>
      <c r="S18" s="67">
        <f t="shared" si="7"/>
        <v>17</v>
      </c>
    </row>
    <row r="19" spans="1:19" x14ac:dyDescent="0.3">
      <c r="A19" s="63" t="s">
        <v>1170</v>
      </c>
      <c r="B19" s="64">
        <f>VLOOKUP($A19,'Return Data'!$B$7:$R$2843,3,0)</f>
        <v>44412</v>
      </c>
      <c r="C19" s="65">
        <f>VLOOKUP($A19,'Return Data'!$B$7:$R$2843,4,0)</f>
        <v>68.004999999999995</v>
      </c>
      <c r="D19" s="65">
        <f>VLOOKUP($A19,'Return Data'!$B$7:$R$2843,10,0)</f>
        <v>17.251999999999999</v>
      </c>
      <c r="E19" s="66">
        <f t="shared" si="0"/>
        <v>16</v>
      </c>
      <c r="F19" s="65">
        <f>VLOOKUP($A19,'Return Data'!$B$7:$R$2843,11,0)</f>
        <v>25.728000000000002</v>
      </c>
      <c r="G19" s="66">
        <f t="shared" si="1"/>
        <v>12</v>
      </c>
      <c r="H19" s="65">
        <f>VLOOKUP($A19,'Return Data'!$B$7:$R$2843,12,0)</f>
        <v>61.046300000000002</v>
      </c>
      <c r="I19" s="66">
        <f t="shared" si="2"/>
        <v>10</v>
      </c>
      <c r="J19" s="65">
        <f>VLOOKUP($A19,'Return Data'!$B$7:$R$2843,13,0)</f>
        <v>79.380700000000004</v>
      </c>
      <c r="K19" s="66">
        <f t="shared" si="3"/>
        <v>7</v>
      </c>
      <c r="L19" s="65">
        <f>VLOOKUP($A19,'Return Data'!$B$7:$R$2843,17,0)</f>
        <v>37.8748</v>
      </c>
      <c r="M19" s="66">
        <f t="shared" si="4"/>
        <v>6</v>
      </c>
      <c r="N19" s="65">
        <f>VLOOKUP($A19,'Return Data'!$B$7:$R$2843,14,0)</f>
        <v>19.709399999999999</v>
      </c>
      <c r="O19" s="66">
        <f t="shared" si="5"/>
        <v>5</v>
      </c>
      <c r="P19" s="65">
        <f>VLOOKUP($A19,'Return Data'!$B$7:$R$2843,15,0)</f>
        <v>17.725000000000001</v>
      </c>
      <c r="Q19" s="66">
        <f>RANK(P19,P$8:P$33,0)</f>
        <v>5</v>
      </c>
      <c r="R19" s="65">
        <f>VLOOKUP($A19,'Return Data'!$B$7:$R$2843,16,0)</f>
        <v>14.2828</v>
      </c>
      <c r="S19" s="67">
        <f t="shared" si="7"/>
        <v>19</v>
      </c>
    </row>
    <row r="20" spans="1:19" x14ac:dyDescent="0.3">
      <c r="A20" s="63" t="s">
        <v>1173</v>
      </c>
      <c r="B20" s="64">
        <f>VLOOKUP($A20,'Return Data'!$B$7:$R$2843,3,0)</f>
        <v>44412</v>
      </c>
      <c r="C20" s="65">
        <f>VLOOKUP($A20,'Return Data'!$B$7:$R$2843,4,0)</f>
        <v>200.46</v>
      </c>
      <c r="D20" s="65">
        <f>VLOOKUP($A20,'Return Data'!$B$7:$R$2843,10,0)</f>
        <v>13.6008</v>
      </c>
      <c r="E20" s="66">
        <f t="shared" si="0"/>
        <v>26</v>
      </c>
      <c r="F20" s="65">
        <f>VLOOKUP($A20,'Return Data'!$B$7:$R$2843,11,0)</f>
        <v>22.1051</v>
      </c>
      <c r="G20" s="66">
        <f t="shared" si="1"/>
        <v>22</v>
      </c>
      <c r="H20" s="65">
        <f>VLOOKUP($A20,'Return Data'!$B$7:$R$2843,12,0)</f>
        <v>44.475700000000003</v>
      </c>
      <c r="I20" s="66">
        <f t="shared" si="2"/>
        <v>25</v>
      </c>
      <c r="J20" s="65">
        <f>VLOOKUP($A20,'Return Data'!$B$7:$R$2843,13,0)</f>
        <v>59.589199999999998</v>
      </c>
      <c r="K20" s="66">
        <f t="shared" si="3"/>
        <v>24</v>
      </c>
      <c r="L20" s="65">
        <f>VLOOKUP($A20,'Return Data'!$B$7:$R$2843,17,0)</f>
        <v>29.359300000000001</v>
      </c>
      <c r="M20" s="66">
        <f t="shared" si="4"/>
        <v>19</v>
      </c>
      <c r="N20" s="65">
        <f>VLOOKUP($A20,'Return Data'!$B$7:$R$2843,14,0)</f>
        <v>12.247999999999999</v>
      </c>
      <c r="O20" s="66">
        <f t="shared" si="5"/>
        <v>20</v>
      </c>
      <c r="P20" s="65">
        <f>VLOOKUP($A20,'Return Data'!$B$7:$R$2843,15,0)</f>
        <v>15.682499999999999</v>
      </c>
      <c r="Q20" s="66">
        <f>RANK(P20,P$8:P$33,0)</f>
        <v>13</v>
      </c>
      <c r="R20" s="65">
        <f>VLOOKUP($A20,'Return Data'!$B$7:$R$2843,16,0)</f>
        <v>19.2895</v>
      </c>
      <c r="S20" s="67">
        <f t="shared" si="7"/>
        <v>11</v>
      </c>
    </row>
    <row r="21" spans="1:19" x14ac:dyDescent="0.3">
      <c r="A21" s="63" t="s">
        <v>1175</v>
      </c>
      <c r="B21" s="64">
        <f>VLOOKUP($A21,'Return Data'!$B$7:$R$2843,3,0)</f>
        <v>44412</v>
      </c>
      <c r="C21" s="65">
        <f>VLOOKUP($A21,'Return Data'!$B$7:$R$2843,4,0)</f>
        <v>16.5428</v>
      </c>
      <c r="D21" s="65">
        <f>VLOOKUP($A21,'Return Data'!$B$7:$R$2843,10,0)</f>
        <v>18.125699999999998</v>
      </c>
      <c r="E21" s="66">
        <f t="shared" si="0"/>
        <v>15</v>
      </c>
      <c r="F21" s="65">
        <f>VLOOKUP($A21,'Return Data'!$B$7:$R$2843,11,0)</f>
        <v>32.119399999999999</v>
      </c>
      <c r="G21" s="66">
        <f t="shared" si="1"/>
        <v>2</v>
      </c>
      <c r="H21" s="65">
        <f>VLOOKUP($A21,'Return Data'!$B$7:$R$2843,12,0)</f>
        <v>64.834599999999995</v>
      </c>
      <c r="I21" s="66">
        <f t="shared" si="2"/>
        <v>4</v>
      </c>
      <c r="J21" s="65">
        <f>VLOOKUP($A21,'Return Data'!$B$7:$R$2843,13,0)</f>
        <v>76.054699999999997</v>
      </c>
      <c r="K21" s="66">
        <f t="shared" si="3"/>
        <v>10</v>
      </c>
      <c r="L21" s="65">
        <f>VLOOKUP($A21,'Return Data'!$B$7:$R$2843,17,0)</f>
        <v>37.31</v>
      </c>
      <c r="M21" s="66">
        <f t="shared" si="4"/>
        <v>7</v>
      </c>
      <c r="N21" s="65"/>
      <c r="O21" s="66"/>
      <c r="P21" s="65"/>
      <c r="Q21" s="66"/>
      <c r="R21" s="65">
        <f>VLOOKUP($A21,'Return Data'!$B$7:$R$2843,16,0)</f>
        <v>15.4092</v>
      </c>
      <c r="S21" s="67">
        <f t="shared" si="7"/>
        <v>18</v>
      </c>
    </row>
    <row r="22" spans="1:19" x14ac:dyDescent="0.3">
      <c r="A22" s="63" t="s">
        <v>1177</v>
      </c>
      <c r="B22" s="64">
        <f>VLOOKUP($A22,'Return Data'!$B$7:$R$2843,3,0)</f>
        <v>44412</v>
      </c>
      <c r="C22" s="65">
        <f>VLOOKUP($A22,'Return Data'!$B$7:$R$2843,4,0)</f>
        <v>19.646000000000001</v>
      </c>
      <c r="D22" s="65">
        <f>VLOOKUP($A22,'Return Data'!$B$7:$R$2843,10,0)</f>
        <v>18.427900000000001</v>
      </c>
      <c r="E22" s="66">
        <f t="shared" si="0"/>
        <v>14</v>
      </c>
      <c r="F22" s="65">
        <f>VLOOKUP($A22,'Return Data'!$B$7:$R$2843,11,0)</f>
        <v>23.941700000000001</v>
      </c>
      <c r="G22" s="66">
        <f t="shared" si="1"/>
        <v>15</v>
      </c>
      <c r="H22" s="65">
        <f>VLOOKUP($A22,'Return Data'!$B$7:$R$2843,12,0)</f>
        <v>64.718699999999998</v>
      </c>
      <c r="I22" s="66">
        <f t="shared" si="2"/>
        <v>5</v>
      </c>
      <c r="J22" s="65">
        <f>VLOOKUP($A22,'Return Data'!$B$7:$R$2843,13,0)</f>
        <v>86.855599999999995</v>
      </c>
      <c r="K22" s="66">
        <f t="shared" ref="K22" si="8">RANK(J22,J$8:J$33,0)</f>
        <v>2</v>
      </c>
      <c r="L22" s="65"/>
      <c r="M22" s="66"/>
      <c r="N22" s="65"/>
      <c r="O22" s="66"/>
      <c r="P22" s="65"/>
      <c r="Q22" s="66"/>
      <c r="R22" s="65">
        <f>VLOOKUP($A22,'Return Data'!$B$7:$R$2843,16,0)</f>
        <v>39.715400000000002</v>
      </c>
      <c r="S22" s="67">
        <f t="shared" si="7"/>
        <v>2</v>
      </c>
    </row>
    <row r="23" spans="1:19" x14ac:dyDescent="0.3">
      <c r="A23" s="63" t="s">
        <v>1179</v>
      </c>
      <c r="B23" s="64">
        <f>VLOOKUP($A23,'Return Data'!$B$7:$R$2843,3,0)</f>
        <v>44412</v>
      </c>
      <c r="C23" s="65">
        <f>VLOOKUP($A23,'Return Data'!$B$7:$R$2843,4,0)</f>
        <v>38.0047</v>
      </c>
      <c r="D23" s="65">
        <f>VLOOKUP($A23,'Return Data'!$B$7:$R$2843,10,0)</f>
        <v>17.217099999999999</v>
      </c>
      <c r="E23" s="66">
        <f t="shared" si="0"/>
        <v>17</v>
      </c>
      <c r="F23" s="65">
        <f>VLOOKUP($A23,'Return Data'!$B$7:$R$2843,11,0)</f>
        <v>21.307200000000002</v>
      </c>
      <c r="G23" s="66">
        <f t="shared" si="1"/>
        <v>23</v>
      </c>
      <c r="H23" s="65">
        <f>VLOOKUP($A23,'Return Data'!$B$7:$R$2843,12,0)</f>
        <v>47.725299999999997</v>
      </c>
      <c r="I23" s="66">
        <f t="shared" si="2"/>
        <v>23</v>
      </c>
      <c r="J23" s="65">
        <f>VLOOKUP($A23,'Return Data'!$B$7:$R$2843,13,0)</f>
        <v>64.968900000000005</v>
      </c>
      <c r="K23" s="66">
        <f t="shared" ref="K23:K31" si="9">RANK(J23,J$8:J$33,0)</f>
        <v>21</v>
      </c>
      <c r="L23" s="65">
        <f>VLOOKUP($A23,'Return Data'!$B$7:$R$2843,17,0)</f>
        <v>28.178000000000001</v>
      </c>
      <c r="M23" s="66">
        <f>RANK(L23,L$8:L$33,0)</f>
        <v>21</v>
      </c>
      <c r="N23" s="65">
        <f>VLOOKUP($A23,'Return Data'!$B$7:$R$2843,14,0)</f>
        <v>12.650700000000001</v>
      </c>
      <c r="O23" s="66">
        <f>RANK(N23,N$8:N$33,0)</f>
        <v>18</v>
      </c>
      <c r="P23" s="65">
        <f>VLOOKUP($A23,'Return Data'!$B$7:$R$2843,15,0)</f>
        <v>11.5634</v>
      </c>
      <c r="Q23" s="66">
        <f>RANK(P23,P$8:P$33,0)</f>
        <v>20</v>
      </c>
      <c r="R23" s="65">
        <f>VLOOKUP($A23,'Return Data'!$B$7:$R$2843,16,0)</f>
        <v>19.6372</v>
      </c>
      <c r="S23" s="67">
        <f t="shared" si="7"/>
        <v>8</v>
      </c>
    </row>
    <row r="24" spans="1:19" x14ac:dyDescent="0.3">
      <c r="A24" s="63" t="s">
        <v>1180</v>
      </c>
      <c r="B24" s="64">
        <f>VLOOKUP($A24,'Return Data'!$B$7:$R$2843,3,0)</f>
        <v>44412</v>
      </c>
      <c r="C24" s="65">
        <f>VLOOKUP($A24,'Return Data'!$B$7:$R$2843,4,0)</f>
        <v>1917.7309</v>
      </c>
      <c r="D24" s="65">
        <f>VLOOKUP($A24,'Return Data'!$B$7:$R$2843,10,0)</f>
        <v>21.541</v>
      </c>
      <c r="E24" s="66">
        <f t="shared" si="0"/>
        <v>3</v>
      </c>
      <c r="F24" s="65">
        <f>VLOOKUP($A24,'Return Data'!$B$7:$R$2843,11,0)</f>
        <v>26.301300000000001</v>
      </c>
      <c r="G24" s="66">
        <f t="shared" si="1"/>
        <v>9</v>
      </c>
      <c r="H24" s="65">
        <f>VLOOKUP($A24,'Return Data'!$B$7:$R$2843,12,0)</f>
        <v>62.717500000000001</v>
      </c>
      <c r="I24" s="66">
        <f t="shared" si="2"/>
        <v>9</v>
      </c>
      <c r="J24" s="65">
        <f>VLOOKUP($A24,'Return Data'!$B$7:$R$2843,13,0)</f>
        <v>78.102999999999994</v>
      </c>
      <c r="K24" s="66">
        <f t="shared" si="9"/>
        <v>8</v>
      </c>
      <c r="L24" s="65">
        <f>VLOOKUP($A24,'Return Data'!$B$7:$R$2843,17,0)</f>
        <v>36.064599999999999</v>
      </c>
      <c r="M24" s="66">
        <f>RANK(L24,L$8:L$33,0)</f>
        <v>12</v>
      </c>
      <c r="N24" s="65">
        <f>VLOOKUP($A24,'Return Data'!$B$7:$R$2843,14,0)</f>
        <v>19.850899999999999</v>
      </c>
      <c r="O24" s="66">
        <f>RANK(N24,N$8:N$33,0)</f>
        <v>4</v>
      </c>
      <c r="P24" s="65">
        <f>VLOOKUP($A24,'Return Data'!$B$7:$R$2843,15,0)</f>
        <v>17.496099999999998</v>
      </c>
      <c r="Q24" s="66">
        <f>RANK(P24,P$8:P$33,0)</f>
        <v>7</v>
      </c>
      <c r="R24" s="65">
        <f>VLOOKUP($A24,'Return Data'!$B$7:$R$2843,16,0)</f>
        <v>22.557400000000001</v>
      </c>
      <c r="S24" s="67">
        <f t="shared" si="7"/>
        <v>5</v>
      </c>
    </row>
    <row r="25" spans="1:19" x14ac:dyDescent="0.3">
      <c r="A25" s="63" t="s">
        <v>1183</v>
      </c>
      <c r="B25" s="64">
        <f>VLOOKUP($A25,'Return Data'!$B$7:$R$2843,3,0)</f>
        <v>44412</v>
      </c>
      <c r="C25" s="65">
        <f>VLOOKUP($A25,'Return Data'!$B$7:$R$2843,4,0)</f>
        <v>39.47</v>
      </c>
      <c r="D25" s="65">
        <f>VLOOKUP($A25,'Return Data'!$B$7:$R$2843,10,0)</f>
        <v>20.999400000000001</v>
      </c>
      <c r="E25" s="66">
        <f t="shared" si="0"/>
        <v>4</v>
      </c>
      <c r="F25" s="65">
        <f>VLOOKUP($A25,'Return Data'!$B$7:$R$2843,11,0)</f>
        <v>31.654399999999999</v>
      </c>
      <c r="G25" s="66">
        <f t="shared" si="1"/>
        <v>3</v>
      </c>
      <c r="H25" s="65">
        <f>VLOOKUP($A25,'Return Data'!$B$7:$R$2843,12,0)</f>
        <v>72.132599999999996</v>
      </c>
      <c r="I25" s="66">
        <f t="shared" si="2"/>
        <v>1</v>
      </c>
      <c r="J25" s="65">
        <f>VLOOKUP($A25,'Return Data'!$B$7:$R$2843,13,0)</f>
        <v>94.529300000000006</v>
      </c>
      <c r="K25" s="66">
        <f t="shared" si="9"/>
        <v>1</v>
      </c>
      <c r="L25" s="65">
        <f>VLOOKUP($A25,'Return Data'!$B$7:$R$2843,17,0)</f>
        <v>56.675400000000003</v>
      </c>
      <c r="M25" s="66">
        <f>RANK(L25,L$8:L$33,0)</f>
        <v>1</v>
      </c>
      <c r="N25" s="65">
        <f>VLOOKUP($A25,'Return Data'!$B$7:$R$2843,14,0)</f>
        <v>26.2056</v>
      </c>
      <c r="O25" s="66">
        <f>RANK(N25,N$8:N$33,0)</f>
        <v>1</v>
      </c>
      <c r="P25" s="65">
        <f>VLOOKUP($A25,'Return Data'!$B$7:$R$2843,15,0)</f>
        <v>19.7806</v>
      </c>
      <c r="Q25" s="66">
        <f>RANK(P25,P$8:P$33,0)</f>
        <v>2</v>
      </c>
      <c r="R25" s="65">
        <f>VLOOKUP($A25,'Return Data'!$B$7:$R$2843,16,0)</f>
        <v>19.5838</v>
      </c>
      <c r="S25" s="67">
        <f t="shared" si="7"/>
        <v>9</v>
      </c>
    </row>
    <row r="26" spans="1:19" x14ac:dyDescent="0.3">
      <c r="A26" s="63" t="s">
        <v>1185</v>
      </c>
      <c r="B26" s="64">
        <f>VLOOKUP($A26,'Return Data'!$B$7:$R$2843,3,0)</f>
        <v>44412</v>
      </c>
      <c r="C26" s="65">
        <f>VLOOKUP($A26,'Return Data'!$B$7:$R$2843,4,0)</f>
        <v>16.41</v>
      </c>
      <c r="D26" s="65">
        <f>VLOOKUP($A26,'Return Data'!$B$7:$R$2843,10,0)</f>
        <v>18.655100000000001</v>
      </c>
      <c r="E26" s="66">
        <f t="shared" si="0"/>
        <v>13</v>
      </c>
      <c r="F26" s="65">
        <f>VLOOKUP($A26,'Return Data'!$B$7:$R$2843,11,0)</f>
        <v>22.554099999999998</v>
      </c>
      <c r="G26" s="66">
        <f t="shared" ref="G26" si="10">RANK(F26,F$8:F$33,0)</f>
        <v>19</v>
      </c>
      <c r="H26" s="65">
        <f>VLOOKUP($A26,'Return Data'!$B$7:$R$2843,12,0)</f>
        <v>55.988599999999998</v>
      </c>
      <c r="I26" s="66">
        <f t="shared" ref="I26" si="11">RANK(H26,H$8:H$33,0)</f>
        <v>14</v>
      </c>
      <c r="J26" s="65">
        <f>VLOOKUP($A26,'Return Data'!$B$7:$R$2843,13,0)</f>
        <v>70.582099999999997</v>
      </c>
      <c r="K26" s="66">
        <f t="shared" si="9"/>
        <v>16</v>
      </c>
      <c r="L26" s="65"/>
      <c r="M26" s="66"/>
      <c r="N26" s="65"/>
      <c r="O26" s="66"/>
      <c r="P26" s="65"/>
      <c r="Q26" s="66"/>
      <c r="R26" s="65">
        <f>VLOOKUP($A26,'Return Data'!$B$7:$R$2843,16,0)</f>
        <v>36.355800000000002</v>
      </c>
      <c r="S26" s="67">
        <f t="shared" si="7"/>
        <v>3</v>
      </c>
    </row>
    <row r="27" spans="1:19" x14ac:dyDescent="0.3">
      <c r="A27" s="63" t="s">
        <v>1186</v>
      </c>
      <c r="B27" s="64">
        <f>VLOOKUP($A27,'Return Data'!$B$7:$R$2843,3,0)</f>
        <v>44412</v>
      </c>
      <c r="C27" s="65">
        <f>VLOOKUP($A27,'Return Data'!$B$7:$R$2843,4,0)</f>
        <v>110.4927</v>
      </c>
      <c r="D27" s="65">
        <f>VLOOKUP($A27,'Return Data'!$B$7:$R$2843,10,0)</f>
        <v>19.973400000000002</v>
      </c>
      <c r="E27" s="66">
        <f t="shared" si="0"/>
        <v>10</v>
      </c>
      <c r="F27" s="65">
        <f>VLOOKUP($A27,'Return Data'!$B$7:$R$2843,11,0)</f>
        <v>39.579500000000003</v>
      </c>
      <c r="G27" s="66">
        <f t="shared" ref="G27:G33" si="12">RANK(F27,F$8:F$33,0)</f>
        <v>1</v>
      </c>
      <c r="H27" s="65">
        <f>VLOOKUP($A27,'Return Data'!$B$7:$R$2843,12,0)</f>
        <v>71.152900000000002</v>
      </c>
      <c r="I27" s="66">
        <f t="shared" ref="I27:I33" si="13">RANK(H27,H$8:H$33,0)</f>
        <v>2</v>
      </c>
      <c r="J27" s="65">
        <f>VLOOKUP($A27,'Return Data'!$B$7:$R$2843,13,0)</f>
        <v>86.219399999999993</v>
      </c>
      <c r="K27" s="66">
        <f t="shared" si="9"/>
        <v>3</v>
      </c>
      <c r="L27" s="65">
        <f>VLOOKUP($A27,'Return Data'!$B$7:$R$2843,17,0)</f>
        <v>48.471400000000003</v>
      </c>
      <c r="M27" s="66">
        <f>RANK(L27,L$8:L$33,0)</f>
        <v>2</v>
      </c>
      <c r="N27" s="65">
        <f>VLOOKUP($A27,'Return Data'!$B$7:$R$2843,14,0)</f>
        <v>23.680199999999999</v>
      </c>
      <c r="O27" s="66">
        <f>RANK(N27,N$8:N$33,0)</f>
        <v>2</v>
      </c>
      <c r="P27" s="65">
        <f>VLOOKUP($A27,'Return Data'!$B$7:$R$2843,15,0)</f>
        <v>19.45</v>
      </c>
      <c r="Q27" s="66">
        <f>RANK(P27,P$8:P$33,0)</f>
        <v>3</v>
      </c>
      <c r="R27" s="65">
        <f>VLOOKUP($A27,'Return Data'!$B$7:$R$2843,16,0)</f>
        <v>12.4658</v>
      </c>
      <c r="S27" s="67">
        <f t="shared" si="7"/>
        <v>20</v>
      </c>
    </row>
    <row r="28" spans="1:19" x14ac:dyDescent="0.3">
      <c r="A28" s="63" t="s">
        <v>1189</v>
      </c>
      <c r="B28" s="64">
        <f>VLOOKUP($A28,'Return Data'!$B$7:$R$2843,3,0)</f>
        <v>44412</v>
      </c>
      <c r="C28" s="65">
        <f>VLOOKUP($A28,'Return Data'!$B$7:$R$2843,4,0)</f>
        <v>126.8103</v>
      </c>
      <c r="D28" s="65">
        <f>VLOOKUP($A28,'Return Data'!$B$7:$R$2843,10,0)</f>
        <v>15.737</v>
      </c>
      <c r="E28" s="66">
        <f t="shared" si="0"/>
        <v>22</v>
      </c>
      <c r="F28" s="65">
        <f>VLOOKUP($A28,'Return Data'!$B$7:$R$2843,11,0)</f>
        <v>26.770499999999998</v>
      </c>
      <c r="G28" s="66">
        <f t="shared" si="12"/>
        <v>8</v>
      </c>
      <c r="H28" s="65">
        <f>VLOOKUP($A28,'Return Data'!$B$7:$R$2843,12,0)</f>
        <v>65.356099999999998</v>
      </c>
      <c r="I28" s="66">
        <f t="shared" si="13"/>
        <v>3</v>
      </c>
      <c r="J28" s="65">
        <f>VLOOKUP($A28,'Return Data'!$B$7:$R$2843,13,0)</f>
        <v>81.408199999999994</v>
      </c>
      <c r="K28" s="66">
        <f t="shared" si="9"/>
        <v>5</v>
      </c>
      <c r="L28" s="65">
        <f>VLOOKUP($A28,'Return Data'!$B$7:$R$2843,17,0)</f>
        <v>38.764600000000002</v>
      </c>
      <c r="M28" s="66">
        <f>RANK(L28,L$8:L$33,0)</f>
        <v>5</v>
      </c>
      <c r="N28" s="65">
        <f>VLOOKUP($A28,'Return Data'!$B$7:$R$2843,14,0)</f>
        <v>18.7089</v>
      </c>
      <c r="O28" s="66">
        <f>RANK(N28,N$8:N$33,0)</f>
        <v>9</v>
      </c>
      <c r="P28" s="65">
        <f>VLOOKUP($A28,'Return Data'!$B$7:$R$2843,15,0)</f>
        <v>13.4567</v>
      </c>
      <c r="Q28" s="66">
        <f>RANK(P28,P$8:P$33,0)</f>
        <v>18</v>
      </c>
      <c r="R28" s="65">
        <f>VLOOKUP($A28,'Return Data'!$B$7:$R$2843,16,0)</f>
        <v>16.794699999999999</v>
      </c>
      <c r="S28" s="67">
        <f t="shared" si="7"/>
        <v>13</v>
      </c>
    </row>
    <row r="29" spans="1:19" x14ac:dyDescent="0.3">
      <c r="A29" s="63" t="s">
        <v>1190</v>
      </c>
      <c r="B29" s="64">
        <f>VLOOKUP($A29,'Return Data'!$B$7:$R$2843,3,0)</f>
        <v>44412</v>
      </c>
      <c r="C29" s="65">
        <f>VLOOKUP($A29,'Return Data'!$B$7:$R$2843,4,0)</f>
        <v>666.89880000000005</v>
      </c>
      <c r="D29" s="65">
        <f>VLOOKUP($A29,'Return Data'!$B$7:$R$2843,10,0)</f>
        <v>16.98</v>
      </c>
      <c r="E29" s="66">
        <f t="shared" si="0"/>
        <v>19</v>
      </c>
      <c r="F29" s="65">
        <f>VLOOKUP($A29,'Return Data'!$B$7:$R$2843,11,0)</f>
        <v>19.404499999999999</v>
      </c>
      <c r="G29" s="66">
        <f t="shared" si="12"/>
        <v>24</v>
      </c>
      <c r="H29" s="65">
        <f>VLOOKUP($A29,'Return Data'!$B$7:$R$2843,12,0)</f>
        <v>51.313099999999999</v>
      </c>
      <c r="I29" s="66">
        <f t="shared" si="13"/>
        <v>20</v>
      </c>
      <c r="J29" s="65">
        <f>VLOOKUP($A29,'Return Data'!$B$7:$R$2843,13,0)</f>
        <v>67.534000000000006</v>
      </c>
      <c r="K29" s="66">
        <f t="shared" si="9"/>
        <v>18</v>
      </c>
      <c r="L29" s="65">
        <f>VLOOKUP($A29,'Return Data'!$B$7:$R$2843,17,0)</f>
        <v>26.0609</v>
      </c>
      <c r="M29" s="66">
        <f>RANK(L29,L$8:L$33,0)</f>
        <v>23</v>
      </c>
      <c r="N29" s="65">
        <f>VLOOKUP($A29,'Return Data'!$B$7:$R$2843,14,0)</f>
        <v>10.479200000000001</v>
      </c>
      <c r="O29" s="66">
        <f>RANK(N29,N$8:N$33,0)</f>
        <v>22</v>
      </c>
      <c r="P29" s="65">
        <f>VLOOKUP($A29,'Return Data'!$B$7:$R$2843,15,0)</f>
        <v>11.4819</v>
      </c>
      <c r="Q29" s="66">
        <f>RANK(P29,P$8:P$33,0)</f>
        <v>21</v>
      </c>
      <c r="R29" s="65">
        <f>VLOOKUP($A29,'Return Data'!$B$7:$R$2843,16,0)</f>
        <v>24.655999999999999</v>
      </c>
      <c r="S29" s="67">
        <f t="shared" si="7"/>
        <v>4</v>
      </c>
    </row>
    <row r="30" spans="1:19" x14ac:dyDescent="0.3">
      <c r="A30" s="63" t="s">
        <v>1192</v>
      </c>
      <c r="B30" s="64">
        <f>VLOOKUP($A30,'Return Data'!$B$7:$R$2843,3,0)</f>
        <v>44412</v>
      </c>
      <c r="C30" s="65">
        <f>VLOOKUP($A30,'Return Data'!$B$7:$R$2843,4,0)</f>
        <v>230.7664</v>
      </c>
      <c r="D30" s="65">
        <f>VLOOKUP($A30,'Return Data'!$B$7:$R$2843,10,0)</f>
        <v>16.422999999999998</v>
      </c>
      <c r="E30" s="66">
        <f t="shared" si="0"/>
        <v>20</v>
      </c>
      <c r="F30" s="65">
        <f>VLOOKUP($A30,'Return Data'!$B$7:$R$2843,11,0)</f>
        <v>23.0685</v>
      </c>
      <c r="G30" s="66">
        <f t="shared" si="12"/>
        <v>16</v>
      </c>
      <c r="H30" s="65">
        <f>VLOOKUP($A30,'Return Data'!$B$7:$R$2843,12,0)</f>
        <v>53.0884</v>
      </c>
      <c r="I30" s="66">
        <f t="shared" si="13"/>
        <v>18</v>
      </c>
      <c r="J30" s="65">
        <f>VLOOKUP($A30,'Return Data'!$B$7:$R$2843,13,0)</f>
        <v>72.678299999999993</v>
      </c>
      <c r="K30" s="66">
        <f t="shared" si="9"/>
        <v>13</v>
      </c>
      <c r="L30" s="65">
        <f>VLOOKUP($A30,'Return Data'!$B$7:$R$2843,17,0)</f>
        <v>34.182699999999997</v>
      </c>
      <c r="M30" s="66">
        <f>RANK(L30,L$8:L$33,0)</f>
        <v>14</v>
      </c>
      <c r="N30" s="65">
        <f>VLOOKUP($A30,'Return Data'!$B$7:$R$2843,14,0)</f>
        <v>19.572199999999999</v>
      </c>
      <c r="O30" s="66">
        <f>RANK(N30,N$8:N$33,0)</f>
        <v>6</v>
      </c>
      <c r="P30" s="65">
        <f>VLOOKUP($A30,'Return Data'!$B$7:$R$2843,15,0)</f>
        <v>16.826599999999999</v>
      </c>
      <c r="Q30" s="66">
        <f>RANK(P30,P$8:P$33,0)</f>
        <v>8</v>
      </c>
      <c r="R30" s="65">
        <f>VLOOKUP($A30,'Return Data'!$B$7:$R$2843,16,0)</f>
        <v>12.273899999999999</v>
      </c>
      <c r="S30" s="67">
        <f t="shared" si="7"/>
        <v>21</v>
      </c>
    </row>
    <row r="31" spans="1:19" x14ac:dyDescent="0.3">
      <c r="A31" s="63" t="s">
        <v>1195</v>
      </c>
      <c r="B31" s="64">
        <f>VLOOKUP($A31,'Return Data'!$B$7:$R$2843,3,0)</f>
        <v>44412</v>
      </c>
      <c r="C31" s="65">
        <f>VLOOKUP($A31,'Return Data'!$B$7:$R$2843,4,0)</f>
        <v>71.569999999999993</v>
      </c>
      <c r="D31" s="65">
        <f>VLOOKUP($A31,'Return Data'!$B$7:$R$2843,10,0)</f>
        <v>15.3239</v>
      </c>
      <c r="E31" s="66">
        <f t="shared" si="0"/>
        <v>24</v>
      </c>
      <c r="F31" s="65">
        <f>VLOOKUP($A31,'Return Data'!$B$7:$R$2843,11,0)</f>
        <v>24.167200000000001</v>
      </c>
      <c r="G31" s="66">
        <f t="shared" si="12"/>
        <v>14</v>
      </c>
      <c r="H31" s="65">
        <f>VLOOKUP($A31,'Return Data'!$B$7:$R$2843,12,0)</f>
        <v>49.321899999999999</v>
      </c>
      <c r="I31" s="66">
        <f t="shared" si="13"/>
        <v>22</v>
      </c>
      <c r="J31" s="65">
        <f>VLOOKUP($A31,'Return Data'!$B$7:$R$2843,13,0)</f>
        <v>60.076000000000001</v>
      </c>
      <c r="K31" s="66">
        <f t="shared" si="9"/>
        <v>23</v>
      </c>
      <c r="L31" s="65">
        <f>VLOOKUP($A31,'Return Data'!$B$7:$R$2843,17,0)</f>
        <v>36.648899999999998</v>
      </c>
      <c r="M31" s="66">
        <f>RANK(L31,L$8:L$33,0)</f>
        <v>10</v>
      </c>
      <c r="N31" s="65">
        <f>VLOOKUP($A31,'Return Data'!$B$7:$R$2843,14,0)</f>
        <v>15.677099999999999</v>
      </c>
      <c r="O31" s="66">
        <f>RANK(N31,N$8:N$33,0)</f>
        <v>15</v>
      </c>
      <c r="P31" s="65">
        <f>VLOOKUP($A31,'Return Data'!$B$7:$R$2843,15,0)</f>
        <v>16.807300000000001</v>
      </c>
      <c r="Q31" s="66">
        <f>RANK(P31,P$8:P$33,0)</f>
        <v>9</v>
      </c>
      <c r="R31" s="65">
        <f>VLOOKUP($A31,'Return Data'!$B$7:$R$2843,16,0)</f>
        <v>7.5814000000000004</v>
      </c>
      <c r="S31" s="67">
        <f t="shared" si="7"/>
        <v>25</v>
      </c>
    </row>
    <row r="32" spans="1:19" x14ac:dyDescent="0.3">
      <c r="A32" s="63" t="s">
        <v>1197</v>
      </c>
      <c r="B32" s="64">
        <f>VLOOKUP($A32,'Return Data'!$B$7:$R$2843,3,0)</f>
        <v>44412</v>
      </c>
      <c r="C32" s="65">
        <f>VLOOKUP($A32,'Return Data'!$B$7:$R$2843,4,0)</f>
        <v>25.79</v>
      </c>
      <c r="D32" s="65">
        <f>VLOOKUP($A32,'Return Data'!$B$7:$R$2843,10,0)</f>
        <v>22.227499999999999</v>
      </c>
      <c r="E32" s="66">
        <f t="shared" si="0"/>
        <v>1</v>
      </c>
      <c r="F32" s="65">
        <f>VLOOKUP($A32,'Return Data'!$B$7:$R$2843,11,0)</f>
        <v>30.516200000000001</v>
      </c>
      <c r="G32" s="66">
        <f t="shared" si="12"/>
        <v>4</v>
      </c>
      <c r="H32" s="65">
        <f>VLOOKUP($A32,'Return Data'!$B$7:$R$2843,12,0)</f>
        <v>60.785499999999999</v>
      </c>
      <c r="I32" s="66">
        <f t="shared" si="13"/>
        <v>11</v>
      </c>
      <c r="J32" s="65"/>
      <c r="K32" s="66"/>
      <c r="L32" s="65"/>
      <c r="M32" s="66"/>
      <c r="N32" s="65"/>
      <c r="O32" s="66"/>
      <c r="P32" s="65"/>
      <c r="Q32" s="66"/>
      <c r="R32" s="65">
        <f>VLOOKUP($A32,'Return Data'!$B$7:$R$2843,16,0)</f>
        <v>99.968400000000003</v>
      </c>
      <c r="S32" s="67">
        <f t="shared" si="7"/>
        <v>1</v>
      </c>
    </row>
    <row r="33" spans="1:19" x14ac:dyDescent="0.3">
      <c r="A33" s="63" t="s">
        <v>1940</v>
      </c>
      <c r="B33" s="64">
        <f>VLOOKUP($A33,'Return Data'!$B$7:$R$2843,3,0)</f>
        <v>44412</v>
      </c>
      <c r="C33" s="65">
        <f>VLOOKUP($A33,'Return Data'!$B$7:$R$2843,4,0)</f>
        <v>176.88810000000001</v>
      </c>
      <c r="D33" s="65">
        <f>VLOOKUP($A33,'Return Data'!$B$7:$R$2843,10,0)</f>
        <v>20.669799999999999</v>
      </c>
      <c r="E33" s="66">
        <f t="shared" si="0"/>
        <v>5</v>
      </c>
      <c r="F33" s="65">
        <f>VLOOKUP($A33,'Return Data'!$B$7:$R$2843,11,0)</f>
        <v>25.0762</v>
      </c>
      <c r="G33" s="66">
        <f t="shared" si="12"/>
        <v>13</v>
      </c>
      <c r="H33" s="65">
        <f>VLOOKUP($A33,'Return Data'!$B$7:$R$2843,12,0)</f>
        <v>57.652500000000003</v>
      </c>
      <c r="I33" s="66">
        <f t="shared" si="13"/>
        <v>13</v>
      </c>
      <c r="J33" s="65">
        <f>VLOOKUP($A33,'Return Data'!$B$7:$R$2843,13,0)</f>
        <v>77.145700000000005</v>
      </c>
      <c r="K33" s="66">
        <f>RANK(J33,J$8:J$33,0)</f>
        <v>9</v>
      </c>
      <c r="L33" s="65">
        <f>VLOOKUP($A33,'Return Data'!$B$7:$R$2843,17,0)</f>
        <v>40.200000000000003</v>
      </c>
      <c r="M33" s="66">
        <f>RANK(L33,L$8:L$33,0)</f>
        <v>4</v>
      </c>
      <c r="N33" s="65">
        <f>VLOOKUP($A33,'Return Data'!$B$7:$R$2843,14,0)</f>
        <v>17.984000000000002</v>
      </c>
      <c r="O33" s="66">
        <f>RANK(N33,N$8:N$33,0)</f>
        <v>11</v>
      </c>
      <c r="P33" s="65">
        <f>VLOOKUP($A33,'Return Data'!$B$7:$R$2843,15,0)</f>
        <v>15.287000000000001</v>
      </c>
      <c r="Q33" s="66">
        <f>RANK(P33,P$8:P$33,0)</f>
        <v>15</v>
      </c>
      <c r="R33" s="65">
        <f>VLOOKUP($A33,'Return Data'!$B$7:$R$2843,16,0)</f>
        <v>16.301300000000001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18.39872307692308</v>
      </c>
      <c r="E35" s="74"/>
      <c r="F35" s="75">
        <f>AVERAGE(F8:F33)</f>
        <v>25.340519230769228</v>
      </c>
      <c r="G35" s="74"/>
      <c r="H35" s="75">
        <f>AVERAGE(H8:H33)</f>
        <v>57.283230769230762</v>
      </c>
      <c r="I35" s="74"/>
      <c r="J35" s="75">
        <f>AVERAGE(J8:J33)</f>
        <v>73.433232000000018</v>
      </c>
      <c r="K35" s="74"/>
      <c r="L35" s="75">
        <f>AVERAGE(L8:L33)</f>
        <v>35.716913043478264</v>
      </c>
      <c r="M35" s="74"/>
      <c r="N35" s="75">
        <f>AVERAGE(N8:N33)</f>
        <v>17.107054545454545</v>
      </c>
      <c r="O35" s="74"/>
      <c r="P35" s="75">
        <f>AVERAGE(P8:P33)</f>
        <v>16.042742857142851</v>
      </c>
      <c r="Q35" s="74"/>
      <c r="R35" s="75">
        <f>AVERAGE(R8:R33)</f>
        <v>20.95345</v>
      </c>
      <c r="S35" s="76"/>
    </row>
    <row r="36" spans="1:19" x14ac:dyDescent="0.3">
      <c r="A36" s="73" t="s">
        <v>28</v>
      </c>
      <c r="B36" s="74"/>
      <c r="C36" s="74"/>
      <c r="D36" s="75">
        <f>MIN(D8:D33)</f>
        <v>13.6008</v>
      </c>
      <c r="E36" s="74"/>
      <c r="F36" s="75">
        <f>MIN(F8:F33)</f>
        <v>18.561699999999998</v>
      </c>
      <c r="G36" s="74"/>
      <c r="H36" s="75">
        <f>MIN(H8:H33)</f>
        <v>42.561</v>
      </c>
      <c r="I36" s="74"/>
      <c r="J36" s="75">
        <f>MIN(J8:J33)</f>
        <v>56.442900000000002</v>
      </c>
      <c r="K36" s="74"/>
      <c r="L36" s="75">
        <f>MIN(L8:L33)</f>
        <v>26.0609</v>
      </c>
      <c r="M36" s="74"/>
      <c r="N36" s="75">
        <f>MIN(N8:N33)</f>
        <v>10.479200000000001</v>
      </c>
      <c r="O36" s="74"/>
      <c r="P36" s="75">
        <f>MIN(P8:P33)</f>
        <v>11.4819</v>
      </c>
      <c r="Q36" s="74"/>
      <c r="R36" s="75">
        <f>MIN(R8:R33)</f>
        <v>4.1130000000000004</v>
      </c>
      <c r="S36" s="76"/>
    </row>
    <row r="37" spans="1:19" ht="15" thickBot="1" x14ac:dyDescent="0.35">
      <c r="A37" s="77" t="s">
        <v>29</v>
      </c>
      <c r="B37" s="78"/>
      <c r="C37" s="78"/>
      <c r="D37" s="79">
        <f>MAX(D8:D33)</f>
        <v>22.227499999999999</v>
      </c>
      <c r="E37" s="78"/>
      <c r="F37" s="79">
        <f>MAX(F8:F33)</f>
        <v>39.579500000000003</v>
      </c>
      <c r="G37" s="78"/>
      <c r="H37" s="79">
        <f>MAX(H8:H33)</f>
        <v>72.132599999999996</v>
      </c>
      <c r="I37" s="78"/>
      <c r="J37" s="79">
        <f>MAX(J8:J33)</f>
        <v>94.529300000000006</v>
      </c>
      <c r="K37" s="78"/>
      <c r="L37" s="79">
        <f>MAX(L8:L33)</f>
        <v>56.675400000000003</v>
      </c>
      <c r="M37" s="78"/>
      <c r="N37" s="79">
        <f>MAX(N8:N33)</f>
        <v>26.2056</v>
      </c>
      <c r="O37" s="78"/>
      <c r="P37" s="79">
        <f>MAX(P8:P33)</f>
        <v>20.074300000000001</v>
      </c>
      <c r="Q37" s="78"/>
      <c r="R37" s="79">
        <f>MAX(R8:R33)</f>
        <v>99.968400000000003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44412</v>
      </c>
      <c r="C8" s="65">
        <f>VLOOKUP($A8,'Return Data'!$B$7:$R$2843,4,0)</f>
        <v>1183.9100000000001</v>
      </c>
      <c r="D8" s="65">
        <f>VLOOKUP($A8,'Return Data'!$B$7:$R$2843,10,0)</f>
        <v>14.9863</v>
      </c>
      <c r="E8" s="66">
        <f>RANK(D8,D$8:D$41,0)</f>
        <v>23</v>
      </c>
      <c r="F8" s="65">
        <f>VLOOKUP($A8,'Return Data'!$B$7:$R$2843,11,0)</f>
        <v>16.949000000000002</v>
      </c>
      <c r="G8" s="66">
        <f>RANK(F8,F$8:F$41,0)</f>
        <v>16</v>
      </c>
      <c r="H8" s="65">
        <f>VLOOKUP($A8,'Return Data'!$B$7:$R$2843,12,0)</f>
        <v>46.255600000000001</v>
      </c>
      <c r="I8" s="66">
        <f>RANK(H8,H$8:H$41,0)</f>
        <v>20</v>
      </c>
      <c r="J8" s="65">
        <f>VLOOKUP($A8,'Return Data'!$B$7:$R$2843,13,0)</f>
        <v>60.621600000000001</v>
      </c>
      <c r="K8" s="66">
        <f>RANK(J8,J$8:J$41,0)</f>
        <v>14</v>
      </c>
      <c r="L8" s="65">
        <f>VLOOKUP($A8,'Return Data'!$B$7:$R$2843,17,0)</f>
        <v>28.089099999999998</v>
      </c>
      <c r="M8" s="66">
        <f>RANK(L8,L$8:L$41,0)</f>
        <v>15</v>
      </c>
      <c r="N8" s="65">
        <f>VLOOKUP($A8,'Return Data'!$B$7:$R$2843,14,0)</f>
        <v>15.8291</v>
      </c>
      <c r="O8" s="66">
        <f>RANK(N8,N$8:N$41,0)</f>
        <v>14</v>
      </c>
      <c r="P8" s="65">
        <f>VLOOKUP($A8,'Return Data'!$B$7:$R$2843,15,0)</f>
        <v>16.161000000000001</v>
      </c>
      <c r="Q8" s="66">
        <f>RANK(P8,P$8:P$41,0)</f>
        <v>12</v>
      </c>
      <c r="R8" s="65">
        <f>VLOOKUP($A8,'Return Data'!$B$7:$R$2843,16,0)</f>
        <v>18.3354</v>
      </c>
      <c r="S8" s="67">
        <f>RANK(R8,R$8:R$41,0)</f>
        <v>10</v>
      </c>
    </row>
    <row r="9" spans="1:20" x14ac:dyDescent="0.3">
      <c r="A9" s="63" t="s">
        <v>1806</v>
      </c>
      <c r="B9" s="64">
        <f>VLOOKUP($A9,'Return Data'!$B$7:$R$2843,3,0)</f>
        <v>44412</v>
      </c>
      <c r="C9" s="65">
        <f>VLOOKUP($A9,'Return Data'!$B$7:$R$2843,4,0)</f>
        <v>18.93</v>
      </c>
      <c r="D9" s="65">
        <f>VLOOKUP($A9,'Return Data'!$B$7:$R$2843,10,0)</f>
        <v>16.3491</v>
      </c>
      <c r="E9" s="66">
        <f t="shared" ref="E9:E41" si="0">RANK(D9,D$8:D$41,0)</f>
        <v>18</v>
      </c>
      <c r="F9" s="65">
        <f>VLOOKUP($A9,'Return Data'!$B$7:$R$2843,11,0)</f>
        <v>15.0061</v>
      </c>
      <c r="G9" s="66">
        <f t="shared" ref="G9:G41" si="1">RANK(F9,F$8:F$41,0)</f>
        <v>21</v>
      </c>
      <c r="H9" s="65">
        <f>VLOOKUP($A9,'Return Data'!$B$7:$R$2843,12,0)</f>
        <v>40.014800000000001</v>
      </c>
      <c r="I9" s="66">
        <f t="shared" ref="I9:I41" si="2">RANK(H9,H$8:H$41,0)</f>
        <v>28</v>
      </c>
      <c r="J9" s="65">
        <f>VLOOKUP($A9,'Return Data'!$B$7:$R$2843,13,0)</f>
        <v>51.561199999999999</v>
      </c>
      <c r="K9" s="66">
        <f t="shared" ref="K9:K41" si="3">RANK(J9,J$8:J$41,0)</f>
        <v>27</v>
      </c>
      <c r="L9" s="65">
        <f>VLOOKUP($A9,'Return Data'!$B$7:$R$2843,17,0)</f>
        <v>26.7502</v>
      </c>
      <c r="M9" s="66">
        <f t="shared" ref="M9:M41" si="4">RANK(L9,L$8:L$41,0)</f>
        <v>18</v>
      </c>
      <c r="N9" s="65">
        <f>VLOOKUP($A9,'Return Data'!$B$7:$R$2843,14,0)</f>
        <v>17.867100000000001</v>
      </c>
      <c r="O9" s="66">
        <f t="shared" ref="O9:O41" si="5">RANK(N9,N$8:N$41,0)</f>
        <v>9</v>
      </c>
      <c r="P9" s="65"/>
      <c r="Q9" s="66"/>
      <c r="R9" s="65">
        <f>VLOOKUP($A9,'Return Data'!$B$7:$R$2843,16,0)</f>
        <v>18.741299999999999</v>
      </c>
      <c r="S9" s="67">
        <f t="shared" ref="S9:S41" si="6">RANK(R9,R$8:R$41,0)</f>
        <v>8</v>
      </c>
    </row>
    <row r="10" spans="1:20" x14ac:dyDescent="0.3">
      <c r="A10" s="63" t="s">
        <v>1259</v>
      </c>
      <c r="B10" s="64">
        <f>VLOOKUP($A10,'Return Data'!$B$7:$R$2843,3,0)</f>
        <v>44412</v>
      </c>
      <c r="C10" s="65">
        <f>VLOOKUP($A10,'Return Data'!$B$7:$R$2843,4,0)</f>
        <v>168.61</v>
      </c>
      <c r="D10" s="65">
        <f>VLOOKUP($A10,'Return Data'!$B$7:$R$2843,10,0)</f>
        <v>19.209599999999998</v>
      </c>
      <c r="E10" s="66">
        <f t="shared" si="0"/>
        <v>7</v>
      </c>
      <c r="F10" s="65">
        <f>VLOOKUP($A10,'Return Data'!$B$7:$R$2843,11,0)</f>
        <v>24.087399999999999</v>
      </c>
      <c r="G10" s="66">
        <f t="shared" si="1"/>
        <v>7</v>
      </c>
      <c r="H10" s="65">
        <f>VLOOKUP($A10,'Return Data'!$B$7:$R$2843,12,0)</f>
        <v>53.9255</v>
      </c>
      <c r="I10" s="66">
        <f t="shared" si="2"/>
        <v>8</v>
      </c>
      <c r="J10" s="65">
        <f>VLOOKUP($A10,'Return Data'!$B$7:$R$2843,13,0)</f>
        <v>66.396900000000002</v>
      </c>
      <c r="K10" s="66">
        <f t="shared" si="3"/>
        <v>9</v>
      </c>
      <c r="L10" s="65">
        <f>VLOOKUP($A10,'Return Data'!$B$7:$R$2843,17,0)</f>
        <v>30.9163</v>
      </c>
      <c r="M10" s="66">
        <f t="shared" si="4"/>
        <v>9</v>
      </c>
      <c r="N10" s="65">
        <f>VLOOKUP($A10,'Return Data'!$B$7:$R$2843,14,0)</f>
        <v>16.729099999999999</v>
      </c>
      <c r="O10" s="66">
        <f t="shared" si="5"/>
        <v>11</v>
      </c>
      <c r="P10" s="65">
        <f>VLOOKUP($A10,'Return Data'!$B$7:$R$2843,15,0)</f>
        <v>15.231</v>
      </c>
      <c r="Q10" s="66">
        <f t="shared" ref="Q10:Q41" si="7">RANK(P10,P$8:P$41,0)</f>
        <v>16</v>
      </c>
      <c r="R10" s="65">
        <f>VLOOKUP($A10,'Return Data'!$B$7:$R$2843,16,0)</f>
        <v>15.040699999999999</v>
      </c>
      <c r="S10" s="67">
        <f t="shared" si="6"/>
        <v>27</v>
      </c>
    </row>
    <row r="11" spans="1:20" x14ac:dyDescent="0.3">
      <c r="A11" s="63" t="s">
        <v>1261</v>
      </c>
      <c r="B11" s="64">
        <f>VLOOKUP($A11,'Return Data'!$B$7:$R$2843,3,0)</f>
        <v>44412</v>
      </c>
      <c r="C11" s="65">
        <f>VLOOKUP($A11,'Return Data'!$B$7:$R$2843,4,0)</f>
        <v>82.010999999999996</v>
      </c>
      <c r="D11" s="65">
        <f>VLOOKUP($A11,'Return Data'!$B$7:$R$2843,10,0)</f>
        <v>19.419</v>
      </c>
      <c r="E11" s="66">
        <f t="shared" si="0"/>
        <v>5</v>
      </c>
      <c r="F11" s="65">
        <f>VLOOKUP($A11,'Return Data'!$B$7:$R$2843,11,0)</f>
        <v>24.7866</v>
      </c>
      <c r="G11" s="66">
        <f t="shared" si="1"/>
        <v>4</v>
      </c>
      <c r="H11" s="65">
        <f>VLOOKUP($A11,'Return Data'!$B$7:$R$2843,12,0)</f>
        <v>53.174199999999999</v>
      </c>
      <c r="I11" s="66">
        <f t="shared" si="2"/>
        <v>9</v>
      </c>
      <c r="J11" s="65">
        <f>VLOOKUP($A11,'Return Data'!$B$7:$R$2843,13,0)</f>
        <v>62.723500000000001</v>
      </c>
      <c r="K11" s="66">
        <f t="shared" si="3"/>
        <v>13</v>
      </c>
      <c r="L11" s="65">
        <f>VLOOKUP($A11,'Return Data'!$B$7:$R$2843,17,0)</f>
        <v>28.712900000000001</v>
      </c>
      <c r="M11" s="66">
        <f t="shared" si="4"/>
        <v>12</v>
      </c>
      <c r="N11" s="65">
        <f>VLOOKUP($A11,'Return Data'!$B$7:$R$2843,14,0)</f>
        <v>17.164999999999999</v>
      </c>
      <c r="O11" s="66">
        <f t="shared" si="5"/>
        <v>10</v>
      </c>
      <c r="P11" s="65">
        <f>VLOOKUP($A11,'Return Data'!$B$7:$R$2843,15,0)</f>
        <v>16.291899999999998</v>
      </c>
      <c r="Q11" s="66">
        <f t="shared" si="7"/>
        <v>11</v>
      </c>
      <c r="R11" s="65">
        <f>VLOOKUP($A11,'Return Data'!$B$7:$R$2843,16,0)</f>
        <v>17.286799999999999</v>
      </c>
      <c r="S11" s="67">
        <f t="shared" si="6"/>
        <v>16</v>
      </c>
    </row>
    <row r="12" spans="1:20" x14ac:dyDescent="0.3">
      <c r="A12" s="63" t="s">
        <v>1827</v>
      </c>
      <c r="B12" s="64">
        <f>VLOOKUP($A12,'Return Data'!$B$7:$R$2843,3,0)</f>
        <v>44412</v>
      </c>
      <c r="C12" s="65">
        <f>VLOOKUP($A12,'Return Data'!$B$7:$R$2843,4,0)</f>
        <v>226.91</v>
      </c>
      <c r="D12" s="65">
        <f>VLOOKUP($A12,'Return Data'!$B$7:$R$2843,10,0)</f>
        <v>16.6632</v>
      </c>
      <c r="E12" s="66">
        <f t="shared" si="0"/>
        <v>17</v>
      </c>
      <c r="F12" s="65">
        <f>VLOOKUP($A12,'Return Data'!$B$7:$R$2843,11,0)</f>
        <v>16.024999999999999</v>
      </c>
      <c r="G12" s="66">
        <f t="shared" si="1"/>
        <v>19</v>
      </c>
      <c r="H12" s="65">
        <f>VLOOKUP($A12,'Return Data'!$B$7:$R$2843,12,0)</f>
        <v>41.978499999999997</v>
      </c>
      <c r="I12" s="66">
        <f t="shared" si="2"/>
        <v>25</v>
      </c>
      <c r="J12" s="65">
        <f>VLOOKUP($A12,'Return Data'!$B$7:$R$2843,13,0)</f>
        <v>53.660200000000003</v>
      </c>
      <c r="K12" s="66">
        <f t="shared" si="3"/>
        <v>22</v>
      </c>
      <c r="L12" s="65">
        <f>VLOOKUP($A12,'Return Data'!$B$7:$R$2843,17,0)</f>
        <v>30.636199999999999</v>
      </c>
      <c r="M12" s="66">
        <f t="shared" si="4"/>
        <v>10</v>
      </c>
      <c r="N12" s="65">
        <f>VLOOKUP($A12,'Return Data'!$B$7:$R$2843,14,0)</f>
        <v>18.438400000000001</v>
      </c>
      <c r="O12" s="66">
        <f t="shared" si="5"/>
        <v>7</v>
      </c>
      <c r="P12" s="65">
        <f>VLOOKUP($A12,'Return Data'!$B$7:$R$2843,15,0)</f>
        <v>18.464500000000001</v>
      </c>
      <c r="Q12" s="66">
        <f t="shared" si="7"/>
        <v>4</v>
      </c>
      <c r="R12" s="65">
        <f>VLOOKUP($A12,'Return Data'!$B$7:$R$2843,16,0)</f>
        <v>15.880800000000001</v>
      </c>
      <c r="S12" s="67">
        <f t="shared" si="6"/>
        <v>23</v>
      </c>
    </row>
    <row r="13" spans="1:20" x14ac:dyDescent="0.3">
      <c r="A13" s="102" t="s">
        <v>1873</v>
      </c>
      <c r="B13" s="64">
        <f>VLOOKUP($A13,'Return Data'!$B$7:$R$2843,3,0)</f>
        <v>44412</v>
      </c>
      <c r="C13" s="65">
        <f>VLOOKUP($A13,'Return Data'!$B$7:$R$2843,4,0)</f>
        <v>69.001000000000005</v>
      </c>
      <c r="D13" s="65">
        <f>VLOOKUP($A13,'Return Data'!$B$7:$R$2843,10,0)</f>
        <v>17.783300000000001</v>
      </c>
      <c r="E13" s="66">
        <f t="shared" si="0"/>
        <v>11</v>
      </c>
      <c r="F13" s="65">
        <f>VLOOKUP($A13,'Return Data'!$B$7:$R$2843,11,0)</f>
        <v>19.8371</v>
      </c>
      <c r="G13" s="66">
        <f t="shared" si="1"/>
        <v>11</v>
      </c>
      <c r="H13" s="65">
        <f>VLOOKUP($A13,'Return Data'!$B$7:$R$2843,12,0)</f>
        <v>51.470799999999997</v>
      </c>
      <c r="I13" s="66">
        <f t="shared" si="2"/>
        <v>12</v>
      </c>
      <c r="J13" s="65">
        <f>VLOOKUP($A13,'Return Data'!$B$7:$R$2843,13,0)</f>
        <v>64.217699999999994</v>
      </c>
      <c r="K13" s="66">
        <f t="shared" si="3"/>
        <v>11</v>
      </c>
      <c r="L13" s="65">
        <f>VLOOKUP($A13,'Return Data'!$B$7:$R$2843,17,0)</f>
        <v>32.2517</v>
      </c>
      <c r="M13" s="66">
        <f t="shared" si="4"/>
        <v>7</v>
      </c>
      <c r="N13" s="65">
        <f>VLOOKUP($A13,'Return Data'!$B$7:$R$2843,14,0)</f>
        <v>19.525600000000001</v>
      </c>
      <c r="O13" s="66">
        <f t="shared" si="5"/>
        <v>6</v>
      </c>
      <c r="P13" s="65">
        <f>VLOOKUP($A13,'Return Data'!$B$7:$R$2843,15,0)</f>
        <v>18.067599999999999</v>
      </c>
      <c r="Q13" s="66">
        <f t="shared" si="7"/>
        <v>6</v>
      </c>
      <c r="R13" s="65">
        <f>VLOOKUP($A13,'Return Data'!$B$7:$R$2843,16,0)</f>
        <v>17.042999999999999</v>
      </c>
      <c r="S13" s="67">
        <f t="shared" si="6"/>
        <v>18</v>
      </c>
    </row>
    <row r="14" spans="1:20" x14ac:dyDescent="0.3">
      <c r="A14" s="102" t="s">
        <v>1788</v>
      </c>
      <c r="B14" s="64">
        <f>VLOOKUP($A14,'Return Data'!$B$7:$R$2843,3,0)</f>
        <v>44412</v>
      </c>
      <c r="C14" s="65">
        <f>VLOOKUP($A14,'Return Data'!$B$7:$R$2843,4,0)</f>
        <v>23.698</v>
      </c>
      <c r="D14" s="65">
        <f>VLOOKUP($A14,'Return Data'!$B$7:$R$2843,10,0)</f>
        <v>17.994399999999999</v>
      </c>
      <c r="E14" s="66">
        <f t="shared" si="0"/>
        <v>10</v>
      </c>
      <c r="F14" s="65">
        <f>VLOOKUP($A14,'Return Data'!$B$7:$R$2843,11,0)</f>
        <v>18.6858</v>
      </c>
      <c r="G14" s="66">
        <f t="shared" si="1"/>
        <v>14</v>
      </c>
      <c r="H14" s="65">
        <f>VLOOKUP($A14,'Return Data'!$B$7:$R$2843,12,0)</f>
        <v>48.0107</v>
      </c>
      <c r="I14" s="66">
        <f t="shared" si="2"/>
        <v>15</v>
      </c>
      <c r="J14" s="65">
        <f>VLOOKUP($A14,'Return Data'!$B$7:$R$2843,13,0)</f>
        <v>60.338299999999997</v>
      </c>
      <c r="K14" s="66">
        <f t="shared" si="3"/>
        <v>16</v>
      </c>
      <c r="L14" s="65">
        <f>VLOOKUP($A14,'Return Data'!$B$7:$R$2843,17,0)</f>
        <v>28.1539</v>
      </c>
      <c r="M14" s="66">
        <f t="shared" si="4"/>
        <v>14</v>
      </c>
      <c r="N14" s="65">
        <f>VLOOKUP($A14,'Return Data'!$B$7:$R$2843,14,0)</f>
        <v>15.977</v>
      </c>
      <c r="O14" s="66">
        <f t="shared" si="5"/>
        <v>13</v>
      </c>
      <c r="P14" s="65">
        <f>VLOOKUP($A14,'Return Data'!$B$7:$R$2843,15,0)</f>
        <v>17.8094</v>
      </c>
      <c r="Q14" s="66">
        <f t="shared" si="7"/>
        <v>7</v>
      </c>
      <c r="R14" s="65">
        <f>VLOOKUP($A14,'Return Data'!$B$7:$R$2843,16,0)</f>
        <v>14.185700000000001</v>
      </c>
      <c r="S14" s="67">
        <f t="shared" si="6"/>
        <v>30</v>
      </c>
    </row>
    <row r="15" spans="1:20" x14ac:dyDescent="0.3">
      <c r="A15" s="63" t="s">
        <v>1795</v>
      </c>
      <c r="B15" s="64">
        <f>VLOOKUP($A15,'Return Data'!$B$7:$R$2843,3,0)</f>
        <v>44412</v>
      </c>
      <c r="C15" s="65">
        <f>VLOOKUP($A15,'Return Data'!$B$7:$R$2843,4,0)</f>
        <v>950.70659999999998</v>
      </c>
      <c r="D15" s="65">
        <f>VLOOKUP($A15,'Return Data'!$B$7:$R$2843,10,0)</f>
        <v>15.570600000000001</v>
      </c>
      <c r="E15" s="66">
        <f t="shared" si="0"/>
        <v>21</v>
      </c>
      <c r="F15" s="65">
        <f>VLOOKUP($A15,'Return Data'!$B$7:$R$2843,11,0)</f>
        <v>13.9283</v>
      </c>
      <c r="G15" s="66">
        <f t="shared" si="1"/>
        <v>27</v>
      </c>
      <c r="H15" s="65">
        <f>VLOOKUP($A15,'Return Data'!$B$7:$R$2843,12,0)</f>
        <v>52.502899999999997</v>
      </c>
      <c r="I15" s="66">
        <f t="shared" si="2"/>
        <v>11</v>
      </c>
      <c r="J15" s="65">
        <f>VLOOKUP($A15,'Return Data'!$B$7:$R$2843,13,0)</f>
        <v>66.866100000000003</v>
      </c>
      <c r="K15" s="66">
        <f t="shared" si="3"/>
        <v>8</v>
      </c>
      <c r="L15" s="65">
        <f>VLOOKUP($A15,'Return Data'!$B$7:$R$2843,17,0)</f>
        <v>27.7347</v>
      </c>
      <c r="M15" s="66">
        <f t="shared" si="4"/>
        <v>16</v>
      </c>
      <c r="N15" s="65">
        <f>VLOOKUP($A15,'Return Data'!$B$7:$R$2843,14,0)</f>
        <v>14.6784</v>
      </c>
      <c r="O15" s="66">
        <f t="shared" si="5"/>
        <v>18</v>
      </c>
      <c r="P15" s="65">
        <f>VLOOKUP($A15,'Return Data'!$B$7:$R$2843,15,0)</f>
        <v>14.0878</v>
      </c>
      <c r="Q15" s="66">
        <f t="shared" si="7"/>
        <v>20</v>
      </c>
      <c r="R15" s="65">
        <f>VLOOKUP($A15,'Return Data'!$B$7:$R$2843,16,0)</f>
        <v>16.615600000000001</v>
      </c>
      <c r="S15" s="67">
        <f t="shared" si="6"/>
        <v>20</v>
      </c>
    </row>
    <row r="16" spans="1:20" x14ac:dyDescent="0.3">
      <c r="A16" s="63" t="s">
        <v>1797</v>
      </c>
      <c r="B16" s="64">
        <f>VLOOKUP($A16,'Return Data'!$B$7:$R$2843,3,0)</f>
        <v>44412</v>
      </c>
      <c r="C16" s="65">
        <f>VLOOKUP($A16,'Return Data'!$B$7:$R$2843,4,0)</f>
        <v>980.44</v>
      </c>
      <c r="D16" s="65">
        <f>VLOOKUP($A16,'Return Data'!$B$7:$R$2843,10,0)</f>
        <v>16.183900000000001</v>
      </c>
      <c r="E16" s="66">
        <f t="shared" si="0"/>
        <v>19</v>
      </c>
      <c r="F16" s="65">
        <f>VLOOKUP($A16,'Return Data'!$B$7:$R$2843,11,0)</f>
        <v>14.8832</v>
      </c>
      <c r="G16" s="66">
        <f t="shared" si="1"/>
        <v>22</v>
      </c>
      <c r="H16" s="65">
        <f>VLOOKUP($A16,'Return Data'!$B$7:$R$2843,12,0)</f>
        <v>57.139400000000002</v>
      </c>
      <c r="I16" s="66">
        <f t="shared" si="2"/>
        <v>6</v>
      </c>
      <c r="J16" s="65">
        <f>VLOOKUP($A16,'Return Data'!$B$7:$R$2843,13,0)</f>
        <v>65.167599999999993</v>
      </c>
      <c r="K16" s="66">
        <f t="shared" si="3"/>
        <v>10</v>
      </c>
      <c r="L16" s="65">
        <f>VLOOKUP($A16,'Return Data'!$B$7:$R$2843,17,0)</f>
        <v>21.27</v>
      </c>
      <c r="M16" s="66">
        <f t="shared" si="4"/>
        <v>28</v>
      </c>
      <c r="N16" s="65">
        <f>VLOOKUP($A16,'Return Data'!$B$7:$R$2843,14,0)</f>
        <v>13.721299999999999</v>
      </c>
      <c r="O16" s="66">
        <f t="shared" si="5"/>
        <v>22</v>
      </c>
      <c r="P16" s="65">
        <f>VLOOKUP($A16,'Return Data'!$B$7:$R$2843,15,0)</f>
        <v>14.898099999999999</v>
      </c>
      <c r="Q16" s="66">
        <f t="shared" si="7"/>
        <v>17</v>
      </c>
      <c r="R16" s="65">
        <f>VLOOKUP($A16,'Return Data'!$B$7:$R$2843,16,0)</f>
        <v>15.0646</v>
      </c>
      <c r="S16" s="67">
        <f t="shared" si="6"/>
        <v>26</v>
      </c>
    </row>
    <row r="17" spans="1:19" x14ac:dyDescent="0.3">
      <c r="A17" s="126" t="s">
        <v>1791</v>
      </c>
      <c r="B17" s="64">
        <f>VLOOKUP($A17,'Return Data'!$B$7:$R$2843,3,0)</f>
        <v>44412</v>
      </c>
      <c r="C17" s="65">
        <f>VLOOKUP($A17,'Return Data'!$B$7:$R$2843,4,0)</f>
        <v>133.5488</v>
      </c>
      <c r="D17" s="65">
        <f>VLOOKUP($A17,'Return Data'!$B$7:$R$2843,10,0)</f>
        <v>17.558700000000002</v>
      </c>
      <c r="E17" s="66">
        <f t="shared" si="0"/>
        <v>12</v>
      </c>
      <c r="F17" s="65">
        <f>VLOOKUP($A17,'Return Data'!$B$7:$R$2843,11,0)</f>
        <v>14.6563</v>
      </c>
      <c r="G17" s="66">
        <f t="shared" si="1"/>
        <v>23</v>
      </c>
      <c r="H17" s="65">
        <f>VLOOKUP($A17,'Return Data'!$B$7:$R$2843,12,0)</f>
        <v>43.9923</v>
      </c>
      <c r="I17" s="66">
        <f t="shared" si="2"/>
        <v>23</v>
      </c>
      <c r="J17" s="65">
        <f>VLOOKUP($A17,'Return Data'!$B$7:$R$2843,13,0)</f>
        <v>57.0122</v>
      </c>
      <c r="K17" s="66">
        <f t="shared" si="3"/>
        <v>19</v>
      </c>
      <c r="L17" s="65">
        <f>VLOOKUP($A17,'Return Data'!$B$7:$R$2843,17,0)</f>
        <v>27.4071</v>
      </c>
      <c r="M17" s="66">
        <f t="shared" si="4"/>
        <v>17</v>
      </c>
      <c r="N17" s="65">
        <f>VLOOKUP($A17,'Return Data'!$B$7:$R$2843,14,0)</f>
        <v>12.468299999999999</v>
      </c>
      <c r="O17" s="66">
        <f t="shared" si="5"/>
        <v>25</v>
      </c>
      <c r="P17" s="65">
        <f>VLOOKUP($A17,'Return Data'!$B$7:$R$2843,15,0)</f>
        <v>12.994899999999999</v>
      </c>
      <c r="Q17" s="66">
        <f t="shared" si="7"/>
        <v>23</v>
      </c>
      <c r="R17" s="65">
        <f>VLOOKUP($A17,'Return Data'!$B$7:$R$2843,16,0)</f>
        <v>15.6538</v>
      </c>
      <c r="S17" s="67">
        <f t="shared" si="6"/>
        <v>24</v>
      </c>
    </row>
    <row r="18" spans="1:19" x14ac:dyDescent="0.3">
      <c r="A18" s="127" t="s">
        <v>1263</v>
      </c>
      <c r="B18" s="64">
        <f>VLOOKUP($A18,'Return Data'!$B$7:$R$2843,3,0)</f>
        <v>44412</v>
      </c>
      <c r="C18" s="65">
        <f>VLOOKUP($A18,'Return Data'!$B$7:$R$2843,4,0)</f>
        <v>460.2</v>
      </c>
      <c r="D18" s="65">
        <f>VLOOKUP($A18,'Return Data'!$B$7:$R$2843,10,0)</f>
        <v>19.3155</v>
      </c>
      <c r="E18" s="66">
        <f t="shared" si="0"/>
        <v>6</v>
      </c>
      <c r="F18" s="65">
        <f>VLOOKUP($A18,'Return Data'!$B$7:$R$2843,11,0)</f>
        <v>19.7315</v>
      </c>
      <c r="G18" s="66">
        <f t="shared" si="1"/>
        <v>12</v>
      </c>
      <c r="H18" s="65">
        <f>VLOOKUP($A18,'Return Data'!$B$7:$R$2843,12,0)</f>
        <v>56.6158</v>
      </c>
      <c r="I18" s="66">
        <f t="shared" si="2"/>
        <v>7</v>
      </c>
      <c r="J18" s="65">
        <f>VLOOKUP($A18,'Return Data'!$B$7:$R$2843,13,0)</f>
        <v>67.717500000000001</v>
      </c>
      <c r="K18" s="66">
        <f t="shared" si="3"/>
        <v>6</v>
      </c>
      <c r="L18" s="65">
        <f>VLOOKUP($A18,'Return Data'!$B$7:$R$2843,17,0)</f>
        <v>25.258700000000001</v>
      </c>
      <c r="M18" s="66">
        <f t="shared" si="4"/>
        <v>19</v>
      </c>
      <c r="N18" s="65">
        <f>VLOOKUP($A18,'Return Data'!$B$7:$R$2843,14,0)</f>
        <v>14.347799999999999</v>
      </c>
      <c r="O18" s="66">
        <f t="shared" si="5"/>
        <v>21</v>
      </c>
      <c r="P18" s="65">
        <f>VLOOKUP($A18,'Return Data'!$B$7:$R$2843,15,0)</f>
        <v>14.857100000000001</v>
      </c>
      <c r="Q18" s="66">
        <f t="shared" si="7"/>
        <v>18</v>
      </c>
      <c r="R18" s="65">
        <f>VLOOKUP($A18,'Return Data'!$B$7:$R$2843,16,0)</f>
        <v>16.6114</v>
      </c>
      <c r="S18" s="67">
        <f t="shared" si="6"/>
        <v>21</v>
      </c>
    </row>
    <row r="19" spans="1:19" x14ac:dyDescent="0.3">
      <c r="A19" s="63" t="s">
        <v>1799</v>
      </c>
      <c r="B19" s="64">
        <f>VLOOKUP($A19,'Return Data'!$B$7:$R$2843,3,0)</f>
        <v>44412</v>
      </c>
      <c r="C19" s="65">
        <f>VLOOKUP($A19,'Return Data'!$B$7:$R$2843,4,0)</f>
        <v>34.770000000000003</v>
      </c>
      <c r="D19" s="65">
        <f>VLOOKUP($A19,'Return Data'!$B$7:$R$2843,10,0)</f>
        <v>16.7562</v>
      </c>
      <c r="E19" s="66">
        <f t="shared" si="0"/>
        <v>16</v>
      </c>
      <c r="F19" s="65">
        <f>VLOOKUP($A19,'Return Data'!$B$7:$R$2843,11,0)</f>
        <v>18.0244</v>
      </c>
      <c r="G19" s="66">
        <f t="shared" si="1"/>
        <v>15</v>
      </c>
      <c r="H19" s="65">
        <f>VLOOKUP($A19,'Return Data'!$B$7:$R$2843,12,0)</f>
        <v>43.440600000000003</v>
      </c>
      <c r="I19" s="66">
        <f t="shared" si="2"/>
        <v>24</v>
      </c>
      <c r="J19" s="65">
        <f>VLOOKUP($A19,'Return Data'!$B$7:$R$2843,13,0)</f>
        <v>53.104399999999998</v>
      </c>
      <c r="K19" s="66">
        <f t="shared" si="3"/>
        <v>23</v>
      </c>
      <c r="L19" s="65">
        <f>VLOOKUP($A19,'Return Data'!$B$7:$R$2843,17,0)</f>
        <v>28.664000000000001</v>
      </c>
      <c r="M19" s="66">
        <f t="shared" si="4"/>
        <v>13</v>
      </c>
      <c r="N19" s="65">
        <f>VLOOKUP($A19,'Return Data'!$B$7:$R$2843,14,0)</f>
        <v>14.740399999999999</v>
      </c>
      <c r="O19" s="66">
        <f t="shared" si="5"/>
        <v>17</v>
      </c>
      <c r="P19" s="65">
        <f>VLOOKUP($A19,'Return Data'!$B$7:$R$2843,15,0)</f>
        <v>14.180099999999999</v>
      </c>
      <c r="Q19" s="66">
        <f t="shared" si="7"/>
        <v>19</v>
      </c>
      <c r="R19" s="65">
        <f>VLOOKUP($A19,'Return Data'!$B$7:$R$2843,16,0)</f>
        <v>18.452500000000001</v>
      </c>
      <c r="S19" s="67">
        <f t="shared" si="6"/>
        <v>9</v>
      </c>
    </row>
    <row r="20" spans="1:19" x14ac:dyDescent="0.3">
      <c r="A20" s="63" t="s">
        <v>1821</v>
      </c>
      <c r="B20" s="64">
        <f>VLOOKUP($A20,'Return Data'!$B$7:$R$2843,3,0)</f>
        <v>44412</v>
      </c>
      <c r="C20" s="65">
        <f>VLOOKUP($A20,'Return Data'!$B$7:$R$2843,4,0)</f>
        <v>136.71</v>
      </c>
      <c r="D20" s="65">
        <f>VLOOKUP($A20,'Return Data'!$B$7:$R$2843,10,0)</f>
        <v>15.503500000000001</v>
      </c>
      <c r="E20" s="66">
        <f t="shared" si="0"/>
        <v>22</v>
      </c>
      <c r="F20" s="65">
        <f>VLOOKUP($A20,'Return Data'!$B$7:$R$2843,11,0)</f>
        <v>15.3476</v>
      </c>
      <c r="G20" s="66">
        <f t="shared" si="1"/>
        <v>20</v>
      </c>
      <c r="H20" s="65">
        <f>VLOOKUP($A20,'Return Data'!$B$7:$R$2843,12,0)</f>
        <v>41.5364</v>
      </c>
      <c r="I20" s="66">
        <f t="shared" si="2"/>
        <v>26</v>
      </c>
      <c r="J20" s="65">
        <f>VLOOKUP($A20,'Return Data'!$B$7:$R$2843,13,0)</f>
        <v>53.056399999999996</v>
      </c>
      <c r="K20" s="66">
        <f t="shared" si="3"/>
        <v>24</v>
      </c>
      <c r="L20" s="65">
        <f>VLOOKUP($A20,'Return Data'!$B$7:$R$2843,17,0)</f>
        <v>22.439800000000002</v>
      </c>
      <c r="M20" s="66">
        <f t="shared" si="4"/>
        <v>25</v>
      </c>
      <c r="N20" s="65">
        <f>VLOOKUP($A20,'Return Data'!$B$7:$R$2843,14,0)</f>
        <v>10.714600000000001</v>
      </c>
      <c r="O20" s="66">
        <f t="shared" si="5"/>
        <v>27</v>
      </c>
      <c r="P20" s="65">
        <f>VLOOKUP($A20,'Return Data'!$B$7:$R$2843,15,0)</f>
        <v>11.7042</v>
      </c>
      <c r="Q20" s="66">
        <f t="shared" si="7"/>
        <v>25</v>
      </c>
      <c r="R20" s="65">
        <f>VLOOKUP($A20,'Return Data'!$B$7:$R$2843,16,0)</f>
        <v>15.2256</v>
      </c>
      <c r="S20" s="67">
        <f t="shared" si="6"/>
        <v>25</v>
      </c>
    </row>
    <row r="21" spans="1:19" x14ac:dyDescent="0.3">
      <c r="A21" s="63" t="s">
        <v>1266</v>
      </c>
      <c r="B21" s="64">
        <f>VLOOKUP($A21,'Return Data'!$B$7:$R$2843,3,0)</f>
        <v>44412</v>
      </c>
      <c r="C21" s="65">
        <f>VLOOKUP($A21,'Return Data'!$B$7:$R$2843,4,0)</f>
        <v>86.64</v>
      </c>
      <c r="D21" s="65">
        <f>VLOOKUP($A21,'Return Data'!$B$7:$R$2843,10,0)</f>
        <v>22.424800000000001</v>
      </c>
      <c r="E21" s="66">
        <f t="shared" si="0"/>
        <v>1</v>
      </c>
      <c r="F21" s="65">
        <f>VLOOKUP($A21,'Return Data'!$B$7:$R$2843,11,0)</f>
        <v>24.769600000000001</v>
      </c>
      <c r="G21" s="66">
        <f t="shared" si="1"/>
        <v>5</v>
      </c>
      <c r="H21" s="65">
        <f>VLOOKUP($A21,'Return Data'!$B$7:$R$2843,12,0)</f>
        <v>58.6813</v>
      </c>
      <c r="I21" s="66">
        <f t="shared" si="2"/>
        <v>5</v>
      </c>
      <c r="J21" s="65">
        <f>VLOOKUP($A21,'Return Data'!$B$7:$R$2843,13,0)</f>
        <v>73.349299999999999</v>
      </c>
      <c r="K21" s="66">
        <f t="shared" si="3"/>
        <v>4</v>
      </c>
      <c r="L21" s="65">
        <f>VLOOKUP($A21,'Return Data'!$B$7:$R$2843,17,0)</f>
        <v>34.692</v>
      </c>
      <c r="M21" s="66">
        <f t="shared" si="4"/>
        <v>6</v>
      </c>
      <c r="N21" s="65">
        <f>VLOOKUP($A21,'Return Data'!$B$7:$R$2843,14,0)</f>
        <v>16.6342</v>
      </c>
      <c r="O21" s="66">
        <f t="shared" si="5"/>
        <v>12</v>
      </c>
      <c r="P21" s="65">
        <f>VLOOKUP($A21,'Return Data'!$B$7:$R$2843,15,0)</f>
        <v>16.947099999999999</v>
      </c>
      <c r="Q21" s="66">
        <f t="shared" si="7"/>
        <v>9</v>
      </c>
      <c r="R21" s="65">
        <f>VLOOKUP($A21,'Return Data'!$B$7:$R$2843,16,0)</f>
        <v>20.218</v>
      </c>
      <c r="S21" s="67">
        <f t="shared" si="6"/>
        <v>4</v>
      </c>
    </row>
    <row r="22" spans="1:19" x14ac:dyDescent="0.3">
      <c r="A22" s="63" t="s">
        <v>1267</v>
      </c>
      <c r="B22" s="64">
        <f>VLOOKUP($A22,'Return Data'!$B$7:$R$2843,3,0)</f>
        <v>44412</v>
      </c>
      <c r="C22" s="65">
        <f>VLOOKUP($A22,'Return Data'!$B$7:$R$2843,4,0)</f>
        <v>15.0421</v>
      </c>
      <c r="D22" s="65">
        <f>VLOOKUP($A22,'Return Data'!$B$7:$R$2843,10,0)</f>
        <v>11.3339</v>
      </c>
      <c r="E22" s="66">
        <f t="shared" si="0"/>
        <v>34</v>
      </c>
      <c r="F22" s="65">
        <f>VLOOKUP($A22,'Return Data'!$B$7:$R$2843,11,0)</f>
        <v>14.484400000000001</v>
      </c>
      <c r="G22" s="66">
        <f t="shared" si="1"/>
        <v>25</v>
      </c>
      <c r="H22" s="65">
        <f>VLOOKUP($A22,'Return Data'!$B$7:$R$2843,12,0)</f>
        <v>45.959000000000003</v>
      </c>
      <c r="I22" s="66">
        <f t="shared" si="2"/>
        <v>21</v>
      </c>
      <c r="J22" s="65">
        <f>VLOOKUP($A22,'Return Data'!$B$7:$R$2843,13,0)</f>
        <v>52.868400000000001</v>
      </c>
      <c r="K22" s="66">
        <f t="shared" si="3"/>
        <v>25</v>
      </c>
      <c r="L22" s="65"/>
      <c r="M22" s="66"/>
      <c r="N22" s="65"/>
      <c r="O22" s="66"/>
      <c r="P22" s="65"/>
      <c r="Q22" s="66"/>
      <c r="R22" s="65">
        <f>VLOOKUP($A22,'Return Data'!$B$7:$R$2843,16,0)</f>
        <v>20.143799999999999</v>
      </c>
      <c r="S22" s="67">
        <f t="shared" si="6"/>
        <v>5</v>
      </c>
    </row>
    <row r="23" spans="1:19" x14ac:dyDescent="0.3">
      <c r="A23" s="63" t="s">
        <v>1801</v>
      </c>
      <c r="B23" s="64">
        <f>VLOOKUP($A23,'Return Data'!$B$7:$R$2843,3,0)</f>
        <v>44412</v>
      </c>
      <c r="C23" s="65">
        <f>VLOOKUP($A23,'Return Data'!$B$7:$R$2843,4,0)</f>
        <v>51.814500000000002</v>
      </c>
      <c r="D23" s="65">
        <f>VLOOKUP($A23,'Return Data'!$B$7:$R$2843,10,0)</f>
        <v>14.3851</v>
      </c>
      <c r="E23" s="66">
        <f t="shared" si="0"/>
        <v>27</v>
      </c>
      <c r="F23" s="65">
        <f>VLOOKUP($A23,'Return Data'!$B$7:$R$2843,11,0)</f>
        <v>12.5509</v>
      </c>
      <c r="G23" s="66">
        <f t="shared" si="1"/>
        <v>32</v>
      </c>
      <c r="H23" s="65">
        <f>VLOOKUP($A23,'Return Data'!$B$7:$R$2843,12,0)</f>
        <v>49.683199999999999</v>
      </c>
      <c r="I23" s="66">
        <f t="shared" si="2"/>
        <v>13</v>
      </c>
      <c r="J23" s="65">
        <f>VLOOKUP($A23,'Return Data'!$B$7:$R$2843,13,0)</f>
        <v>56.221600000000002</v>
      </c>
      <c r="K23" s="66">
        <f t="shared" si="3"/>
        <v>21</v>
      </c>
      <c r="L23" s="65">
        <f>VLOOKUP($A23,'Return Data'!$B$7:$R$2843,17,0)</f>
        <v>25.137499999999999</v>
      </c>
      <c r="M23" s="66">
        <f t="shared" si="4"/>
        <v>20</v>
      </c>
      <c r="N23" s="65">
        <f>VLOOKUP($A23,'Return Data'!$B$7:$R$2843,14,0)</f>
        <v>14.6378</v>
      </c>
      <c r="O23" s="66">
        <f t="shared" si="5"/>
        <v>19</v>
      </c>
      <c r="P23" s="65">
        <f>VLOOKUP($A23,'Return Data'!$B$7:$R$2843,15,0)</f>
        <v>16.470400000000001</v>
      </c>
      <c r="Q23" s="66">
        <f t="shared" si="7"/>
        <v>10</v>
      </c>
      <c r="R23" s="65">
        <f>VLOOKUP($A23,'Return Data'!$B$7:$R$2843,16,0)</f>
        <v>16.707100000000001</v>
      </c>
      <c r="S23" s="67">
        <f t="shared" si="6"/>
        <v>19</v>
      </c>
    </row>
    <row r="24" spans="1:19" x14ac:dyDescent="0.3">
      <c r="A24" s="63" t="s">
        <v>1809</v>
      </c>
      <c r="B24" s="64">
        <f>VLOOKUP($A24,'Return Data'!$B$7:$R$2843,3,0)</f>
        <v>44412</v>
      </c>
      <c r="C24" s="65">
        <f>VLOOKUP($A24,'Return Data'!$B$7:$R$2843,4,0)</f>
        <v>55.124000000000002</v>
      </c>
      <c r="D24" s="65">
        <f>VLOOKUP($A24,'Return Data'!$B$7:$R$2843,10,0)</f>
        <v>14.244300000000001</v>
      </c>
      <c r="E24" s="66">
        <f t="shared" si="0"/>
        <v>29</v>
      </c>
      <c r="F24" s="65">
        <f>VLOOKUP($A24,'Return Data'!$B$7:$R$2843,11,0)</f>
        <v>12.854900000000001</v>
      </c>
      <c r="G24" s="66">
        <f t="shared" si="1"/>
        <v>29</v>
      </c>
      <c r="H24" s="65">
        <f>VLOOKUP($A24,'Return Data'!$B$7:$R$2843,12,0)</f>
        <v>41.050600000000003</v>
      </c>
      <c r="I24" s="66">
        <f t="shared" si="2"/>
        <v>27</v>
      </c>
      <c r="J24" s="65">
        <f>VLOOKUP($A24,'Return Data'!$B$7:$R$2843,13,0)</f>
        <v>49.968699999999998</v>
      </c>
      <c r="K24" s="66">
        <f t="shared" si="3"/>
        <v>28</v>
      </c>
      <c r="L24" s="65">
        <f>VLOOKUP($A24,'Return Data'!$B$7:$R$2843,17,0)</f>
        <v>23.6313</v>
      </c>
      <c r="M24" s="66">
        <f t="shared" si="4"/>
        <v>24</v>
      </c>
      <c r="N24" s="65">
        <f>VLOOKUP($A24,'Return Data'!$B$7:$R$2843,14,0)</f>
        <v>14.4291</v>
      </c>
      <c r="O24" s="66">
        <f t="shared" si="5"/>
        <v>20</v>
      </c>
      <c r="P24" s="65">
        <f>VLOOKUP($A24,'Return Data'!$B$7:$R$2843,15,0)</f>
        <v>15.977499999999999</v>
      </c>
      <c r="Q24" s="66">
        <f t="shared" si="7"/>
        <v>13</v>
      </c>
      <c r="R24" s="65">
        <f>VLOOKUP($A24,'Return Data'!$B$7:$R$2843,16,0)</f>
        <v>17.9071</v>
      </c>
      <c r="S24" s="67">
        <f t="shared" si="6"/>
        <v>11</v>
      </c>
    </row>
    <row r="25" spans="1:19" x14ac:dyDescent="0.3">
      <c r="A25" s="63" t="s">
        <v>1823</v>
      </c>
      <c r="B25" s="64">
        <f>VLOOKUP($A25,'Return Data'!$B$7:$R$2843,3,0)</f>
        <v>44412</v>
      </c>
      <c r="C25" s="65">
        <f>VLOOKUP($A25,'Return Data'!$B$7:$R$2843,4,0)</f>
        <v>120.654</v>
      </c>
      <c r="D25" s="65">
        <f>VLOOKUP($A25,'Return Data'!$B$7:$R$2843,10,0)</f>
        <v>13.01</v>
      </c>
      <c r="E25" s="66">
        <f t="shared" si="0"/>
        <v>33</v>
      </c>
      <c r="F25" s="65">
        <f>VLOOKUP($A25,'Return Data'!$B$7:$R$2843,11,0)</f>
        <v>14.0893</v>
      </c>
      <c r="G25" s="66">
        <f t="shared" si="1"/>
        <v>26</v>
      </c>
      <c r="H25" s="65">
        <f>VLOOKUP($A25,'Return Data'!$B$7:$R$2843,12,0)</f>
        <v>37.8887</v>
      </c>
      <c r="I25" s="66">
        <f t="shared" si="2"/>
        <v>29</v>
      </c>
      <c r="J25" s="65">
        <f>VLOOKUP($A25,'Return Data'!$B$7:$R$2843,13,0)</f>
        <v>44.841000000000001</v>
      </c>
      <c r="K25" s="66">
        <f t="shared" si="3"/>
        <v>29</v>
      </c>
      <c r="L25" s="65">
        <f>VLOOKUP($A25,'Return Data'!$B$7:$R$2843,17,0)</f>
        <v>21.703499999999998</v>
      </c>
      <c r="M25" s="66">
        <f t="shared" si="4"/>
        <v>26</v>
      </c>
      <c r="N25" s="65">
        <f>VLOOKUP($A25,'Return Data'!$B$7:$R$2843,14,0)</f>
        <v>10.9459</v>
      </c>
      <c r="O25" s="66">
        <f t="shared" si="5"/>
        <v>26</v>
      </c>
      <c r="P25" s="65">
        <f>VLOOKUP($A25,'Return Data'!$B$7:$R$2843,15,0)</f>
        <v>12.6778</v>
      </c>
      <c r="Q25" s="66">
        <f t="shared" si="7"/>
        <v>24</v>
      </c>
      <c r="R25" s="65">
        <f>VLOOKUP($A25,'Return Data'!$B$7:$R$2843,16,0)</f>
        <v>14.3756</v>
      </c>
      <c r="S25" s="67">
        <f t="shared" si="6"/>
        <v>28</v>
      </c>
    </row>
    <row r="26" spans="1:19" x14ac:dyDescent="0.3">
      <c r="A26" s="63" t="s">
        <v>1826</v>
      </c>
      <c r="B26" s="64">
        <f>VLOOKUP($A26,'Return Data'!$B$7:$R$2843,3,0)</f>
        <v>44412</v>
      </c>
      <c r="C26" s="65">
        <f>VLOOKUP($A26,'Return Data'!$B$7:$R$2843,4,0)</f>
        <v>68.146000000000001</v>
      </c>
      <c r="D26" s="65">
        <f>VLOOKUP($A26,'Return Data'!$B$7:$R$2843,10,0)</f>
        <v>14.3042</v>
      </c>
      <c r="E26" s="66">
        <f t="shared" si="0"/>
        <v>28</v>
      </c>
      <c r="F26" s="65">
        <f>VLOOKUP($A26,'Return Data'!$B$7:$R$2843,11,0)</f>
        <v>12.4796</v>
      </c>
      <c r="G26" s="66">
        <f t="shared" si="1"/>
        <v>33</v>
      </c>
      <c r="H26" s="65">
        <f>VLOOKUP($A26,'Return Data'!$B$7:$R$2843,12,0)</f>
        <v>31.629899999999999</v>
      </c>
      <c r="I26" s="66">
        <f t="shared" si="2"/>
        <v>34</v>
      </c>
      <c r="J26" s="65">
        <f>VLOOKUP($A26,'Return Data'!$B$7:$R$2843,13,0)</f>
        <v>41.629399999999997</v>
      </c>
      <c r="K26" s="66">
        <f t="shared" si="3"/>
        <v>32</v>
      </c>
      <c r="L26" s="65">
        <f>VLOOKUP($A26,'Return Data'!$B$7:$R$2843,17,0)</f>
        <v>19.946999999999999</v>
      </c>
      <c r="M26" s="66">
        <f t="shared" si="4"/>
        <v>31</v>
      </c>
      <c r="N26" s="65">
        <f>VLOOKUP($A26,'Return Data'!$B$7:$R$2843,14,0)</f>
        <v>13.004099999999999</v>
      </c>
      <c r="O26" s="66">
        <f t="shared" si="5"/>
        <v>23</v>
      </c>
      <c r="P26" s="65">
        <f>VLOOKUP($A26,'Return Data'!$B$7:$R$2843,15,0)</f>
        <v>11.046099999999999</v>
      </c>
      <c r="Q26" s="66">
        <f t="shared" si="7"/>
        <v>26</v>
      </c>
      <c r="R26" s="65">
        <f>VLOOKUP($A26,'Return Data'!$B$7:$R$2843,16,0)</f>
        <v>11.1485</v>
      </c>
      <c r="S26" s="67">
        <f t="shared" si="6"/>
        <v>33</v>
      </c>
    </row>
    <row r="27" spans="1:19" x14ac:dyDescent="0.3">
      <c r="A27" s="63" t="s">
        <v>1269</v>
      </c>
      <c r="B27" s="64">
        <f>VLOOKUP($A27,'Return Data'!$B$7:$R$2843,3,0)</f>
        <v>44412</v>
      </c>
      <c r="C27" s="65">
        <f>VLOOKUP($A27,'Return Data'!$B$7:$R$2843,4,0)</f>
        <v>20.7821</v>
      </c>
      <c r="D27" s="65">
        <f>VLOOKUP($A27,'Return Data'!$B$7:$R$2843,10,0)</f>
        <v>21.362400000000001</v>
      </c>
      <c r="E27" s="66">
        <f t="shared" si="0"/>
        <v>2</v>
      </c>
      <c r="F27" s="65">
        <f>VLOOKUP($A27,'Return Data'!$B$7:$R$2843,11,0)</f>
        <v>29.702500000000001</v>
      </c>
      <c r="G27" s="66">
        <f t="shared" si="1"/>
        <v>2</v>
      </c>
      <c r="H27" s="65">
        <f>VLOOKUP($A27,'Return Data'!$B$7:$R$2843,12,0)</f>
        <v>63.641199999999998</v>
      </c>
      <c r="I27" s="66">
        <f t="shared" si="2"/>
        <v>2</v>
      </c>
      <c r="J27" s="65">
        <f>VLOOKUP($A27,'Return Data'!$B$7:$R$2843,13,0)</f>
        <v>74.851100000000002</v>
      </c>
      <c r="K27" s="66">
        <f t="shared" si="3"/>
        <v>2</v>
      </c>
      <c r="L27" s="65">
        <f>VLOOKUP($A27,'Return Data'!$B$7:$R$2843,17,0)</f>
        <v>38.1</v>
      </c>
      <c r="M27" s="66">
        <f t="shared" si="4"/>
        <v>3</v>
      </c>
      <c r="N27" s="65">
        <f>VLOOKUP($A27,'Return Data'!$B$7:$R$2843,14,0)</f>
        <v>22.169799999999999</v>
      </c>
      <c r="O27" s="66">
        <f t="shared" si="5"/>
        <v>4</v>
      </c>
      <c r="P27" s="65"/>
      <c r="Q27" s="66"/>
      <c r="R27" s="65">
        <f>VLOOKUP($A27,'Return Data'!$B$7:$R$2843,16,0)</f>
        <v>18.851400000000002</v>
      </c>
      <c r="S27" s="67">
        <f t="shared" si="6"/>
        <v>7</v>
      </c>
    </row>
    <row r="28" spans="1:19" x14ac:dyDescent="0.3">
      <c r="A28" s="63" t="s">
        <v>1819</v>
      </c>
      <c r="B28" s="64">
        <f>VLOOKUP($A28,'Return Data'!$B$7:$R$2843,3,0)</f>
        <v>44412</v>
      </c>
      <c r="C28" s="65">
        <f>VLOOKUP($A28,'Return Data'!$B$7:$R$2843,4,0)</f>
        <v>37.409100000000002</v>
      </c>
      <c r="D28" s="65">
        <f>VLOOKUP($A28,'Return Data'!$B$7:$R$2843,10,0)</f>
        <v>14.2346</v>
      </c>
      <c r="E28" s="66">
        <f t="shared" si="0"/>
        <v>30</v>
      </c>
      <c r="F28" s="65">
        <f>VLOOKUP($A28,'Return Data'!$B$7:$R$2843,11,0)</f>
        <v>12.789400000000001</v>
      </c>
      <c r="G28" s="66">
        <f t="shared" si="1"/>
        <v>31</v>
      </c>
      <c r="H28" s="65">
        <f>VLOOKUP($A28,'Return Data'!$B$7:$R$2843,12,0)</f>
        <v>35.218299999999999</v>
      </c>
      <c r="I28" s="66">
        <f t="shared" si="2"/>
        <v>31</v>
      </c>
      <c r="J28" s="65">
        <f>VLOOKUP($A28,'Return Data'!$B$7:$R$2843,13,0)</f>
        <v>40.2545</v>
      </c>
      <c r="K28" s="66">
        <f t="shared" si="3"/>
        <v>33</v>
      </c>
      <c r="L28" s="65">
        <f>VLOOKUP($A28,'Return Data'!$B$7:$R$2843,17,0)</f>
        <v>20.342300000000002</v>
      </c>
      <c r="M28" s="66">
        <f t="shared" si="4"/>
        <v>30</v>
      </c>
      <c r="N28" s="65">
        <f>VLOOKUP($A28,'Return Data'!$B$7:$R$2843,14,0)</f>
        <v>9.7486999999999995</v>
      </c>
      <c r="O28" s="66">
        <f t="shared" si="5"/>
        <v>28</v>
      </c>
      <c r="P28" s="65">
        <f>VLOOKUP($A28,'Return Data'!$B$7:$R$2843,15,0)</f>
        <v>13.855700000000001</v>
      </c>
      <c r="Q28" s="66">
        <f t="shared" si="7"/>
        <v>21</v>
      </c>
      <c r="R28" s="65">
        <f>VLOOKUP($A28,'Return Data'!$B$7:$R$2843,16,0)</f>
        <v>19.886700000000001</v>
      </c>
      <c r="S28" s="67">
        <f t="shared" si="6"/>
        <v>6</v>
      </c>
    </row>
    <row r="29" spans="1:19" x14ac:dyDescent="0.3">
      <c r="A29" s="63" t="s">
        <v>2015</v>
      </c>
      <c r="B29" s="64">
        <f>VLOOKUP($A29,'Return Data'!$B$7:$R$2843,3,0)</f>
        <v>44412</v>
      </c>
      <c r="C29" s="65">
        <f>VLOOKUP($A29,'Return Data'!$B$7:$R$2843,4,0)</f>
        <v>15.913500000000001</v>
      </c>
      <c r="D29" s="65">
        <f>VLOOKUP($A29,'Return Data'!$B$7:$R$2843,10,0)</f>
        <v>14.62</v>
      </c>
      <c r="E29" s="66">
        <f t="shared" si="0"/>
        <v>25</v>
      </c>
      <c r="F29" s="65">
        <f>VLOOKUP($A29,'Return Data'!$B$7:$R$2843,11,0)</f>
        <v>16.870100000000001</v>
      </c>
      <c r="G29" s="66">
        <f t="shared" si="1"/>
        <v>17</v>
      </c>
      <c r="H29" s="65">
        <f>VLOOKUP($A29,'Return Data'!$B$7:$R$2843,12,0)</f>
        <v>44.3598</v>
      </c>
      <c r="I29" s="66">
        <f t="shared" si="2"/>
        <v>22</v>
      </c>
      <c r="J29" s="65">
        <f>VLOOKUP($A29,'Return Data'!$B$7:$R$2843,13,0)</f>
        <v>52.199300000000001</v>
      </c>
      <c r="K29" s="66">
        <f t="shared" si="3"/>
        <v>26</v>
      </c>
      <c r="L29" s="65">
        <f>VLOOKUP($A29,'Return Data'!$B$7:$R$2843,17,0)</f>
        <v>24.004100000000001</v>
      </c>
      <c r="M29" s="66">
        <f t="shared" si="4"/>
        <v>23</v>
      </c>
      <c r="N29" s="65"/>
      <c r="O29" s="66"/>
      <c r="P29" s="65"/>
      <c r="Q29" s="66"/>
      <c r="R29" s="65">
        <f>VLOOKUP($A29,'Return Data'!$B$7:$R$2843,16,0)</f>
        <v>16.315300000000001</v>
      </c>
      <c r="S29" s="67">
        <f t="shared" si="6"/>
        <v>22</v>
      </c>
    </row>
    <row r="30" spans="1:19" x14ac:dyDescent="0.3">
      <c r="A30" s="63" t="s">
        <v>1272</v>
      </c>
      <c r="B30" s="64">
        <f>VLOOKUP($A30,'Return Data'!$B$7:$R$2843,3,0)</f>
        <v>44412</v>
      </c>
      <c r="C30" s="65">
        <f>VLOOKUP($A30,'Return Data'!$B$7:$R$2843,4,0)</f>
        <v>139.48419999999999</v>
      </c>
      <c r="D30" s="65">
        <f>VLOOKUP($A30,'Return Data'!$B$7:$R$2843,10,0)</f>
        <v>17.464700000000001</v>
      </c>
      <c r="E30" s="66">
        <f t="shared" si="0"/>
        <v>13</v>
      </c>
      <c r="F30" s="65">
        <f>VLOOKUP($A30,'Return Data'!$B$7:$R$2843,11,0)</f>
        <v>24.097799999999999</v>
      </c>
      <c r="G30" s="66">
        <f t="shared" si="1"/>
        <v>6</v>
      </c>
      <c r="H30" s="65">
        <f>VLOOKUP($A30,'Return Data'!$B$7:$R$2843,12,0)</f>
        <v>61.261200000000002</v>
      </c>
      <c r="I30" s="66">
        <f t="shared" si="2"/>
        <v>3</v>
      </c>
      <c r="J30" s="65">
        <f>VLOOKUP($A30,'Return Data'!$B$7:$R$2843,13,0)</f>
        <v>74.225200000000001</v>
      </c>
      <c r="K30" s="66">
        <f t="shared" si="3"/>
        <v>3</v>
      </c>
      <c r="L30" s="65">
        <f>VLOOKUP($A30,'Return Data'!$B$7:$R$2843,17,0)</f>
        <v>21.697399999999998</v>
      </c>
      <c r="M30" s="66">
        <f t="shared" si="4"/>
        <v>27</v>
      </c>
      <c r="N30" s="65">
        <f>VLOOKUP($A30,'Return Data'!$B$7:$R$2843,14,0)</f>
        <v>12.6492</v>
      </c>
      <c r="O30" s="66">
        <f t="shared" si="5"/>
        <v>24</v>
      </c>
      <c r="P30" s="65">
        <f>VLOOKUP($A30,'Return Data'!$B$7:$R$2843,15,0)</f>
        <v>13.3155</v>
      </c>
      <c r="Q30" s="66">
        <f t="shared" si="7"/>
        <v>22</v>
      </c>
      <c r="R30" s="65">
        <f>VLOOKUP($A30,'Return Data'!$B$7:$R$2843,16,0)</f>
        <v>14.161799999999999</v>
      </c>
      <c r="S30" s="67">
        <f t="shared" si="6"/>
        <v>31</v>
      </c>
    </row>
    <row r="31" spans="1:19" x14ac:dyDescent="0.3">
      <c r="A31" s="63" t="s">
        <v>1781</v>
      </c>
      <c r="B31" s="64">
        <f>VLOOKUP($A31,'Return Data'!$B$7:$R$2843,3,0)</f>
        <v>44412</v>
      </c>
      <c r="C31" s="65">
        <f>VLOOKUP($A31,'Return Data'!$B$7:$R$2843,4,0)</f>
        <v>48.393999999999998</v>
      </c>
      <c r="D31" s="65">
        <f>VLOOKUP($A31,'Return Data'!$B$7:$R$2843,10,0)</f>
        <v>15.622999999999999</v>
      </c>
      <c r="E31" s="66">
        <f t="shared" si="0"/>
        <v>20</v>
      </c>
      <c r="F31" s="65">
        <f>VLOOKUP($A31,'Return Data'!$B$7:$R$2843,11,0)</f>
        <v>22.0016</v>
      </c>
      <c r="G31" s="66">
        <f t="shared" si="1"/>
        <v>9</v>
      </c>
      <c r="H31" s="65">
        <f>VLOOKUP($A31,'Return Data'!$B$7:$R$2843,12,0)</f>
        <v>47.2012</v>
      </c>
      <c r="I31" s="66">
        <f t="shared" si="2"/>
        <v>18</v>
      </c>
      <c r="J31" s="65">
        <f>VLOOKUP($A31,'Return Data'!$B$7:$R$2843,13,0)</f>
        <v>56.756399999999999</v>
      </c>
      <c r="K31" s="66">
        <f t="shared" si="3"/>
        <v>20</v>
      </c>
      <c r="L31" s="65">
        <f>VLOOKUP($A31,'Return Data'!$B$7:$R$2843,17,0)</f>
        <v>38.032299999999999</v>
      </c>
      <c r="M31" s="66">
        <f t="shared" si="4"/>
        <v>4</v>
      </c>
      <c r="N31" s="65">
        <f>VLOOKUP($A31,'Return Data'!$B$7:$R$2843,14,0)</f>
        <v>23.324200000000001</v>
      </c>
      <c r="O31" s="66">
        <f t="shared" si="5"/>
        <v>3</v>
      </c>
      <c r="P31" s="65">
        <f>VLOOKUP($A31,'Return Data'!$B$7:$R$2843,15,0)</f>
        <v>21.610299999999999</v>
      </c>
      <c r="Q31" s="66">
        <f t="shared" si="7"/>
        <v>2</v>
      </c>
      <c r="R31" s="65">
        <f>VLOOKUP($A31,'Return Data'!$B$7:$R$2843,16,0)</f>
        <v>21.227</v>
      </c>
      <c r="S31" s="67">
        <f t="shared" si="6"/>
        <v>3</v>
      </c>
    </row>
    <row r="32" spans="1:19" x14ac:dyDescent="0.3">
      <c r="A32" s="63" t="s">
        <v>1810</v>
      </c>
      <c r="B32" s="64">
        <f>VLOOKUP($A32,'Return Data'!$B$7:$R$2843,3,0)</f>
        <v>44412</v>
      </c>
      <c r="C32" s="65">
        <f>VLOOKUP($A32,'Return Data'!$B$7:$R$2843,4,0)</f>
        <v>27.89</v>
      </c>
      <c r="D32" s="65">
        <f>VLOOKUP($A32,'Return Data'!$B$7:$R$2843,10,0)</f>
        <v>20.5793</v>
      </c>
      <c r="E32" s="66">
        <f t="shared" si="0"/>
        <v>4</v>
      </c>
      <c r="F32" s="65">
        <f>VLOOKUP($A32,'Return Data'!$B$7:$R$2843,11,0)</f>
        <v>26.427900000000001</v>
      </c>
      <c r="G32" s="66">
        <f t="shared" si="1"/>
        <v>3</v>
      </c>
      <c r="H32" s="65">
        <f>VLOOKUP($A32,'Return Data'!$B$7:$R$2843,12,0)</f>
        <v>61.120699999999999</v>
      </c>
      <c r="I32" s="66">
        <f t="shared" si="2"/>
        <v>4</v>
      </c>
      <c r="J32" s="65">
        <f>VLOOKUP($A32,'Return Data'!$B$7:$R$2843,13,0)</f>
        <v>72.479900000000001</v>
      </c>
      <c r="K32" s="66">
        <f t="shared" si="3"/>
        <v>5</v>
      </c>
      <c r="L32" s="65">
        <f>VLOOKUP($A32,'Return Data'!$B$7:$R$2843,17,0)</f>
        <v>44.699100000000001</v>
      </c>
      <c r="M32" s="66">
        <f t="shared" si="4"/>
        <v>2</v>
      </c>
      <c r="N32" s="65">
        <f>VLOOKUP($A32,'Return Data'!$B$7:$R$2843,14,0)</f>
        <v>25.893999999999998</v>
      </c>
      <c r="O32" s="66">
        <f t="shared" si="5"/>
        <v>2</v>
      </c>
      <c r="P32" s="65">
        <f>VLOOKUP($A32,'Return Data'!$B$7:$R$2843,15,0)</f>
        <v>21.129100000000001</v>
      </c>
      <c r="Q32" s="66">
        <f t="shared" si="7"/>
        <v>3</v>
      </c>
      <c r="R32" s="65">
        <f>VLOOKUP($A32,'Return Data'!$B$7:$R$2843,16,0)</f>
        <v>17.309799999999999</v>
      </c>
      <c r="S32" s="67">
        <f t="shared" si="6"/>
        <v>15</v>
      </c>
    </row>
    <row r="33" spans="1:19" x14ac:dyDescent="0.3">
      <c r="A33" s="63" t="s">
        <v>1274</v>
      </c>
      <c r="B33" s="64">
        <f>VLOOKUP($A33,'Return Data'!$B$7:$R$2843,3,0)</f>
        <v>44412</v>
      </c>
      <c r="C33" s="65">
        <f>VLOOKUP($A33,'Return Data'!$B$7:$R$2843,4,0)</f>
        <v>231.15</v>
      </c>
      <c r="D33" s="65">
        <f>VLOOKUP($A33,'Return Data'!$B$7:$R$2843,10,0)</f>
        <v>20.843800000000002</v>
      </c>
      <c r="E33" s="66">
        <f t="shared" si="0"/>
        <v>3</v>
      </c>
      <c r="F33" s="65">
        <f>VLOOKUP($A33,'Return Data'!$B$7:$R$2843,11,0)</f>
        <v>22.1981</v>
      </c>
      <c r="G33" s="66">
        <f t="shared" si="1"/>
        <v>8</v>
      </c>
      <c r="H33" s="65">
        <f>VLOOKUP($A33,'Return Data'!$B$7:$R$2843,12,0)</f>
        <v>53.018700000000003</v>
      </c>
      <c r="I33" s="66">
        <f t="shared" si="2"/>
        <v>10</v>
      </c>
      <c r="J33" s="65">
        <f>VLOOKUP($A33,'Return Data'!$B$7:$R$2843,13,0)</f>
        <v>63.762</v>
      </c>
      <c r="K33" s="66">
        <f t="shared" si="3"/>
        <v>12</v>
      </c>
      <c r="L33" s="65">
        <f>VLOOKUP($A33,'Return Data'!$B$7:$R$2843,17,0)</f>
        <v>29.206</v>
      </c>
      <c r="M33" s="66">
        <f t="shared" si="4"/>
        <v>11</v>
      </c>
      <c r="N33" s="65">
        <f>VLOOKUP($A33,'Return Data'!$B$7:$R$2843,14,0)</f>
        <v>15.176500000000001</v>
      </c>
      <c r="O33" s="66">
        <f t="shared" si="5"/>
        <v>16</v>
      </c>
      <c r="P33" s="65">
        <f>VLOOKUP($A33,'Return Data'!$B$7:$R$2843,15,0)</f>
        <v>17.266999999999999</v>
      </c>
      <c r="Q33" s="66">
        <f t="shared" si="7"/>
        <v>8</v>
      </c>
      <c r="R33" s="65">
        <f>VLOOKUP($A33,'Return Data'!$B$7:$R$2843,16,0)</f>
        <v>17.404199999999999</v>
      </c>
      <c r="S33" s="67">
        <f t="shared" si="6"/>
        <v>14</v>
      </c>
    </row>
    <row r="34" spans="1:19" x14ac:dyDescent="0.3">
      <c r="A34" s="63" t="s">
        <v>1276</v>
      </c>
      <c r="B34" s="64">
        <f>VLOOKUP($A34,'Return Data'!$B$7:$R$2843,3,0)</f>
        <v>44412</v>
      </c>
      <c r="C34" s="65">
        <f>VLOOKUP($A34,'Return Data'!$B$7:$R$2843,4,0)</f>
        <v>404.83460000000002</v>
      </c>
      <c r="D34" s="65">
        <f>VLOOKUP($A34,'Return Data'!$B$7:$R$2843,10,0)</f>
        <v>18.6248</v>
      </c>
      <c r="E34" s="66">
        <f t="shared" si="0"/>
        <v>8</v>
      </c>
      <c r="F34" s="65">
        <f>VLOOKUP($A34,'Return Data'!$B$7:$R$2843,11,0)</f>
        <v>41.131900000000002</v>
      </c>
      <c r="G34" s="66">
        <f t="shared" si="1"/>
        <v>1</v>
      </c>
      <c r="H34" s="65">
        <f>VLOOKUP($A34,'Return Data'!$B$7:$R$2843,12,0)</f>
        <v>76.0702</v>
      </c>
      <c r="I34" s="66">
        <f t="shared" si="2"/>
        <v>1</v>
      </c>
      <c r="J34" s="65">
        <f>VLOOKUP($A34,'Return Data'!$B$7:$R$2843,13,0)</f>
        <v>91.948099999999997</v>
      </c>
      <c r="K34" s="66">
        <f t="shared" si="3"/>
        <v>1</v>
      </c>
      <c r="L34" s="65">
        <f>VLOOKUP($A34,'Return Data'!$B$7:$R$2843,17,0)</f>
        <v>52.738199999999999</v>
      </c>
      <c r="M34" s="66">
        <f t="shared" si="4"/>
        <v>1</v>
      </c>
      <c r="N34" s="65">
        <f>VLOOKUP($A34,'Return Data'!$B$7:$R$2843,14,0)</f>
        <v>30.1568</v>
      </c>
      <c r="O34" s="66">
        <f t="shared" si="5"/>
        <v>1</v>
      </c>
      <c r="P34" s="65">
        <f>VLOOKUP($A34,'Return Data'!$B$7:$R$2843,15,0)</f>
        <v>24.699300000000001</v>
      </c>
      <c r="Q34" s="66">
        <f t="shared" si="7"/>
        <v>1</v>
      </c>
      <c r="R34" s="65">
        <f>VLOOKUP($A34,'Return Data'!$B$7:$R$2843,16,0)</f>
        <v>21.929400000000001</v>
      </c>
      <c r="S34" s="67">
        <f t="shared" si="6"/>
        <v>2</v>
      </c>
    </row>
    <row r="35" spans="1:19" x14ac:dyDescent="0.3">
      <c r="A35" s="63" t="s">
        <v>1812</v>
      </c>
      <c r="B35" s="64">
        <f>VLOOKUP($A35,'Return Data'!$B$7:$R$2843,3,0)</f>
        <v>44412</v>
      </c>
      <c r="C35" s="65">
        <f>VLOOKUP($A35,'Return Data'!$B$7:$R$2843,4,0)</f>
        <v>77.629300000000001</v>
      </c>
      <c r="D35" s="65">
        <f>VLOOKUP($A35,'Return Data'!$B$7:$R$2843,10,0)</f>
        <v>14.8826</v>
      </c>
      <c r="E35" s="66">
        <f t="shared" si="0"/>
        <v>24</v>
      </c>
      <c r="F35" s="65">
        <f>VLOOKUP($A35,'Return Data'!$B$7:$R$2843,11,0)</f>
        <v>14.513199999999999</v>
      </c>
      <c r="G35" s="66">
        <f t="shared" si="1"/>
        <v>24</v>
      </c>
      <c r="H35" s="65">
        <f>VLOOKUP($A35,'Return Data'!$B$7:$R$2843,12,0)</f>
        <v>47.062199999999997</v>
      </c>
      <c r="I35" s="66">
        <f t="shared" si="2"/>
        <v>19</v>
      </c>
      <c r="J35" s="65">
        <f>VLOOKUP($A35,'Return Data'!$B$7:$R$2843,13,0)</f>
        <v>60.328499999999998</v>
      </c>
      <c r="K35" s="66">
        <f t="shared" si="3"/>
        <v>17</v>
      </c>
      <c r="L35" s="65">
        <f>VLOOKUP($A35,'Return Data'!$B$7:$R$2843,17,0)</f>
        <v>24.7911</v>
      </c>
      <c r="M35" s="66">
        <f t="shared" si="4"/>
        <v>22</v>
      </c>
      <c r="N35" s="65">
        <f>VLOOKUP($A35,'Return Data'!$B$7:$R$2843,14,0)</f>
        <v>15.2294</v>
      </c>
      <c r="O35" s="66">
        <f t="shared" si="5"/>
        <v>15</v>
      </c>
      <c r="P35" s="65">
        <f>VLOOKUP($A35,'Return Data'!$B$7:$R$2843,15,0)</f>
        <v>15.542199999999999</v>
      </c>
      <c r="Q35" s="66">
        <f t="shared" si="7"/>
        <v>15</v>
      </c>
      <c r="R35" s="65">
        <f>VLOOKUP($A35,'Return Data'!$B$7:$R$2843,16,0)</f>
        <v>17.798100000000002</v>
      </c>
      <c r="S35" s="67">
        <f t="shared" si="6"/>
        <v>12</v>
      </c>
    </row>
    <row r="36" spans="1:19" x14ac:dyDescent="0.3">
      <c r="A36" s="63" t="s">
        <v>1814</v>
      </c>
      <c r="B36" s="64">
        <f>VLOOKUP($A36,'Return Data'!$B$7:$R$2843,3,0)</f>
        <v>44412</v>
      </c>
      <c r="C36" s="65">
        <f>VLOOKUP($A36,'Return Data'!$B$7:$R$2843,4,0)</f>
        <v>14.626099999999999</v>
      </c>
      <c r="D36" s="65">
        <f>VLOOKUP($A36,'Return Data'!$B$7:$R$2843,10,0)</f>
        <v>13.4519</v>
      </c>
      <c r="E36" s="66">
        <f t="shared" si="0"/>
        <v>31</v>
      </c>
      <c r="F36" s="65">
        <f>VLOOKUP($A36,'Return Data'!$B$7:$R$2843,11,0)</f>
        <v>10.364800000000001</v>
      </c>
      <c r="G36" s="66">
        <f t="shared" si="1"/>
        <v>34</v>
      </c>
      <c r="H36" s="65">
        <f>VLOOKUP($A36,'Return Data'!$B$7:$R$2843,12,0)</f>
        <v>32.091500000000003</v>
      </c>
      <c r="I36" s="66">
        <f t="shared" si="2"/>
        <v>33</v>
      </c>
      <c r="J36" s="65">
        <f>VLOOKUP($A36,'Return Data'!$B$7:$R$2843,13,0)</f>
        <v>38.884799999999998</v>
      </c>
      <c r="K36" s="66">
        <f t="shared" si="3"/>
        <v>34</v>
      </c>
      <c r="L36" s="65">
        <f>VLOOKUP($A36,'Return Data'!$B$7:$R$2843,17,0)</f>
        <v>20.618099999999998</v>
      </c>
      <c r="M36" s="66">
        <f t="shared" si="4"/>
        <v>29</v>
      </c>
      <c r="N36" s="65"/>
      <c r="O36" s="66"/>
      <c r="P36" s="65"/>
      <c r="Q36" s="66"/>
      <c r="R36" s="65">
        <f>VLOOKUP($A36,'Return Data'!$B$7:$R$2843,16,0)</f>
        <v>14.260999999999999</v>
      </c>
      <c r="S36" s="67">
        <f t="shared" si="6"/>
        <v>29</v>
      </c>
    </row>
    <row r="37" spans="1:19" x14ac:dyDescent="0.3">
      <c r="A37" s="63" t="s">
        <v>1277</v>
      </c>
      <c r="B37" s="64">
        <f>VLOOKUP($A37,'Return Data'!$B$7:$R$2843,3,0)</f>
        <v>44412</v>
      </c>
      <c r="C37" s="65">
        <f>VLOOKUP($A37,'Return Data'!$B$7:$R$2843,4,0)</f>
        <v>16.054600000000001</v>
      </c>
      <c r="D37" s="65">
        <f>VLOOKUP($A37,'Return Data'!$B$7:$R$2843,10,0)</f>
        <v>17.456900000000001</v>
      </c>
      <c r="E37" s="66">
        <f t="shared" si="0"/>
        <v>14</v>
      </c>
      <c r="F37" s="65">
        <f>VLOOKUP($A37,'Return Data'!$B$7:$R$2843,11,0)</f>
        <v>20.485700000000001</v>
      </c>
      <c r="G37" s="66">
        <f t="shared" si="1"/>
        <v>10</v>
      </c>
      <c r="H37" s="65">
        <f>VLOOKUP($A37,'Return Data'!$B$7:$R$2843,12,0)</f>
        <v>49.188299999999998</v>
      </c>
      <c r="I37" s="66">
        <f t="shared" si="2"/>
        <v>14</v>
      </c>
      <c r="J37" s="65">
        <f>VLOOKUP($A37,'Return Data'!$B$7:$R$2843,13,0)</f>
        <v>60.5749</v>
      </c>
      <c r="K37" s="66">
        <f t="shared" si="3"/>
        <v>15</v>
      </c>
      <c r="L37" s="65"/>
      <c r="M37" s="66"/>
      <c r="N37" s="65"/>
      <c r="O37" s="66"/>
      <c r="P37" s="65"/>
      <c r="Q37" s="66"/>
      <c r="R37" s="65">
        <f>VLOOKUP($A37,'Return Data'!$B$7:$R$2843,16,0)</f>
        <v>28.089200000000002</v>
      </c>
      <c r="S37" s="67">
        <f t="shared" si="6"/>
        <v>1</v>
      </c>
    </row>
    <row r="38" spans="1:19" x14ac:dyDescent="0.3">
      <c r="A38" s="102" t="s">
        <v>1792</v>
      </c>
      <c r="B38" s="64">
        <f>VLOOKUP($A38,'Return Data'!$B$7:$R$2843,3,0)</f>
        <v>44412</v>
      </c>
      <c r="C38" s="65">
        <f>VLOOKUP($A38,'Return Data'!$B$7:$R$2843,4,0)</f>
        <v>15.9002</v>
      </c>
      <c r="D38" s="65">
        <f>VLOOKUP($A38,'Return Data'!$B$7:$R$2843,10,0)</f>
        <v>14.472300000000001</v>
      </c>
      <c r="E38" s="66">
        <f t="shared" si="0"/>
        <v>26</v>
      </c>
      <c r="F38" s="65">
        <f>VLOOKUP($A38,'Return Data'!$B$7:$R$2843,11,0)</f>
        <v>13.154999999999999</v>
      </c>
      <c r="G38" s="66">
        <f t="shared" si="1"/>
        <v>28</v>
      </c>
      <c r="H38" s="65">
        <f>VLOOKUP($A38,'Return Data'!$B$7:$R$2843,12,0)</f>
        <v>35.141399999999997</v>
      </c>
      <c r="I38" s="66">
        <f t="shared" si="2"/>
        <v>32</v>
      </c>
      <c r="J38" s="65">
        <f>VLOOKUP($A38,'Return Data'!$B$7:$R$2843,13,0)</f>
        <v>44.564399999999999</v>
      </c>
      <c r="K38" s="66">
        <f t="shared" si="3"/>
        <v>30</v>
      </c>
      <c r="L38" s="65">
        <f>VLOOKUP($A38,'Return Data'!$B$7:$R$2843,17,0)</f>
        <v>25.0502</v>
      </c>
      <c r="M38" s="66">
        <f t="shared" si="4"/>
        <v>21</v>
      </c>
      <c r="N38" s="65"/>
      <c r="O38" s="66"/>
      <c r="P38" s="65"/>
      <c r="Q38" s="66"/>
      <c r="R38" s="65">
        <f>VLOOKUP($A38,'Return Data'!$B$7:$R$2843,16,0)</f>
        <v>17.261399999999998</v>
      </c>
      <c r="S38" s="67">
        <f t="shared" si="6"/>
        <v>17</v>
      </c>
    </row>
    <row r="39" spans="1:19" x14ac:dyDescent="0.3">
      <c r="A39" s="63" t="s">
        <v>1816</v>
      </c>
      <c r="B39" s="64">
        <f>VLOOKUP($A39,'Return Data'!$B$7:$R$2843,3,0)</f>
        <v>44412</v>
      </c>
      <c r="C39" s="65">
        <f>VLOOKUP($A39,'Return Data'!$B$7:$R$2843,4,0)</f>
        <v>147.36000000000001</v>
      </c>
      <c r="D39" s="65">
        <f>VLOOKUP($A39,'Return Data'!$B$7:$R$2843,10,0)</f>
        <v>13.014799999999999</v>
      </c>
      <c r="E39" s="66">
        <f t="shared" si="0"/>
        <v>32</v>
      </c>
      <c r="F39" s="65">
        <f>VLOOKUP($A39,'Return Data'!$B$7:$R$2843,11,0)</f>
        <v>12.824400000000001</v>
      </c>
      <c r="G39" s="66">
        <f t="shared" si="1"/>
        <v>30</v>
      </c>
      <c r="H39" s="65">
        <f>VLOOKUP($A39,'Return Data'!$B$7:$R$2843,12,0)</f>
        <v>35.2547</v>
      </c>
      <c r="I39" s="66">
        <f t="shared" si="2"/>
        <v>30</v>
      </c>
      <c r="J39" s="65">
        <f>VLOOKUP($A39,'Return Data'!$B$7:$R$2843,13,0)</f>
        <v>42.597299999999997</v>
      </c>
      <c r="K39" s="66">
        <f t="shared" si="3"/>
        <v>31</v>
      </c>
      <c r="L39" s="65">
        <f>VLOOKUP($A39,'Return Data'!$B$7:$R$2843,17,0)</f>
        <v>17.529</v>
      </c>
      <c r="M39" s="66">
        <f t="shared" si="4"/>
        <v>32</v>
      </c>
      <c r="N39" s="65">
        <f>VLOOKUP($A39,'Return Data'!$B$7:$R$2843,14,0)</f>
        <v>7.0430000000000001</v>
      </c>
      <c r="O39" s="66">
        <f t="shared" si="5"/>
        <v>29</v>
      </c>
      <c r="P39" s="65">
        <f>VLOOKUP($A39,'Return Data'!$B$7:$R$2843,15,0)</f>
        <v>8.9844000000000008</v>
      </c>
      <c r="Q39" s="66">
        <f t="shared" si="7"/>
        <v>27</v>
      </c>
      <c r="R39" s="65">
        <f>VLOOKUP($A39,'Return Data'!$B$7:$R$2843,16,0)</f>
        <v>10.186199999999999</v>
      </c>
      <c r="S39" s="67">
        <f t="shared" si="6"/>
        <v>34</v>
      </c>
    </row>
    <row r="40" spans="1:19" x14ac:dyDescent="0.3">
      <c r="A40" s="63" t="s">
        <v>1802</v>
      </c>
      <c r="B40" s="64">
        <f>VLOOKUP($A40,'Return Data'!$B$7:$R$2843,3,0)</f>
        <v>44412</v>
      </c>
      <c r="C40" s="65">
        <f>VLOOKUP($A40,'Return Data'!$B$7:$R$2843,4,0)</f>
        <v>33.65</v>
      </c>
      <c r="D40" s="65">
        <f>VLOOKUP($A40,'Return Data'!$B$7:$R$2843,10,0)</f>
        <v>18.277699999999999</v>
      </c>
      <c r="E40" s="66">
        <f t="shared" si="0"/>
        <v>9</v>
      </c>
      <c r="F40" s="65">
        <f>VLOOKUP($A40,'Return Data'!$B$7:$R$2843,11,0)</f>
        <v>19.3262</v>
      </c>
      <c r="G40" s="66">
        <f t="shared" si="1"/>
        <v>13</v>
      </c>
      <c r="H40" s="65">
        <f>VLOOKUP($A40,'Return Data'!$B$7:$R$2843,12,0)</f>
        <v>47.264800000000001</v>
      </c>
      <c r="I40" s="66">
        <f t="shared" si="2"/>
        <v>17</v>
      </c>
      <c r="J40" s="65">
        <f>VLOOKUP($A40,'Return Data'!$B$7:$R$2843,13,0)</f>
        <v>58.427500000000002</v>
      </c>
      <c r="K40" s="66">
        <f t="shared" si="3"/>
        <v>18</v>
      </c>
      <c r="L40" s="65">
        <f>VLOOKUP($A40,'Return Data'!$B$7:$R$2843,17,0)</f>
        <v>31.587199999999999</v>
      </c>
      <c r="M40" s="66">
        <f t="shared" si="4"/>
        <v>8</v>
      </c>
      <c r="N40" s="65">
        <f>VLOOKUP($A40,'Return Data'!$B$7:$R$2843,14,0)</f>
        <v>17.8887</v>
      </c>
      <c r="O40" s="66">
        <f t="shared" si="5"/>
        <v>8</v>
      </c>
      <c r="P40" s="65">
        <f>VLOOKUP($A40,'Return Data'!$B$7:$R$2843,15,0)</f>
        <v>15.633800000000001</v>
      </c>
      <c r="Q40" s="66">
        <f t="shared" si="7"/>
        <v>14</v>
      </c>
      <c r="R40" s="65">
        <f>VLOOKUP($A40,'Return Data'!$B$7:$R$2843,16,0)</f>
        <v>14.027100000000001</v>
      </c>
      <c r="S40" s="67">
        <f t="shared" si="6"/>
        <v>32</v>
      </c>
    </row>
    <row r="41" spans="1:19" x14ac:dyDescent="0.3">
      <c r="A41" s="63" t="s">
        <v>1875</v>
      </c>
      <c r="B41" s="64">
        <f>VLOOKUP($A41,'Return Data'!$B$7:$R$2843,3,0)</f>
        <v>44412</v>
      </c>
      <c r="C41" s="65">
        <f>VLOOKUP($A41,'Return Data'!$B$7:$R$2843,4,0)</f>
        <v>256.1669</v>
      </c>
      <c r="D41" s="65">
        <f>VLOOKUP($A41,'Return Data'!$B$7:$R$2843,10,0)</f>
        <v>17.389299999999999</v>
      </c>
      <c r="E41" s="66">
        <f t="shared" si="0"/>
        <v>15</v>
      </c>
      <c r="F41" s="65">
        <f>VLOOKUP($A41,'Return Data'!$B$7:$R$2843,11,0)</f>
        <v>16.473199999999999</v>
      </c>
      <c r="G41" s="66">
        <f t="shared" si="1"/>
        <v>18</v>
      </c>
      <c r="H41" s="65">
        <f>VLOOKUP($A41,'Return Data'!$B$7:$R$2843,12,0)</f>
        <v>47.754100000000001</v>
      </c>
      <c r="I41" s="66">
        <f t="shared" si="2"/>
        <v>16</v>
      </c>
      <c r="J41" s="65">
        <f>VLOOKUP($A41,'Return Data'!$B$7:$R$2843,13,0)</f>
        <v>67.568899999999999</v>
      </c>
      <c r="K41" s="66">
        <f t="shared" si="3"/>
        <v>7</v>
      </c>
      <c r="L41" s="65">
        <f>VLOOKUP($A41,'Return Data'!$B$7:$R$2843,17,0)</f>
        <v>36.743499999999997</v>
      </c>
      <c r="M41" s="66">
        <f t="shared" si="4"/>
        <v>5</v>
      </c>
      <c r="N41" s="65">
        <f>VLOOKUP($A41,'Return Data'!$B$7:$R$2843,14,0)</f>
        <v>19.552099999999999</v>
      </c>
      <c r="O41" s="66">
        <f t="shared" si="5"/>
        <v>5</v>
      </c>
      <c r="P41" s="65">
        <f>VLOOKUP($A41,'Return Data'!$B$7:$R$2843,15,0)</f>
        <v>18.289100000000001</v>
      </c>
      <c r="Q41" s="66">
        <f t="shared" si="7"/>
        <v>5</v>
      </c>
      <c r="R41" s="65">
        <f>VLOOKUP($A41,'Return Data'!$B$7:$R$2843,16,0)</f>
        <v>17.6541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16.62628529411765</v>
      </c>
      <c r="E43" s="74"/>
      <c r="F43" s="75">
        <f>AVERAGE(F8:F41)</f>
        <v>18.398199999999996</v>
      </c>
      <c r="G43" s="74"/>
      <c r="H43" s="75">
        <f>AVERAGE(H8:H41)</f>
        <v>47.958779411764709</v>
      </c>
      <c r="I43" s="74"/>
      <c r="J43" s="75">
        <f>AVERAGE(J8:J41)</f>
        <v>58.845435294117642</v>
      </c>
      <c r="K43" s="74"/>
      <c r="L43" s="75">
        <f>AVERAGE(L8:L41)</f>
        <v>28.391700000000007</v>
      </c>
      <c r="M43" s="74"/>
      <c r="N43" s="75">
        <f>AVERAGE(N8:N41)</f>
        <v>16.230537931034483</v>
      </c>
      <c r="O43" s="74"/>
      <c r="P43" s="75">
        <f>AVERAGE(P8:P41)</f>
        <v>15.858996296296297</v>
      </c>
      <c r="Q43" s="74"/>
      <c r="R43" s="75">
        <f>AVERAGE(R8:R41)</f>
        <v>17.088235294117649</v>
      </c>
      <c r="S43" s="76"/>
    </row>
    <row r="44" spans="1:19" x14ac:dyDescent="0.3">
      <c r="A44" s="73" t="s">
        <v>28</v>
      </c>
      <c r="B44" s="74"/>
      <c r="C44" s="74"/>
      <c r="D44" s="75">
        <f>MIN(D8:D41)</f>
        <v>11.3339</v>
      </c>
      <c r="E44" s="74"/>
      <c r="F44" s="75">
        <f>MIN(F8:F41)</f>
        <v>10.364800000000001</v>
      </c>
      <c r="G44" s="74"/>
      <c r="H44" s="75">
        <f>MIN(H8:H41)</f>
        <v>31.629899999999999</v>
      </c>
      <c r="I44" s="74"/>
      <c r="J44" s="75">
        <f>MIN(J8:J41)</f>
        <v>38.884799999999998</v>
      </c>
      <c r="K44" s="74"/>
      <c r="L44" s="75">
        <f>MIN(L8:L41)</f>
        <v>17.529</v>
      </c>
      <c r="M44" s="74"/>
      <c r="N44" s="75">
        <f>MIN(N8:N41)</f>
        <v>7.0430000000000001</v>
      </c>
      <c r="O44" s="74"/>
      <c r="P44" s="75">
        <f>MIN(P8:P41)</f>
        <v>8.9844000000000008</v>
      </c>
      <c r="Q44" s="74"/>
      <c r="R44" s="75">
        <f>MIN(R8:R41)</f>
        <v>10.186199999999999</v>
      </c>
      <c r="S44" s="76"/>
    </row>
    <row r="45" spans="1:19" ht="15" thickBot="1" x14ac:dyDescent="0.35">
      <c r="A45" s="77" t="s">
        <v>29</v>
      </c>
      <c r="B45" s="78"/>
      <c r="C45" s="78"/>
      <c r="D45" s="79">
        <f>MAX(D8:D41)</f>
        <v>22.424800000000001</v>
      </c>
      <c r="E45" s="78"/>
      <c r="F45" s="79">
        <f>MAX(F8:F41)</f>
        <v>41.131900000000002</v>
      </c>
      <c r="G45" s="78"/>
      <c r="H45" s="79">
        <f>MAX(H8:H41)</f>
        <v>76.0702</v>
      </c>
      <c r="I45" s="78"/>
      <c r="J45" s="79">
        <f>MAX(J8:J41)</f>
        <v>91.948099999999997</v>
      </c>
      <c r="K45" s="78"/>
      <c r="L45" s="79">
        <f>MAX(L8:L41)</f>
        <v>52.738199999999999</v>
      </c>
      <c r="M45" s="78"/>
      <c r="N45" s="79">
        <f>MAX(N8:N41)</f>
        <v>30.1568</v>
      </c>
      <c r="O45" s="78"/>
      <c r="P45" s="79">
        <f>MAX(P8:P41)</f>
        <v>24.699300000000001</v>
      </c>
      <c r="Q45" s="78"/>
      <c r="R45" s="79">
        <f>MAX(R8:R41)</f>
        <v>28.089200000000002</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44412</v>
      </c>
      <c r="C8" s="65">
        <f>VLOOKUP($A8,'Return Data'!$B$7:$R$2843,4,0)</f>
        <v>1094.6500000000001</v>
      </c>
      <c r="D8" s="65">
        <f>VLOOKUP($A8,'Return Data'!$B$7:$R$2843,10,0)</f>
        <v>14.7288</v>
      </c>
      <c r="E8" s="66">
        <f t="shared" ref="E8:E41" si="0">RANK(D8,D$8:D$41,0)</f>
        <v>23</v>
      </c>
      <c r="F8" s="65">
        <f>VLOOKUP($A8,'Return Data'!$B$7:$R$2843,11,0)</f>
        <v>16.486799999999999</v>
      </c>
      <c r="G8" s="66">
        <f t="shared" ref="G8:G41" si="1">RANK(F8,F$8:F$41,0)</f>
        <v>16</v>
      </c>
      <c r="H8" s="65">
        <f>VLOOKUP($A8,'Return Data'!$B$7:$R$2843,12,0)</f>
        <v>45.368000000000002</v>
      </c>
      <c r="I8" s="66">
        <f t="shared" ref="I8:I41" si="2">RANK(H8,H$8:H$41,0)</f>
        <v>20</v>
      </c>
      <c r="J8" s="65">
        <f>VLOOKUP($A8,'Return Data'!$B$7:$R$2843,13,0)</f>
        <v>59.275100000000002</v>
      </c>
      <c r="K8" s="66">
        <f t="shared" ref="K8:K41" si="3">RANK(J8,J$8:J$41,0)</f>
        <v>14</v>
      </c>
      <c r="L8" s="65">
        <f>VLOOKUP($A8,'Return Data'!$B$7:$R$2843,17,0)</f>
        <v>26.996500000000001</v>
      </c>
      <c r="M8" s="66">
        <f t="shared" ref="M8:M21" si="4">RANK(L8,L$8:L$41,0)</f>
        <v>13</v>
      </c>
      <c r="N8" s="65">
        <f>VLOOKUP($A8,'Return Data'!$B$7:$R$2843,14,0)</f>
        <v>14.806900000000001</v>
      </c>
      <c r="O8" s="66">
        <f t="shared" ref="O8:O21" si="5">RANK(N8,N$8:N$41,0)</f>
        <v>13</v>
      </c>
      <c r="P8" s="65">
        <f>VLOOKUP($A8,'Return Data'!$B$7:$R$2843,15,0)</f>
        <v>15.027699999999999</v>
      </c>
      <c r="Q8" s="66">
        <f>RANK(P8,P$8:P$41,0)</f>
        <v>11</v>
      </c>
      <c r="R8" s="65">
        <f>VLOOKUP($A8,'Return Data'!$B$7:$R$2843,16,0)</f>
        <v>22.6999</v>
      </c>
      <c r="S8" s="67">
        <f t="shared" ref="S8:S41" si="6">RANK(R8,R$8:R$41,0)</f>
        <v>2</v>
      </c>
    </row>
    <row r="9" spans="1:20" x14ac:dyDescent="0.3">
      <c r="A9" s="63" t="s">
        <v>1807</v>
      </c>
      <c r="B9" s="64">
        <f>VLOOKUP($A9,'Return Data'!$B$7:$R$2843,3,0)</f>
        <v>44412</v>
      </c>
      <c r="C9" s="65">
        <f>VLOOKUP($A9,'Return Data'!$B$7:$R$2843,4,0)</f>
        <v>17.899999999999999</v>
      </c>
      <c r="D9" s="65">
        <f>VLOOKUP($A9,'Return Data'!$B$7:$R$2843,10,0)</f>
        <v>15.932600000000001</v>
      </c>
      <c r="E9" s="66">
        <f t="shared" si="0"/>
        <v>19</v>
      </c>
      <c r="F9" s="65">
        <f>VLOOKUP($A9,'Return Data'!$B$7:$R$2843,11,0)</f>
        <v>14.304</v>
      </c>
      <c r="G9" s="66">
        <f t="shared" si="1"/>
        <v>22</v>
      </c>
      <c r="H9" s="65">
        <f>VLOOKUP($A9,'Return Data'!$B$7:$R$2843,12,0)</f>
        <v>38.759700000000002</v>
      </c>
      <c r="I9" s="66">
        <f t="shared" si="2"/>
        <v>28</v>
      </c>
      <c r="J9" s="65">
        <f>VLOOKUP($A9,'Return Data'!$B$7:$R$2843,13,0)</f>
        <v>49.540500000000002</v>
      </c>
      <c r="K9" s="66">
        <f t="shared" si="3"/>
        <v>26</v>
      </c>
      <c r="L9" s="65">
        <f>VLOOKUP($A9,'Return Data'!$B$7:$R$2843,17,0)</f>
        <v>25.0273</v>
      </c>
      <c r="M9" s="66">
        <f t="shared" si="4"/>
        <v>18</v>
      </c>
      <c r="N9" s="65">
        <f>VLOOKUP($A9,'Return Data'!$B$7:$R$2843,14,0)</f>
        <v>16.129799999999999</v>
      </c>
      <c r="O9" s="66">
        <f t="shared" si="5"/>
        <v>9</v>
      </c>
      <c r="P9" s="65"/>
      <c r="Q9" s="66"/>
      <c r="R9" s="65">
        <f>VLOOKUP($A9,'Return Data'!$B$7:$R$2843,16,0)</f>
        <v>16.9665</v>
      </c>
      <c r="S9" s="67">
        <f t="shared" si="6"/>
        <v>12</v>
      </c>
    </row>
    <row r="10" spans="1:20" x14ac:dyDescent="0.3">
      <c r="A10" s="63" t="s">
        <v>1258</v>
      </c>
      <c r="B10" s="64">
        <f>VLOOKUP($A10,'Return Data'!$B$7:$R$2843,3,0)</f>
        <v>44412</v>
      </c>
      <c r="C10" s="65">
        <f>VLOOKUP($A10,'Return Data'!$B$7:$R$2843,4,0)</f>
        <v>156.41999999999999</v>
      </c>
      <c r="D10" s="65">
        <f>VLOOKUP($A10,'Return Data'!$B$7:$R$2843,10,0)</f>
        <v>18.977699999999999</v>
      </c>
      <c r="E10" s="66">
        <f t="shared" si="0"/>
        <v>7</v>
      </c>
      <c r="F10" s="65">
        <f>VLOOKUP($A10,'Return Data'!$B$7:$R$2843,11,0)</f>
        <v>23.593599999999999</v>
      </c>
      <c r="G10" s="66">
        <f t="shared" si="1"/>
        <v>7</v>
      </c>
      <c r="H10" s="65">
        <f>VLOOKUP($A10,'Return Data'!$B$7:$R$2843,12,0)</f>
        <v>52.993000000000002</v>
      </c>
      <c r="I10" s="66">
        <f t="shared" si="2"/>
        <v>8</v>
      </c>
      <c r="J10" s="65">
        <f>VLOOKUP($A10,'Return Data'!$B$7:$R$2843,13,0)</f>
        <v>65.069599999999994</v>
      </c>
      <c r="K10" s="66">
        <f t="shared" si="3"/>
        <v>9</v>
      </c>
      <c r="L10" s="65">
        <f>VLOOKUP($A10,'Return Data'!$B$7:$R$2843,17,0)</f>
        <v>29.878799999999998</v>
      </c>
      <c r="M10" s="66">
        <f t="shared" si="4"/>
        <v>9</v>
      </c>
      <c r="N10" s="65">
        <f>VLOOKUP($A10,'Return Data'!$B$7:$R$2843,14,0)</f>
        <v>15.7544</v>
      </c>
      <c r="O10" s="66">
        <f t="shared" si="5"/>
        <v>10</v>
      </c>
      <c r="P10" s="65">
        <f>VLOOKUP($A10,'Return Data'!$B$7:$R$2843,15,0)</f>
        <v>14.206099999999999</v>
      </c>
      <c r="Q10" s="66">
        <f t="shared" ref="Q10:Q21" si="7">RANK(P10,P$8:P$41,0)</f>
        <v>16</v>
      </c>
      <c r="R10" s="65">
        <f>VLOOKUP($A10,'Return Data'!$B$7:$R$2843,16,0)</f>
        <v>16.599</v>
      </c>
      <c r="S10" s="67">
        <f t="shared" si="6"/>
        <v>14</v>
      </c>
    </row>
    <row r="11" spans="1:20" x14ac:dyDescent="0.3">
      <c r="A11" s="63" t="s">
        <v>1260</v>
      </c>
      <c r="B11" s="64">
        <f>VLOOKUP($A11,'Return Data'!$B$7:$R$2843,3,0)</f>
        <v>44412</v>
      </c>
      <c r="C11" s="65">
        <f>VLOOKUP($A11,'Return Data'!$B$7:$R$2843,4,0)</f>
        <v>72.459999999999994</v>
      </c>
      <c r="D11" s="65">
        <f>VLOOKUP($A11,'Return Data'!$B$7:$R$2843,10,0)</f>
        <v>18.989799999999999</v>
      </c>
      <c r="E11" s="66">
        <f t="shared" si="0"/>
        <v>6</v>
      </c>
      <c r="F11" s="65">
        <f>VLOOKUP($A11,'Return Data'!$B$7:$R$2843,11,0)</f>
        <v>23.903500000000001</v>
      </c>
      <c r="G11" s="66">
        <f t="shared" si="1"/>
        <v>5</v>
      </c>
      <c r="H11" s="65">
        <f>VLOOKUP($A11,'Return Data'!$B$7:$R$2843,12,0)</f>
        <v>51.526600000000002</v>
      </c>
      <c r="I11" s="66">
        <f t="shared" si="2"/>
        <v>11</v>
      </c>
      <c r="J11" s="65">
        <f>VLOOKUP($A11,'Return Data'!$B$7:$R$2843,13,0)</f>
        <v>60.412700000000001</v>
      </c>
      <c r="K11" s="66">
        <f t="shared" si="3"/>
        <v>13</v>
      </c>
      <c r="L11" s="65">
        <f>VLOOKUP($A11,'Return Data'!$B$7:$R$2843,17,0)</f>
        <v>26.957899999999999</v>
      </c>
      <c r="M11" s="66">
        <f t="shared" si="4"/>
        <v>14</v>
      </c>
      <c r="N11" s="65">
        <f>VLOOKUP($A11,'Return Data'!$B$7:$R$2843,14,0)</f>
        <v>15.523300000000001</v>
      </c>
      <c r="O11" s="66">
        <f t="shared" si="5"/>
        <v>11</v>
      </c>
      <c r="P11" s="65">
        <f>VLOOKUP($A11,'Return Data'!$B$7:$R$2843,15,0)</f>
        <v>14.553699999999999</v>
      </c>
      <c r="Q11" s="66">
        <f t="shared" si="7"/>
        <v>14</v>
      </c>
      <c r="R11" s="65">
        <f>VLOOKUP($A11,'Return Data'!$B$7:$R$2843,16,0)</f>
        <v>13.2683</v>
      </c>
      <c r="S11" s="67">
        <f t="shared" si="6"/>
        <v>27</v>
      </c>
    </row>
    <row r="12" spans="1:20" x14ac:dyDescent="0.3">
      <c r="A12" s="63" t="s">
        <v>1828</v>
      </c>
      <c r="B12" s="64">
        <f>VLOOKUP($A12,'Return Data'!$B$7:$R$2843,3,0)</f>
        <v>44412</v>
      </c>
      <c r="C12" s="65">
        <f>VLOOKUP($A12,'Return Data'!$B$7:$R$2843,4,0)</f>
        <v>212.43</v>
      </c>
      <c r="D12" s="65">
        <f>VLOOKUP($A12,'Return Data'!$B$7:$R$2843,10,0)</f>
        <v>16.266200000000001</v>
      </c>
      <c r="E12" s="66">
        <f t="shared" si="0"/>
        <v>17</v>
      </c>
      <c r="F12" s="65">
        <f>VLOOKUP($A12,'Return Data'!$B$7:$R$2843,11,0)</f>
        <v>15.269399999999999</v>
      </c>
      <c r="G12" s="66">
        <f t="shared" si="1"/>
        <v>19</v>
      </c>
      <c r="H12" s="65">
        <f>VLOOKUP($A12,'Return Data'!$B$7:$R$2843,12,0)</f>
        <v>40.616900000000001</v>
      </c>
      <c r="I12" s="66">
        <f t="shared" si="2"/>
        <v>26</v>
      </c>
      <c r="J12" s="65">
        <f>VLOOKUP($A12,'Return Data'!$B$7:$R$2843,13,0)</f>
        <v>51.703200000000002</v>
      </c>
      <c r="K12" s="66">
        <f t="shared" si="3"/>
        <v>23</v>
      </c>
      <c r="L12" s="65">
        <f>VLOOKUP($A12,'Return Data'!$B$7:$R$2843,17,0)</f>
        <v>28.938400000000001</v>
      </c>
      <c r="M12" s="66">
        <f t="shared" si="4"/>
        <v>10</v>
      </c>
      <c r="N12" s="65">
        <f>VLOOKUP($A12,'Return Data'!$B$7:$R$2843,14,0)</f>
        <v>17.120999999999999</v>
      </c>
      <c r="O12" s="66">
        <f t="shared" si="5"/>
        <v>7</v>
      </c>
      <c r="P12" s="65">
        <f>VLOOKUP($A12,'Return Data'!$B$7:$R$2843,15,0)</f>
        <v>17.355799999999999</v>
      </c>
      <c r="Q12" s="66">
        <f t="shared" si="7"/>
        <v>5</v>
      </c>
      <c r="R12" s="65">
        <f>VLOOKUP($A12,'Return Data'!$B$7:$R$2843,16,0)</f>
        <v>18.621400000000001</v>
      </c>
      <c r="S12" s="67">
        <f t="shared" si="6"/>
        <v>6</v>
      </c>
    </row>
    <row r="13" spans="1:20" x14ac:dyDescent="0.3">
      <c r="A13" s="102" t="s">
        <v>1874</v>
      </c>
      <c r="B13" s="64">
        <f>VLOOKUP($A13,'Return Data'!$B$7:$R$2843,3,0)</f>
        <v>44412</v>
      </c>
      <c r="C13" s="65">
        <f>VLOOKUP($A13,'Return Data'!$B$7:$R$2843,4,0)</f>
        <v>64.748999999999995</v>
      </c>
      <c r="D13" s="65">
        <f>VLOOKUP($A13,'Return Data'!$B$7:$R$2843,10,0)</f>
        <v>17.4819</v>
      </c>
      <c r="E13" s="66">
        <f t="shared" si="0"/>
        <v>10</v>
      </c>
      <c r="F13" s="65">
        <f>VLOOKUP($A13,'Return Data'!$B$7:$R$2843,11,0)</f>
        <v>19.236499999999999</v>
      </c>
      <c r="G13" s="66">
        <f t="shared" si="1"/>
        <v>11</v>
      </c>
      <c r="H13" s="65">
        <f>VLOOKUP($A13,'Return Data'!$B$7:$R$2843,12,0)</f>
        <v>50.323900000000002</v>
      </c>
      <c r="I13" s="66">
        <f t="shared" si="2"/>
        <v>12</v>
      </c>
      <c r="J13" s="65">
        <f>VLOOKUP($A13,'Return Data'!$B$7:$R$2843,13,0)</f>
        <v>62.567500000000003</v>
      </c>
      <c r="K13" s="66">
        <f t="shared" si="3"/>
        <v>11</v>
      </c>
      <c r="L13" s="65">
        <f>VLOOKUP($A13,'Return Data'!$B$7:$R$2843,17,0)</f>
        <v>30.949200000000001</v>
      </c>
      <c r="M13" s="66">
        <f t="shared" si="4"/>
        <v>7</v>
      </c>
      <c r="N13" s="65">
        <f>VLOOKUP($A13,'Return Data'!$B$7:$R$2843,14,0)</f>
        <v>18.429400000000001</v>
      </c>
      <c r="O13" s="66">
        <f t="shared" si="5"/>
        <v>6</v>
      </c>
      <c r="P13" s="65">
        <f>VLOOKUP($A13,'Return Data'!$B$7:$R$2843,15,0)</f>
        <v>17.0746</v>
      </c>
      <c r="Q13" s="66">
        <f t="shared" si="7"/>
        <v>6</v>
      </c>
      <c r="R13" s="65">
        <f>VLOOKUP($A13,'Return Data'!$B$7:$R$2843,16,0)</f>
        <v>14.0908</v>
      </c>
      <c r="S13" s="67">
        <f t="shared" si="6"/>
        <v>25</v>
      </c>
    </row>
    <row r="14" spans="1:20" x14ac:dyDescent="0.3">
      <c r="A14" s="102" t="s">
        <v>1789</v>
      </c>
      <c r="B14" s="64">
        <f>VLOOKUP($A14,'Return Data'!$B$7:$R$2843,3,0)</f>
        <v>44412</v>
      </c>
      <c r="C14" s="65">
        <f>VLOOKUP($A14,'Return Data'!$B$7:$R$2843,4,0)</f>
        <v>21.847000000000001</v>
      </c>
      <c r="D14" s="65">
        <f>VLOOKUP($A14,'Return Data'!$B$7:$R$2843,10,0)</f>
        <v>17.475899999999999</v>
      </c>
      <c r="E14" s="66">
        <f t="shared" si="0"/>
        <v>11</v>
      </c>
      <c r="F14" s="65">
        <f>VLOOKUP($A14,'Return Data'!$B$7:$R$2843,11,0)</f>
        <v>17.646699999999999</v>
      </c>
      <c r="G14" s="66">
        <f t="shared" si="1"/>
        <v>14</v>
      </c>
      <c r="H14" s="65">
        <f>VLOOKUP($A14,'Return Data'!$B$7:$R$2843,12,0)</f>
        <v>46.065399999999997</v>
      </c>
      <c r="I14" s="66">
        <f t="shared" si="2"/>
        <v>18</v>
      </c>
      <c r="J14" s="65">
        <f>VLOOKUP($A14,'Return Data'!$B$7:$R$2843,13,0)</f>
        <v>57.535299999999999</v>
      </c>
      <c r="K14" s="66">
        <f t="shared" si="3"/>
        <v>17</v>
      </c>
      <c r="L14" s="65">
        <f>VLOOKUP($A14,'Return Data'!$B$7:$R$2843,17,0)</f>
        <v>25.894600000000001</v>
      </c>
      <c r="M14" s="66">
        <f t="shared" si="4"/>
        <v>17</v>
      </c>
      <c r="N14" s="65">
        <f>VLOOKUP($A14,'Return Data'!$B$7:$R$2843,14,0)</f>
        <v>13.9756</v>
      </c>
      <c r="O14" s="66">
        <f t="shared" si="5"/>
        <v>16</v>
      </c>
      <c r="P14" s="65">
        <f>VLOOKUP($A14,'Return Data'!$B$7:$R$2843,15,0)</f>
        <v>16.2682</v>
      </c>
      <c r="Q14" s="66">
        <f t="shared" si="7"/>
        <v>8</v>
      </c>
      <c r="R14" s="65">
        <f>VLOOKUP($A14,'Return Data'!$B$7:$R$2843,16,0)</f>
        <v>12.7668</v>
      </c>
      <c r="S14" s="67">
        <f t="shared" si="6"/>
        <v>30</v>
      </c>
    </row>
    <row r="15" spans="1:20" x14ac:dyDescent="0.3">
      <c r="A15" s="63" t="s">
        <v>1794</v>
      </c>
      <c r="B15" s="64">
        <f>VLOOKUP($A15,'Return Data'!$B$7:$R$2843,3,0)</f>
        <v>44412</v>
      </c>
      <c r="C15" s="65">
        <f>VLOOKUP($A15,'Return Data'!$B$7:$R$2843,4,0)</f>
        <v>880.00549999999998</v>
      </c>
      <c r="D15" s="65">
        <f>VLOOKUP($A15,'Return Data'!$B$7:$R$2843,10,0)</f>
        <v>15.3634</v>
      </c>
      <c r="E15" s="66">
        <f t="shared" si="0"/>
        <v>20</v>
      </c>
      <c r="F15" s="65">
        <f>VLOOKUP($A15,'Return Data'!$B$7:$R$2843,11,0)</f>
        <v>13.513999999999999</v>
      </c>
      <c r="G15" s="66">
        <f t="shared" si="1"/>
        <v>26</v>
      </c>
      <c r="H15" s="65">
        <f>VLOOKUP($A15,'Return Data'!$B$7:$R$2843,12,0)</f>
        <v>51.666400000000003</v>
      </c>
      <c r="I15" s="66">
        <f t="shared" si="2"/>
        <v>10</v>
      </c>
      <c r="J15" s="65">
        <f>VLOOKUP($A15,'Return Data'!$B$7:$R$2843,13,0)</f>
        <v>65.640699999999995</v>
      </c>
      <c r="K15" s="66">
        <f t="shared" si="3"/>
        <v>8</v>
      </c>
      <c r="L15" s="65">
        <f>VLOOKUP($A15,'Return Data'!$B$7:$R$2843,17,0)</f>
        <v>26.770800000000001</v>
      </c>
      <c r="M15" s="66">
        <f t="shared" si="4"/>
        <v>15</v>
      </c>
      <c r="N15" s="65">
        <f>VLOOKUP($A15,'Return Data'!$B$7:$R$2843,14,0)</f>
        <v>13.7598</v>
      </c>
      <c r="O15" s="66">
        <f t="shared" si="5"/>
        <v>17</v>
      </c>
      <c r="P15" s="65">
        <f>VLOOKUP($A15,'Return Data'!$B$7:$R$2843,15,0)</f>
        <v>13.0436</v>
      </c>
      <c r="Q15" s="66">
        <f t="shared" si="7"/>
        <v>19</v>
      </c>
      <c r="R15" s="65">
        <f>VLOOKUP($A15,'Return Data'!$B$7:$R$2843,16,0)</f>
        <v>18.134799999999998</v>
      </c>
      <c r="S15" s="67">
        <f t="shared" si="6"/>
        <v>8</v>
      </c>
    </row>
    <row r="16" spans="1:20" x14ac:dyDescent="0.3">
      <c r="A16" s="63" t="s">
        <v>1796</v>
      </c>
      <c r="B16" s="64">
        <f>VLOOKUP($A16,'Return Data'!$B$7:$R$2843,3,0)</f>
        <v>44412</v>
      </c>
      <c r="C16" s="65">
        <f>VLOOKUP($A16,'Return Data'!$B$7:$R$2843,4,0)</f>
        <v>920.39200000000005</v>
      </c>
      <c r="D16" s="65">
        <f>VLOOKUP($A16,'Return Data'!$B$7:$R$2843,10,0)</f>
        <v>16.008099999999999</v>
      </c>
      <c r="E16" s="66">
        <f t="shared" si="0"/>
        <v>18</v>
      </c>
      <c r="F16" s="65">
        <f>VLOOKUP($A16,'Return Data'!$B$7:$R$2843,11,0)</f>
        <v>14.539400000000001</v>
      </c>
      <c r="G16" s="66">
        <f t="shared" si="1"/>
        <v>21</v>
      </c>
      <c r="H16" s="65">
        <f>VLOOKUP($A16,'Return Data'!$B$7:$R$2843,12,0)</f>
        <v>56.4542</v>
      </c>
      <c r="I16" s="66">
        <f t="shared" si="2"/>
        <v>6</v>
      </c>
      <c r="J16" s="65">
        <f>VLOOKUP($A16,'Return Data'!$B$7:$R$2843,13,0)</f>
        <v>64.207599999999999</v>
      </c>
      <c r="K16" s="66">
        <f t="shared" si="3"/>
        <v>10</v>
      </c>
      <c r="L16" s="65">
        <f>VLOOKUP($A16,'Return Data'!$B$7:$R$2843,17,0)</f>
        <v>20.578099999999999</v>
      </c>
      <c r="M16" s="66">
        <f t="shared" si="4"/>
        <v>28</v>
      </c>
      <c r="N16" s="65">
        <f>VLOOKUP($A16,'Return Data'!$B$7:$R$2843,14,0)</f>
        <v>13.022399999999999</v>
      </c>
      <c r="O16" s="66">
        <f t="shared" si="5"/>
        <v>22</v>
      </c>
      <c r="P16" s="65">
        <f>VLOOKUP($A16,'Return Data'!$B$7:$R$2843,15,0)</f>
        <v>14.064399999999999</v>
      </c>
      <c r="Q16" s="66">
        <f t="shared" si="7"/>
        <v>17</v>
      </c>
      <c r="R16" s="65">
        <f>VLOOKUP($A16,'Return Data'!$B$7:$R$2843,16,0)</f>
        <v>18.525200000000002</v>
      </c>
      <c r="S16" s="67">
        <f t="shared" si="6"/>
        <v>7</v>
      </c>
    </row>
    <row r="17" spans="1:19" x14ac:dyDescent="0.3">
      <c r="A17" s="126" t="s">
        <v>1790</v>
      </c>
      <c r="B17" s="64">
        <f>VLOOKUP($A17,'Return Data'!$B$7:$R$2843,3,0)</f>
        <v>44412</v>
      </c>
      <c r="C17" s="65">
        <f>VLOOKUP($A17,'Return Data'!$B$7:$R$2843,4,0)</f>
        <v>124.14790000000001</v>
      </c>
      <c r="D17" s="65">
        <f>VLOOKUP($A17,'Return Data'!$B$7:$R$2843,10,0)</f>
        <v>17.215299999999999</v>
      </c>
      <c r="E17" s="66">
        <f t="shared" si="0"/>
        <v>13</v>
      </c>
      <c r="F17" s="65">
        <f>VLOOKUP($A17,'Return Data'!$B$7:$R$2843,11,0)</f>
        <v>13.9956</v>
      </c>
      <c r="G17" s="66">
        <f t="shared" si="1"/>
        <v>23</v>
      </c>
      <c r="H17" s="65">
        <f>VLOOKUP($A17,'Return Data'!$B$7:$R$2843,12,0)</f>
        <v>42.747300000000003</v>
      </c>
      <c r="I17" s="66">
        <f t="shared" si="2"/>
        <v>22</v>
      </c>
      <c r="J17" s="65">
        <f>VLOOKUP($A17,'Return Data'!$B$7:$R$2843,13,0)</f>
        <v>55.199800000000003</v>
      </c>
      <c r="K17" s="66">
        <f t="shared" si="3"/>
        <v>19</v>
      </c>
      <c r="L17" s="65">
        <f>VLOOKUP($A17,'Return Data'!$B$7:$R$2843,17,0)</f>
        <v>25.939699999999998</v>
      </c>
      <c r="M17" s="66">
        <f t="shared" si="4"/>
        <v>16</v>
      </c>
      <c r="N17" s="65">
        <f>VLOOKUP($A17,'Return Data'!$B$7:$R$2843,14,0)</f>
        <v>11.2921</v>
      </c>
      <c r="O17" s="66">
        <f t="shared" si="5"/>
        <v>25</v>
      </c>
      <c r="P17" s="65">
        <f>VLOOKUP($A17,'Return Data'!$B$7:$R$2843,15,0)</f>
        <v>11.954000000000001</v>
      </c>
      <c r="Q17" s="66">
        <f t="shared" si="7"/>
        <v>23</v>
      </c>
      <c r="R17" s="65">
        <f>VLOOKUP($A17,'Return Data'!$B$7:$R$2843,16,0)</f>
        <v>15.524100000000001</v>
      </c>
      <c r="S17" s="67">
        <f t="shared" si="6"/>
        <v>21</v>
      </c>
    </row>
    <row r="18" spans="1:19" x14ac:dyDescent="0.3">
      <c r="A18" s="127" t="s">
        <v>1262</v>
      </c>
      <c r="B18" s="64">
        <f>VLOOKUP($A18,'Return Data'!$B$7:$R$2843,3,0)</f>
        <v>44412</v>
      </c>
      <c r="C18" s="65">
        <f>VLOOKUP($A18,'Return Data'!$B$7:$R$2843,4,0)</f>
        <v>426.48</v>
      </c>
      <c r="D18" s="65">
        <f>VLOOKUP($A18,'Return Data'!$B$7:$R$2843,10,0)</f>
        <v>19.038699999999999</v>
      </c>
      <c r="E18" s="66">
        <f t="shared" si="0"/>
        <v>5</v>
      </c>
      <c r="F18" s="65">
        <f>VLOOKUP($A18,'Return Data'!$B$7:$R$2843,11,0)</f>
        <v>19.198399999999999</v>
      </c>
      <c r="G18" s="66">
        <f t="shared" si="1"/>
        <v>12</v>
      </c>
      <c r="H18" s="65">
        <f>VLOOKUP($A18,'Return Data'!$B$7:$R$2843,12,0)</f>
        <v>55.558799999999998</v>
      </c>
      <c r="I18" s="66">
        <f t="shared" si="2"/>
        <v>7</v>
      </c>
      <c r="J18" s="65">
        <f>VLOOKUP($A18,'Return Data'!$B$7:$R$2843,13,0)</f>
        <v>66.165400000000005</v>
      </c>
      <c r="K18" s="66">
        <f t="shared" si="3"/>
        <v>7</v>
      </c>
      <c r="L18" s="65">
        <f>VLOOKUP($A18,'Return Data'!$B$7:$R$2843,17,0)</f>
        <v>24.075299999999999</v>
      </c>
      <c r="M18" s="66">
        <f t="shared" si="4"/>
        <v>20</v>
      </c>
      <c r="N18" s="65">
        <f>VLOOKUP($A18,'Return Data'!$B$7:$R$2843,14,0)</f>
        <v>13.267799999999999</v>
      </c>
      <c r="O18" s="66">
        <f t="shared" si="5"/>
        <v>20</v>
      </c>
      <c r="P18" s="65">
        <f>VLOOKUP($A18,'Return Data'!$B$7:$R$2843,15,0)</f>
        <v>13.6867</v>
      </c>
      <c r="Q18" s="66">
        <f t="shared" si="7"/>
        <v>18</v>
      </c>
      <c r="R18" s="65">
        <f>VLOOKUP($A18,'Return Data'!$B$7:$R$2843,16,0)</f>
        <v>14.9954</v>
      </c>
      <c r="S18" s="67">
        <f t="shared" si="6"/>
        <v>23</v>
      </c>
    </row>
    <row r="19" spans="1:19" x14ac:dyDescent="0.3">
      <c r="A19" s="63" t="s">
        <v>1798</v>
      </c>
      <c r="B19" s="64">
        <f>VLOOKUP($A19,'Return Data'!$B$7:$R$2843,3,0)</f>
        <v>44412</v>
      </c>
      <c r="C19" s="65">
        <f>VLOOKUP($A19,'Return Data'!$B$7:$R$2843,4,0)</f>
        <v>31.6</v>
      </c>
      <c r="D19" s="65">
        <f>VLOOKUP($A19,'Return Data'!$B$7:$R$2843,10,0)</f>
        <v>16.3476</v>
      </c>
      <c r="E19" s="66">
        <f t="shared" si="0"/>
        <v>16</v>
      </c>
      <c r="F19" s="65">
        <f>VLOOKUP($A19,'Return Data'!$B$7:$R$2843,11,0)</f>
        <v>17.297699999999999</v>
      </c>
      <c r="G19" s="66">
        <f t="shared" si="1"/>
        <v>15</v>
      </c>
      <c r="H19" s="65">
        <f>VLOOKUP($A19,'Return Data'!$B$7:$R$2843,12,0)</f>
        <v>42.086300000000001</v>
      </c>
      <c r="I19" s="66">
        <f t="shared" si="2"/>
        <v>24</v>
      </c>
      <c r="J19" s="65">
        <f>VLOOKUP($A19,'Return Data'!$B$7:$R$2843,13,0)</f>
        <v>51.123899999999999</v>
      </c>
      <c r="K19" s="66">
        <f t="shared" si="3"/>
        <v>24</v>
      </c>
      <c r="L19" s="65">
        <f>VLOOKUP($A19,'Return Data'!$B$7:$R$2843,17,0)</f>
        <v>27.011600000000001</v>
      </c>
      <c r="M19" s="66">
        <f t="shared" si="4"/>
        <v>12</v>
      </c>
      <c r="N19" s="65">
        <f>VLOOKUP($A19,'Return Data'!$B$7:$R$2843,14,0)</f>
        <v>13.0959</v>
      </c>
      <c r="O19" s="66">
        <f t="shared" si="5"/>
        <v>21</v>
      </c>
      <c r="P19" s="65">
        <f>VLOOKUP($A19,'Return Data'!$B$7:$R$2843,15,0)</f>
        <v>12.334099999999999</v>
      </c>
      <c r="Q19" s="66">
        <f t="shared" si="7"/>
        <v>22</v>
      </c>
      <c r="R19" s="65">
        <f>VLOOKUP($A19,'Return Data'!$B$7:$R$2843,16,0)</f>
        <v>16.9237</v>
      </c>
      <c r="S19" s="67">
        <f t="shared" si="6"/>
        <v>13</v>
      </c>
    </row>
    <row r="20" spans="1:19" x14ac:dyDescent="0.3">
      <c r="A20" s="63" t="s">
        <v>1822</v>
      </c>
      <c r="B20" s="64">
        <f>VLOOKUP($A20,'Return Data'!$B$7:$R$2843,3,0)</f>
        <v>44412</v>
      </c>
      <c r="C20" s="65">
        <f>VLOOKUP($A20,'Return Data'!$B$7:$R$2843,4,0)</f>
        <v>128.62</v>
      </c>
      <c r="D20" s="65">
        <f>VLOOKUP($A20,'Return Data'!$B$7:$R$2843,10,0)</f>
        <v>15.3026</v>
      </c>
      <c r="E20" s="66">
        <f t="shared" si="0"/>
        <v>21</v>
      </c>
      <c r="F20" s="65">
        <f>VLOOKUP($A20,'Return Data'!$B$7:$R$2843,11,0)</f>
        <v>14.9419</v>
      </c>
      <c r="G20" s="66">
        <f t="shared" si="1"/>
        <v>20</v>
      </c>
      <c r="H20" s="65">
        <f>VLOOKUP($A20,'Return Data'!$B$7:$R$2843,12,0)</f>
        <v>40.783700000000003</v>
      </c>
      <c r="I20" s="66">
        <f t="shared" si="2"/>
        <v>25</v>
      </c>
      <c r="J20" s="65">
        <f>VLOOKUP($A20,'Return Data'!$B$7:$R$2843,13,0)</f>
        <v>51.997199999999999</v>
      </c>
      <c r="K20" s="66">
        <f t="shared" si="3"/>
        <v>22</v>
      </c>
      <c r="L20" s="65">
        <f>VLOOKUP($A20,'Return Data'!$B$7:$R$2843,17,0)</f>
        <v>21.610199999999999</v>
      </c>
      <c r="M20" s="66">
        <f t="shared" si="4"/>
        <v>24</v>
      </c>
      <c r="N20" s="65">
        <f>VLOOKUP($A20,'Return Data'!$B$7:$R$2843,14,0)</f>
        <v>9.9521999999999995</v>
      </c>
      <c r="O20" s="66">
        <f t="shared" si="5"/>
        <v>27</v>
      </c>
      <c r="P20" s="65">
        <f>VLOOKUP($A20,'Return Data'!$B$7:$R$2843,15,0)</f>
        <v>10.9041</v>
      </c>
      <c r="Q20" s="66">
        <f t="shared" si="7"/>
        <v>25</v>
      </c>
      <c r="R20" s="65">
        <f>VLOOKUP($A20,'Return Data'!$B$7:$R$2843,16,0)</f>
        <v>17.4742</v>
      </c>
      <c r="S20" s="67">
        <f t="shared" si="6"/>
        <v>10</v>
      </c>
    </row>
    <row r="21" spans="1:19" x14ac:dyDescent="0.3">
      <c r="A21" s="63" t="s">
        <v>1265</v>
      </c>
      <c r="B21" s="64">
        <f>VLOOKUP($A21,'Return Data'!$B$7:$R$2843,3,0)</f>
        <v>44412</v>
      </c>
      <c r="C21" s="65">
        <f>VLOOKUP($A21,'Return Data'!$B$7:$R$2843,4,0)</f>
        <v>76.67</v>
      </c>
      <c r="D21" s="65">
        <f>VLOOKUP($A21,'Return Data'!$B$7:$R$2843,10,0)</f>
        <v>22.0471</v>
      </c>
      <c r="E21" s="66">
        <f t="shared" si="0"/>
        <v>1</v>
      </c>
      <c r="F21" s="65">
        <f>VLOOKUP($A21,'Return Data'!$B$7:$R$2843,11,0)</f>
        <v>23.961200000000002</v>
      </c>
      <c r="G21" s="66">
        <f t="shared" si="1"/>
        <v>4</v>
      </c>
      <c r="H21" s="65">
        <f>VLOOKUP($A21,'Return Data'!$B$7:$R$2843,12,0)</f>
        <v>57.110700000000001</v>
      </c>
      <c r="I21" s="66">
        <f t="shared" si="2"/>
        <v>5</v>
      </c>
      <c r="J21" s="65">
        <f>VLOOKUP($A21,'Return Data'!$B$7:$R$2843,13,0)</f>
        <v>71.061999999999998</v>
      </c>
      <c r="K21" s="66">
        <f t="shared" si="3"/>
        <v>4</v>
      </c>
      <c r="L21" s="65">
        <f>VLOOKUP($A21,'Return Data'!$B$7:$R$2843,17,0)</f>
        <v>32.956899999999997</v>
      </c>
      <c r="M21" s="66">
        <f t="shared" si="4"/>
        <v>6</v>
      </c>
      <c r="N21" s="65">
        <f>VLOOKUP($A21,'Return Data'!$B$7:$R$2843,14,0)</f>
        <v>15.0404</v>
      </c>
      <c r="O21" s="66">
        <f t="shared" si="5"/>
        <v>12</v>
      </c>
      <c r="P21" s="65">
        <f>VLOOKUP($A21,'Return Data'!$B$7:$R$2843,15,0)</f>
        <v>15.202500000000001</v>
      </c>
      <c r="Q21" s="66">
        <f t="shared" si="7"/>
        <v>10</v>
      </c>
      <c r="R21" s="65">
        <f>VLOOKUP($A21,'Return Data'!$B$7:$R$2843,16,0)</f>
        <v>16.428000000000001</v>
      </c>
      <c r="S21" s="67">
        <f t="shared" si="6"/>
        <v>16</v>
      </c>
    </row>
    <row r="22" spans="1:19" x14ac:dyDescent="0.3">
      <c r="A22" s="63" t="s">
        <v>1268</v>
      </c>
      <c r="B22" s="64">
        <f>VLOOKUP($A22,'Return Data'!$B$7:$R$2843,3,0)</f>
        <v>44412</v>
      </c>
      <c r="C22" s="65">
        <f>VLOOKUP($A22,'Return Data'!$B$7:$R$2843,4,0)</f>
        <v>14.3428</v>
      </c>
      <c r="D22" s="65">
        <f>VLOOKUP($A22,'Return Data'!$B$7:$R$2843,10,0)</f>
        <v>10.733000000000001</v>
      </c>
      <c r="E22" s="66">
        <f t="shared" si="0"/>
        <v>34</v>
      </c>
      <c r="F22" s="65">
        <f>VLOOKUP($A22,'Return Data'!$B$7:$R$2843,11,0)</f>
        <v>13.271699999999999</v>
      </c>
      <c r="G22" s="66">
        <f t="shared" si="1"/>
        <v>27</v>
      </c>
      <c r="H22" s="65">
        <f>VLOOKUP($A22,'Return Data'!$B$7:$R$2843,12,0)</f>
        <v>43.642000000000003</v>
      </c>
      <c r="I22" s="66">
        <f t="shared" si="2"/>
        <v>21</v>
      </c>
      <c r="J22" s="65">
        <f>VLOOKUP($A22,'Return Data'!$B$7:$R$2843,13,0)</f>
        <v>49.631700000000002</v>
      </c>
      <c r="K22" s="66">
        <f t="shared" si="3"/>
        <v>25</v>
      </c>
      <c r="L22" s="65"/>
      <c r="M22" s="66"/>
      <c r="N22" s="65"/>
      <c r="O22" s="66"/>
      <c r="P22" s="65"/>
      <c r="Q22" s="66"/>
      <c r="R22" s="65">
        <f>VLOOKUP($A22,'Return Data'!$B$7:$R$2843,16,0)</f>
        <v>17.600200000000001</v>
      </c>
      <c r="S22" s="67">
        <f t="shared" si="6"/>
        <v>9</v>
      </c>
    </row>
    <row r="23" spans="1:19" x14ac:dyDescent="0.3">
      <c r="A23" s="63" t="s">
        <v>1800</v>
      </c>
      <c r="B23" s="64">
        <f>VLOOKUP($A23,'Return Data'!$B$7:$R$2843,3,0)</f>
        <v>44412</v>
      </c>
      <c r="C23" s="65">
        <f>VLOOKUP($A23,'Return Data'!$B$7:$R$2843,4,0)</f>
        <v>47.586399999999998</v>
      </c>
      <c r="D23" s="65">
        <f>VLOOKUP($A23,'Return Data'!$B$7:$R$2843,10,0)</f>
        <v>14.160399999999999</v>
      </c>
      <c r="E23" s="66">
        <f t="shared" si="0"/>
        <v>25</v>
      </c>
      <c r="F23" s="65">
        <f>VLOOKUP($A23,'Return Data'!$B$7:$R$2843,11,0)</f>
        <v>12.1165</v>
      </c>
      <c r="G23" s="66">
        <f t="shared" si="1"/>
        <v>32</v>
      </c>
      <c r="H23" s="65">
        <f>VLOOKUP($A23,'Return Data'!$B$7:$R$2843,12,0)</f>
        <v>48.812600000000003</v>
      </c>
      <c r="I23" s="66">
        <f t="shared" si="2"/>
        <v>13</v>
      </c>
      <c r="J23" s="65">
        <f>VLOOKUP($A23,'Return Data'!$B$7:$R$2843,13,0)</f>
        <v>55.007599999999996</v>
      </c>
      <c r="K23" s="66">
        <f t="shared" si="3"/>
        <v>21</v>
      </c>
      <c r="L23" s="65">
        <f>VLOOKUP($A23,'Return Data'!$B$7:$R$2843,17,0)</f>
        <v>24.166499999999999</v>
      </c>
      <c r="M23" s="66">
        <f t="shared" ref="M23:M36" si="8">RANK(L23,L$8:L$41,0)</f>
        <v>19</v>
      </c>
      <c r="N23" s="65">
        <f>VLOOKUP($A23,'Return Data'!$B$7:$R$2843,14,0)</f>
        <v>13.747999999999999</v>
      </c>
      <c r="O23" s="66">
        <f t="shared" ref="O23:O28" si="9">RANK(N23,N$8:N$41,0)</f>
        <v>18</v>
      </c>
      <c r="P23" s="65">
        <f>VLOOKUP($A23,'Return Data'!$B$7:$R$2843,15,0)</f>
        <v>15.3956</v>
      </c>
      <c r="Q23" s="66">
        <f>RANK(P23,P$8:P$41,0)</f>
        <v>9</v>
      </c>
      <c r="R23" s="65">
        <f>VLOOKUP($A23,'Return Data'!$B$7:$R$2843,16,0)</f>
        <v>12.8848</v>
      </c>
      <c r="S23" s="67">
        <f t="shared" si="6"/>
        <v>29</v>
      </c>
    </row>
    <row r="24" spans="1:19" x14ac:dyDescent="0.3">
      <c r="A24" s="63" t="s">
        <v>1808</v>
      </c>
      <c r="B24" s="64">
        <f>VLOOKUP($A24,'Return Data'!$B$7:$R$2843,3,0)</f>
        <v>44412</v>
      </c>
      <c r="C24" s="65">
        <f>VLOOKUP($A24,'Return Data'!$B$7:$R$2843,4,0)</f>
        <v>50.692999999999998</v>
      </c>
      <c r="D24" s="65">
        <f>VLOOKUP($A24,'Return Data'!$B$7:$R$2843,10,0)</f>
        <v>13.9732</v>
      </c>
      <c r="E24" s="66">
        <f t="shared" si="0"/>
        <v>30</v>
      </c>
      <c r="F24" s="65">
        <f>VLOOKUP($A24,'Return Data'!$B$7:$R$2843,11,0)</f>
        <v>12.3117</v>
      </c>
      <c r="G24" s="66">
        <f t="shared" si="1"/>
        <v>30</v>
      </c>
      <c r="H24" s="65">
        <f>VLOOKUP($A24,'Return Data'!$B$7:$R$2843,12,0)</f>
        <v>40.035899999999998</v>
      </c>
      <c r="I24" s="66">
        <f t="shared" si="2"/>
        <v>27</v>
      </c>
      <c r="J24" s="65">
        <f>VLOOKUP($A24,'Return Data'!$B$7:$R$2843,13,0)</f>
        <v>48.542200000000001</v>
      </c>
      <c r="K24" s="66">
        <f t="shared" si="3"/>
        <v>28</v>
      </c>
      <c r="L24" s="65">
        <f>VLOOKUP($A24,'Return Data'!$B$7:$R$2843,17,0)</f>
        <v>22.456499999999998</v>
      </c>
      <c r="M24" s="66">
        <f t="shared" si="8"/>
        <v>23</v>
      </c>
      <c r="N24" s="65">
        <f>VLOOKUP($A24,'Return Data'!$B$7:$R$2843,14,0)</f>
        <v>13.3169</v>
      </c>
      <c r="O24" s="66">
        <f t="shared" si="9"/>
        <v>19</v>
      </c>
      <c r="P24" s="65">
        <f>VLOOKUP($A24,'Return Data'!$B$7:$R$2843,15,0)</f>
        <v>14.7811</v>
      </c>
      <c r="Q24" s="66">
        <f>RANK(P24,P$8:P$41,0)</f>
        <v>13</v>
      </c>
      <c r="R24" s="65">
        <f>VLOOKUP($A24,'Return Data'!$B$7:$R$2843,16,0)</f>
        <v>14.609</v>
      </c>
      <c r="S24" s="67">
        <f t="shared" si="6"/>
        <v>24</v>
      </c>
    </row>
    <row r="25" spans="1:19" x14ac:dyDescent="0.3">
      <c r="A25" s="63" t="s">
        <v>1824</v>
      </c>
      <c r="B25" s="64">
        <f>VLOOKUP($A25,'Return Data'!$B$7:$R$2843,3,0)</f>
        <v>44412</v>
      </c>
      <c r="C25" s="65">
        <f>VLOOKUP($A25,'Return Data'!$B$7:$R$2843,4,0)</f>
        <v>113.705</v>
      </c>
      <c r="D25" s="65">
        <f>VLOOKUP($A25,'Return Data'!$B$7:$R$2843,10,0)</f>
        <v>12.797000000000001</v>
      </c>
      <c r="E25" s="66">
        <f t="shared" si="0"/>
        <v>33</v>
      </c>
      <c r="F25" s="65">
        <f>VLOOKUP($A25,'Return Data'!$B$7:$R$2843,11,0)</f>
        <v>13.678900000000001</v>
      </c>
      <c r="G25" s="66">
        <f t="shared" si="1"/>
        <v>25</v>
      </c>
      <c r="H25" s="65">
        <f>VLOOKUP($A25,'Return Data'!$B$7:$R$2843,12,0)</f>
        <v>37.165799999999997</v>
      </c>
      <c r="I25" s="66">
        <f t="shared" si="2"/>
        <v>29</v>
      </c>
      <c r="J25" s="65">
        <f>VLOOKUP($A25,'Return Data'!$B$7:$R$2843,13,0)</f>
        <v>43.8157</v>
      </c>
      <c r="K25" s="66">
        <f t="shared" si="3"/>
        <v>29</v>
      </c>
      <c r="L25" s="65">
        <f>VLOOKUP($A25,'Return Data'!$B$7:$R$2843,17,0)</f>
        <v>20.867699999999999</v>
      </c>
      <c r="M25" s="66">
        <f t="shared" si="8"/>
        <v>27</v>
      </c>
      <c r="N25" s="65">
        <f>VLOOKUP($A25,'Return Data'!$B$7:$R$2843,14,0)</f>
        <v>10.1632</v>
      </c>
      <c r="O25" s="66">
        <f t="shared" si="9"/>
        <v>26</v>
      </c>
      <c r="P25" s="65">
        <f>VLOOKUP($A25,'Return Data'!$B$7:$R$2843,15,0)</f>
        <v>11.874499999999999</v>
      </c>
      <c r="Q25" s="66">
        <f>RANK(P25,P$8:P$41,0)</f>
        <v>24</v>
      </c>
      <c r="R25" s="65">
        <f>VLOOKUP($A25,'Return Data'!$B$7:$R$2843,16,0)</f>
        <v>16.1584</v>
      </c>
      <c r="S25" s="67">
        <f t="shared" si="6"/>
        <v>18</v>
      </c>
    </row>
    <row r="26" spans="1:19" x14ac:dyDescent="0.3">
      <c r="A26" s="63" t="s">
        <v>1825</v>
      </c>
      <c r="B26" s="64">
        <f>VLOOKUP($A26,'Return Data'!$B$7:$R$2843,3,0)</f>
        <v>44412</v>
      </c>
      <c r="C26" s="65">
        <f>VLOOKUP($A26,'Return Data'!$B$7:$R$2843,4,0)</f>
        <v>64.063999999999993</v>
      </c>
      <c r="D26" s="65">
        <f>VLOOKUP($A26,'Return Data'!$B$7:$R$2843,10,0)</f>
        <v>14.0213</v>
      </c>
      <c r="E26" s="66">
        <f t="shared" si="0"/>
        <v>28</v>
      </c>
      <c r="F26" s="65">
        <f>VLOOKUP($A26,'Return Data'!$B$7:$R$2843,11,0)</f>
        <v>11.934200000000001</v>
      </c>
      <c r="G26" s="66">
        <f t="shared" si="1"/>
        <v>33</v>
      </c>
      <c r="H26" s="65">
        <f>VLOOKUP($A26,'Return Data'!$B$7:$R$2843,12,0)</f>
        <v>30.694299999999998</v>
      </c>
      <c r="I26" s="66">
        <f t="shared" si="2"/>
        <v>33</v>
      </c>
      <c r="J26" s="65">
        <f>VLOOKUP($A26,'Return Data'!$B$7:$R$2843,13,0)</f>
        <v>40.346299999999999</v>
      </c>
      <c r="K26" s="66">
        <f t="shared" si="3"/>
        <v>32</v>
      </c>
      <c r="L26" s="65">
        <f>VLOOKUP($A26,'Return Data'!$B$7:$R$2843,17,0)</f>
        <v>19.002199999999998</v>
      </c>
      <c r="M26" s="66">
        <f t="shared" si="8"/>
        <v>30</v>
      </c>
      <c r="N26" s="65">
        <f>VLOOKUP($A26,'Return Data'!$B$7:$R$2843,14,0)</f>
        <v>12.075200000000001</v>
      </c>
      <c r="O26" s="66">
        <f t="shared" si="9"/>
        <v>23</v>
      </c>
      <c r="P26" s="65">
        <f>VLOOKUP($A26,'Return Data'!$B$7:$R$2843,15,0)</f>
        <v>10.129</v>
      </c>
      <c r="Q26" s="66">
        <f>RANK(P26,P$8:P$41,0)</f>
        <v>26</v>
      </c>
      <c r="R26" s="65">
        <f>VLOOKUP($A26,'Return Data'!$B$7:$R$2843,16,0)</f>
        <v>9.2443000000000008</v>
      </c>
      <c r="S26" s="67">
        <f t="shared" si="6"/>
        <v>34</v>
      </c>
    </row>
    <row r="27" spans="1:19" x14ac:dyDescent="0.3">
      <c r="A27" s="63" t="s">
        <v>1270</v>
      </c>
      <c r="B27" s="64">
        <f>VLOOKUP($A27,'Return Data'!$B$7:$R$2843,3,0)</f>
        <v>44412</v>
      </c>
      <c r="C27" s="65">
        <f>VLOOKUP($A27,'Return Data'!$B$7:$R$2843,4,0)</f>
        <v>19.092099999999999</v>
      </c>
      <c r="D27" s="65">
        <f>VLOOKUP($A27,'Return Data'!$B$7:$R$2843,10,0)</f>
        <v>20.8017</v>
      </c>
      <c r="E27" s="66">
        <f t="shared" si="0"/>
        <v>2</v>
      </c>
      <c r="F27" s="65">
        <f>VLOOKUP($A27,'Return Data'!$B$7:$R$2843,11,0)</f>
        <v>28.564599999999999</v>
      </c>
      <c r="G27" s="66">
        <f t="shared" si="1"/>
        <v>2</v>
      </c>
      <c r="H27" s="65">
        <f>VLOOKUP($A27,'Return Data'!$B$7:$R$2843,12,0)</f>
        <v>61.511400000000002</v>
      </c>
      <c r="I27" s="66">
        <f t="shared" si="2"/>
        <v>2</v>
      </c>
      <c r="J27" s="65">
        <f>VLOOKUP($A27,'Return Data'!$B$7:$R$2843,13,0)</f>
        <v>71.810500000000005</v>
      </c>
      <c r="K27" s="66">
        <f t="shared" si="3"/>
        <v>3</v>
      </c>
      <c r="L27" s="65">
        <f>VLOOKUP($A27,'Return Data'!$B$7:$R$2843,17,0)</f>
        <v>35.749600000000001</v>
      </c>
      <c r="M27" s="66">
        <f t="shared" si="8"/>
        <v>5</v>
      </c>
      <c r="N27" s="65">
        <f>VLOOKUP($A27,'Return Data'!$B$7:$R$2843,14,0)</f>
        <v>20.023700000000002</v>
      </c>
      <c r="O27" s="66">
        <f t="shared" si="9"/>
        <v>4</v>
      </c>
      <c r="P27" s="65"/>
      <c r="Q27" s="66"/>
      <c r="R27" s="65">
        <f>VLOOKUP($A27,'Return Data'!$B$7:$R$2843,16,0)</f>
        <v>16.495100000000001</v>
      </c>
      <c r="S27" s="67">
        <f t="shared" si="6"/>
        <v>15</v>
      </c>
    </row>
    <row r="28" spans="1:19" x14ac:dyDescent="0.3">
      <c r="A28" s="63" t="s">
        <v>1820</v>
      </c>
      <c r="B28" s="64">
        <f>VLOOKUP($A28,'Return Data'!$B$7:$R$2843,3,0)</f>
        <v>44412</v>
      </c>
      <c r="C28" s="65">
        <f>VLOOKUP($A28,'Return Data'!$B$7:$R$2843,4,0)</f>
        <v>34.921199999999999</v>
      </c>
      <c r="D28" s="65">
        <f>VLOOKUP($A28,'Return Data'!$B$7:$R$2843,10,0)</f>
        <v>13.975899999999999</v>
      </c>
      <c r="E28" s="66">
        <f t="shared" si="0"/>
        <v>29</v>
      </c>
      <c r="F28" s="65">
        <f>VLOOKUP($A28,'Return Data'!$B$7:$R$2843,11,0)</f>
        <v>12.2883</v>
      </c>
      <c r="G28" s="66">
        <f t="shared" si="1"/>
        <v>31</v>
      </c>
      <c r="H28" s="65">
        <f>VLOOKUP($A28,'Return Data'!$B$7:$R$2843,12,0)</f>
        <v>34.335599999999999</v>
      </c>
      <c r="I28" s="66">
        <f t="shared" si="2"/>
        <v>31</v>
      </c>
      <c r="J28" s="65">
        <f>VLOOKUP($A28,'Return Data'!$B$7:$R$2843,13,0)</f>
        <v>38.994799999999998</v>
      </c>
      <c r="K28" s="66">
        <f t="shared" si="3"/>
        <v>33</v>
      </c>
      <c r="L28" s="65">
        <f>VLOOKUP($A28,'Return Data'!$B$7:$R$2843,17,0)</f>
        <v>19.252199999999998</v>
      </c>
      <c r="M28" s="66">
        <f t="shared" si="8"/>
        <v>29</v>
      </c>
      <c r="N28" s="65">
        <f>VLOOKUP($A28,'Return Data'!$B$7:$R$2843,14,0)</f>
        <v>8.7470999999999997</v>
      </c>
      <c r="O28" s="66">
        <f t="shared" si="9"/>
        <v>28</v>
      </c>
      <c r="P28" s="65">
        <f>VLOOKUP($A28,'Return Data'!$B$7:$R$2843,15,0)</f>
        <v>12.818199999999999</v>
      </c>
      <c r="Q28" s="66">
        <f>RANK(P28,P$8:P$41,0)</f>
        <v>20</v>
      </c>
      <c r="R28" s="65">
        <f>VLOOKUP($A28,'Return Data'!$B$7:$R$2843,16,0)</f>
        <v>18.7578</v>
      </c>
      <c r="S28" s="67">
        <f t="shared" si="6"/>
        <v>5</v>
      </c>
    </row>
    <row r="29" spans="1:19" x14ac:dyDescent="0.3">
      <c r="A29" s="63" t="s">
        <v>2016</v>
      </c>
      <c r="B29" s="64">
        <f>VLOOKUP($A29,'Return Data'!$B$7:$R$2843,3,0)</f>
        <v>44412</v>
      </c>
      <c r="C29" s="65">
        <f>VLOOKUP($A29,'Return Data'!$B$7:$R$2843,4,0)</f>
        <v>14.921799999999999</v>
      </c>
      <c r="D29" s="65">
        <f>VLOOKUP($A29,'Return Data'!$B$7:$R$2843,10,0)</f>
        <v>14.0784</v>
      </c>
      <c r="E29" s="66">
        <f t="shared" si="0"/>
        <v>26</v>
      </c>
      <c r="F29" s="65">
        <f>VLOOKUP($A29,'Return Data'!$B$7:$R$2843,11,0)</f>
        <v>15.7052</v>
      </c>
      <c r="G29" s="66">
        <f t="shared" si="1"/>
        <v>18</v>
      </c>
      <c r="H29" s="65">
        <f>VLOOKUP($A29,'Return Data'!$B$7:$R$2843,12,0)</f>
        <v>42.228900000000003</v>
      </c>
      <c r="I29" s="66">
        <f t="shared" si="2"/>
        <v>23</v>
      </c>
      <c r="J29" s="65">
        <f>VLOOKUP($A29,'Return Data'!$B$7:$R$2843,13,0)</f>
        <v>49.089799999999997</v>
      </c>
      <c r="K29" s="66">
        <f t="shared" si="3"/>
        <v>27</v>
      </c>
      <c r="L29" s="65">
        <f>VLOOKUP($A29,'Return Data'!$B$7:$R$2843,17,0)</f>
        <v>21.566099999999999</v>
      </c>
      <c r="M29" s="66">
        <f t="shared" si="8"/>
        <v>25</v>
      </c>
      <c r="N29" s="65"/>
      <c r="O29" s="66"/>
      <c r="P29" s="65"/>
      <c r="Q29" s="66"/>
      <c r="R29" s="65">
        <f>VLOOKUP($A29,'Return Data'!$B$7:$R$2843,16,0)</f>
        <v>13.905900000000001</v>
      </c>
      <c r="S29" s="67">
        <f t="shared" si="6"/>
        <v>26</v>
      </c>
    </row>
    <row r="30" spans="1:19" x14ac:dyDescent="0.3">
      <c r="A30" s="63" t="s">
        <v>1271</v>
      </c>
      <c r="B30" s="64">
        <f>VLOOKUP($A30,'Return Data'!$B$7:$R$2843,3,0)</f>
        <v>44412</v>
      </c>
      <c r="C30" s="65">
        <f>VLOOKUP($A30,'Return Data'!$B$7:$R$2843,4,0)</f>
        <v>130.98699999999999</v>
      </c>
      <c r="D30" s="65">
        <f>VLOOKUP($A30,'Return Data'!$B$7:$R$2843,10,0)</f>
        <v>17.282499999999999</v>
      </c>
      <c r="E30" s="66">
        <f t="shared" si="0"/>
        <v>12</v>
      </c>
      <c r="F30" s="65">
        <f>VLOOKUP($A30,'Return Data'!$B$7:$R$2843,11,0)</f>
        <v>23.707899999999999</v>
      </c>
      <c r="G30" s="66">
        <f t="shared" si="1"/>
        <v>6</v>
      </c>
      <c r="H30" s="65">
        <f>VLOOKUP($A30,'Return Data'!$B$7:$R$2843,12,0)</f>
        <v>60.501100000000001</v>
      </c>
      <c r="I30" s="66">
        <f t="shared" si="2"/>
        <v>3</v>
      </c>
      <c r="J30" s="65">
        <f>VLOOKUP($A30,'Return Data'!$B$7:$R$2843,13,0)</f>
        <v>73.102900000000005</v>
      </c>
      <c r="K30" s="66">
        <f t="shared" si="3"/>
        <v>2</v>
      </c>
      <c r="L30" s="65">
        <f>VLOOKUP($A30,'Return Data'!$B$7:$R$2843,17,0)</f>
        <v>20.880700000000001</v>
      </c>
      <c r="M30" s="66">
        <f t="shared" si="8"/>
        <v>26</v>
      </c>
      <c r="N30" s="65">
        <f>VLOOKUP($A30,'Return Data'!$B$7:$R$2843,14,0)</f>
        <v>11.9003</v>
      </c>
      <c r="O30" s="66">
        <f t="shared" ref="O30:O35" si="10">RANK(N30,N$8:N$41,0)</f>
        <v>24</v>
      </c>
      <c r="P30" s="65">
        <f>VLOOKUP($A30,'Return Data'!$B$7:$R$2843,15,0)</f>
        <v>12.510300000000001</v>
      </c>
      <c r="Q30" s="66">
        <f t="shared" ref="Q30:Q35" si="11">RANK(P30,P$8:P$41,0)</f>
        <v>21</v>
      </c>
      <c r="R30" s="65">
        <f>VLOOKUP($A30,'Return Data'!$B$7:$R$2843,16,0)</f>
        <v>17.023199999999999</v>
      </c>
      <c r="S30" s="67">
        <f t="shared" si="6"/>
        <v>11</v>
      </c>
    </row>
    <row r="31" spans="1:19" x14ac:dyDescent="0.3">
      <c r="A31" s="63" t="s">
        <v>1780</v>
      </c>
      <c r="B31" s="64">
        <f>VLOOKUP($A31,'Return Data'!$B$7:$R$2843,3,0)</f>
        <v>44412</v>
      </c>
      <c r="C31" s="65">
        <f>VLOOKUP($A31,'Return Data'!$B$7:$R$2843,4,0)</f>
        <v>45.881799999999998</v>
      </c>
      <c r="D31" s="65">
        <f>VLOOKUP($A31,'Return Data'!$B$7:$R$2843,10,0)</f>
        <v>15.300599999999999</v>
      </c>
      <c r="E31" s="66">
        <f t="shared" si="0"/>
        <v>22</v>
      </c>
      <c r="F31" s="65">
        <f>VLOOKUP($A31,'Return Data'!$B$7:$R$2843,11,0)</f>
        <v>21.369199999999999</v>
      </c>
      <c r="G31" s="66">
        <f t="shared" si="1"/>
        <v>9</v>
      </c>
      <c r="H31" s="65">
        <f>VLOOKUP($A31,'Return Data'!$B$7:$R$2843,12,0)</f>
        <v>46.080800000000004</v>
      </c>
      <c r="I31" s="66">
        <f t="shared" si="2"/>
        <v>17</v>
      </c>
      <c r="J31" s="65">
        <f>VLOOKUP($A31,'Return Data'!$B$7:$R$2843,13,0)</f>
        <v>55.166499999999999</v>
      </c>
      <c r="K31" s="66">
        <f t="shared" si="3"/>
        <v>20</v>
      </c>
      <c r="L31" s="65">
        <f>VLOOKUP($A31,'Return Data'!$B$7:$R$2843,17,0)</f>
        <v>36.742600000000003</v>
      </c>
      <c r="M31" s="66">
        <f t="shared" si="8"/>
        <v>3</v>
      </c>
      <c r="N31" s="65">
        <f>VLOOKUP($A31,'Return Data'!$B$7:$R$2843,14,0)</f>
        <v>22.260200000000001</v>
      </c>
      <c r="O31" s="66">
        <f t="shared" si="10"/>
        <v>3</v>
      </c>
      <c r="P31" s="65">
        <f>VLOOKUP($A31,'Return Data'!$B$7:$R$2843,15,0)</f>
        <v>20.706199999999999</v>
      </c>
      <c r="Q31" s="66">
        <f t="shared" si="11"/>
        <v>2</v>
      </c>
      <c r="R31" s="65">
        <f>VLOOKUP($A31,'Return Data'!$B$7:$R$2843,16,0)</f>
        <v>20.440799999999999</v>
      </c>
      <c r="S31" s="67">
        <f t="shared" si="6"/>
        <v>3</v>
      </c>
    </row>
    <row r="32" spans="1:19" x14ac:dyDescent="0.3">
      <c r="A32" s="63" t="s">
        <v>1811</v>
      </c>
      <c r="B32" s="64">
        <f>VLOOKUP($A32,'Return Data'!$B$7:$R$2843,3,0)</f>
        <v>44412</v>
      </c>
      <c r="C32" s="65">
        <f>VLOOKUP($A32,'Return Data'!$B$7:$R$2843,4,0)</f>
        <v>25.33</v>
      </c>
      <c r="D32" s="65">
        <f>VLOOKUP($A32,'Return Data'!$B$7:$R$2843,10,0)</f>
        <v>19.990500000000001</v>
      </c>
      <c r="E32" s="66">
        <f t="shared" si="0"/>
        <v>4</v>
      </c>
      <c r="F32" s="65">
        <f>VLOOKUP($A32,'Return Data'!$B$7:$R$2843,11,0)</f>
        <v>25.148199999999999</v>
      </c>
      <c r="G32" s="66">
        <f t="shared" si="1"/>
        <v>3</v>
      </c>
      <c r="H32" s="65">
        <f>VLOOKUP($A32,'Return Data'!$B$7:$R$2843,12,0)</f>
        <v>58.709299999999999</v>
      </c>
      <c r="I32" s="66">
        <f t="shared" si="2"/>
        <v>4</v>
      </c>
      <c r="J32" s="65">
        <f>VLOOKUP($A32,'Return Data'!$B$7:$R$2843,13,0)</f>
        <v>68.979299999999995</v>
      </c>
      <c r="K32" s="66">
        <f t="shared" si="3"/>
        <v>5</v>
      </c>
      <c r="L32" s="65">
        <f>VLOOKUP($A32,'Return Data'!$B$7:$R$2843,17,0)</f>
        <v>41.920099999999998</v>
      </c>
      <c r="M32" s="66">
        <f t="shared" si="8"/>
        <v>2</v>
      </c>
      <c r="N32" s="65">
        <f>VLOOKUP($A32,'Return Data'!$B$7:$R$2843,14,0)</f>
        <v>23.474699999999999</v>
      </c>
      <c r="O32" s="66">
        <f t="shared" si="10"/>
        <v>2</v>
      </c>
      <c r="P32" s="65">
        <f>VLOOKUP($A32,'Return Data'!$B$7:$R$2843,15,0)</f>
        <v>18.998799999999999</v>
      </c>
      <c r="Q32" s="66">
        <f t="shared" si="11"/>
        <v>3</v>
      </c>
      <c r="R32" s="65">
        <f>VLOOKUP($A32,'Return Data'!$B$7:$R$2843,16,0)</f>
        <v>15.5649</v>
      </c>
      <c r="S32" s="67">
        <f t="shared" si="6"/>
        <v>20</v>
      </c>
    </row>
    <row r="33" spans="1:19" x14ac:dyDescent="0.3">
      <c r="A33" s="63" t="s">
        <v>1273</v>
      </c>
      <c r="B33" s="64">
        <f>VLOOKUP($A33,'Return Data'!$B$7:$R$2843,3,0)</f>
        <v>44412</v>
      </c>
      <c r="C33" s="65">
        <f>VLOOKUP($A33,'Return Data'!$B$7:$R$2843,4,0)</f>
        <v>216.71</v>
      </c>
      <c r="D33" s="65">
        <f>VLOOKUP($A33,'Return Data'!$B$7:$R$2843,10,0)</f>
        <v>20.615600000000001</v>
      </c>
      <c r="E33" s="66">
        <f t="shared" si="0"/>
        <v>3</v>
      </c>
      <c r="F33" s="65">
        <f>VLOOKUP($A33,'Return Data'!$B$7:$R$2843,11,0)</f>
        <v>21.740400000000001</v>
      </c>
      <c r="G33" s="66">
        <f t="shared" si="1"/>
        <v>8</v>
      </c>
      <c r="H33" s="65">
        <f>VLOOKUP($A33,'Return Data'!$B$7:$R$2843,12,0)</f>
        <v>52.162599999999998</v>
      </c>
      <c r="I33" s="66">
        <f t="shared" si="2"/>
        <v>9</v>
      </c>
      <c r="J33" s="65">
        <f>VLOOKUP($A33,'Return Data'!$B$7:$R$2843,13,0)</f>
        <v>62.5122</v>
      </c>
      <c r="K33" s="66">
        <f t="shared" si="3"/>
        <v>12</v>
      </c>
      <c r="L33" s="65">
        <f>VLOOKUP($A33,'Return Data'!$B$7:$R$2843,17,0)</f>
        <v>28.179600000000001</v>
      </c>
      <c r="M33" s="66">
        <f t="shared" si="8"/>
        <v>11</v>
      </c>
      <c r="N33" s="65">
        <f>VLOOKUP($A33,'Return Data'!$B$7:$R$2843,14,0)</f>
        <v>14.194800000000001</v>
      </c>
      <c r="O33" s="66">
        <f t="shared" si="10"/>
        <v>14</v>
      </c>
      <c r="P33" s="65">
        <f>VLOOKUP($A33,'Return Data'!$B$7:$R$2843,15,0)</f>
        <v>16.286899999999999</v>
      </c>
      <c r="Q33" s="66">
        <f t="shared" si="11"/>
        <v>7</v>
      </c>
      <c r="R33" s="65">
        <f>VLOOKUP($A33,'Return Data'!$B$7:$R$2843,16,0)</f>
        <v>15.9468</v>
      </c>
      <c r="S33" s="67">
        <f t="shared" si="6"/>
        <v>19</v>
      </c>
    </row>
    <row r="34" spans="1:19" x14ac:dyDescent="0.3">
      <c r="A34" s="63" t="s">
        <v>1275</v>
      </c>
      <c r="B34" s="64">
        <f>VLOOKUP($A34,'Return Data'!$B$7:$R$2843,3,0)</f>
        <v>44412</v>
      </c>
      <c r="C34" s="65">
        <f>VLOOKUP($A34,'Return Data'!$B$7:$R$2843,4,0)</f>
        <v>390.70530000000002</v>
      </c>
      <c r="D34" s="65">
        <f>VLOOKUP($A34,'Return Data'!$B$7:$R$2843,10,0)</f>
        <v>18.034600000000001</v>
      </c>
      <c r="E34" s="66">
        <f t="shared" si="0"/>
        <v>8</v>
      </c>
      <c r="F34" s="65">
        <f>VLOOKUP($A34,'Return Data'!$B$7:$R$2843,11,0)</f>
        <v>39.732399999999998</v>
      </c>
      <c r="G34" s="66">
        <f t="shared" si="1"/>
        <v>1</v>
      </c>
      <c r="H34" s="65">
        <f>VLOOKUP($A34,'Return Data'!$B$7:$R$2843,12,0)</f>
        <v>73.392099999999999</v>
      </c>
      <c r="I34" s="66">
        <f t="shared" si="2"/>
        <v>1</v>
      </c>
      <c r="J34" s="65">
        <f>VLOOKUP($A34,'Return Data'!$B$7:$R$2843,13,0)</f>
        <v>88.019900000000007</v>
      </c>
      <c r="K34" s="66">
        <f t="shared" si="3"/>
        <v>1</v>
      </c>
      <c r="L34" s="65">
        <f>VLOOKUP($A34,'Return Data'!$B$7:$R$2843,17,0)</f>
        <v>51.082599999999999</v>
      </c>
      <c r="M34" s="66">
        <f t="shared" si="8"/>
        <v>1</v>
      </c>
      <c r="N34" s="65">
        <f>VLOOKUP($A34,'Return Data'!$B$7:$R$2843,14,0)</f>
        <v>28.975000000000001</v>
      </c>
      <c r="O34" s="66">
        <f t="shared" si="10"/>
        <v>1</v>
      </c>
      <c r="P34" s="65">
        <f>VLOOKUP($A34,'Return Data'!$B$7:$R$2843,15,0)</f>
        <v>23.926300000000001</v>
      </c>
      <c r="Q34" s="66">
        <f t="shared" si="11"/>
        <v>1</v>
      </c>
      <c r="R34" s="65">
        <f>VLOOKUP($A34,'Return Data'!$B$7:$R$2843,16,0)</f>
        <v>19.694400000000002</v>
      </c>
      <c r="S34" s="67">
        <f t="shared" si="6"/>
        <v>4</v>
      </c>
    </row>
    <row r="35" spans="1:19" x14ac:dyDescent="0.3">
      <c r="A35" s="63" t="s">
        <v>1813</v>
      </c>
      <c r="B35" s="64">
        <f>VLOOKUP($A35,'Return Data'!$B$7:$R$2843,3,0)</f>
        <v>44412</v>
      </c>
      <c r="C35" s="65">
        <f>VLOOKUP($A35,'Return Data'!$B$7:$R$2843,4,0)</f>
        <v>71.937700000000007</v>
      </c>
      <c r="D35" s="65">
        <f>VLOOKUP($A35,'Return Data'!$B$7:$R$2843,10,0)</f>
        <v>14.5946</v>
      </c>
      <c r="E35" s="66">
        <f t="shared" si="0"/>
        <v>24</v>
      </c>
      <c r="F35" s="65">
        <f>VLOOKUP($A35,'Return Data'!$B$7:$R$2843,11,0)</f>
        <v>13.949</v>
      </c>
      <c r="G35" s="66">
        <f t="shared" si="1"/>
        <v>24</v>
      </c>
      <c r="H35" s="65">
        <f>VLOOKUP($A35,'Return Data'!$B$7:$R$2843,12,0)</f>
        <v>45.990200000000002</v>
      </c>
      <c r="I35" s="66">
        <f t="shared" si="2"/>
        <v>19</v>
      </c>
      <c r="J35" s="65">
        <f>VLOOKUP($A35,'Return Data'!$B$7:$R$2843,13,0)</f>
        <v>58.803600000000003</v>
      </c>
      <c r="K35" s="66">
        <f t="shared" si="3"/>
        <v>15</v>
      </c>
      <c r="L35" s="65">
        <f>VLOOKUP($A35,'Return Data'!$B$7:$R$2843,17,0)</f>
        <v>23.5916</v>
      </c>
      <c r="M35" s="66">
        <f t="shared" si="8"/>
        <v>21</v>
      </c>
      <c r="N35" s="65">
        <f>VLOOKUP($A35,'Return Data'!$B$7:$R$2843,14,0)</f>
        <v>14.1372</v>
      </c>
      <c r="O35" s="66">
        <f t="shared" si="10"/>
        <v>15</v>
      </c>
      <c r="P35" s="65">
        <f>VLOOKUP($A35,'Return Data'!$B$7:$R$2843,15,0)</f>
        <v>14.3538</v>
      </c>
      <c r="Q35" s="66">
        <f t="shared" si="11"/>
        <v>15</v>
      </c>
      <c r="R35" s="65">
        <f>VLOOKUP($A35,'Return Data'!$B$7:$R$2843,16,0)</f>
        <v>13.219099999999999</v>
      </c>
      <c r="S35" s="67">
        <f t="shared" si="6"/>
        <v>28</v>
      </c>
    </row>
    <row r="36" spans="1:19" x14ac:dyDescent="0.3">
      <c r="A36" s="63" t="s">
        <v>1815</v>
      </c>
      <c r="B36" s="64">
        <f>VLOOKUP($A36,'Return Data'!$B$7:$R$2843,3,0)</f>
        <v>44412</v>
      </c>
      <c r="C36" s="65">
        <f>VLOOKUP($A36,'Return Data'!$B$7:$R$2843,4,0)</f>
        <v>13.8894</v>
      </c>
      <c r="D36" s="65">
        <f>VLOOKUP($A36,'Return Data'!$B$7:$R$2843,10,0)</f>
        <v>12.933</v>
      </c>
      <c r="E36" s="66">
        <f t="shared" si="0"/>
        <v>32</v>
      </c>
      <c r="F36" s="65">
        <f>VLOOKUP($A36,'Return Data'!$B$7:$R$2843,11,0)</f>
        <v>9.3721999999999994</v>
      </c>
      <c r="G36" s="66">
        <f t="shared" si="1"/>
        <v>34</v>
      </c>
      <c r="H36" s="65">
        <f>VLOOKUP($A36,'Return Data'!$B$7:$R$2843,12,0)</f>
        <v>30.309200000000001</v>
      </c>
      <c r="I36" s="66">
        <f t="shared" si="2"/>
        <v>34</v>
      </c>
      <c r="J36" s="65">
        <f>VLOOKUP($A36,'Return Data'!$B$7:$R$2843,13,0)</f>
        <v>36.388500000000001</v>
      </c>
      <c r="K36" s="66">
        <f t="shared" si="3"/>
        <v>34</v>
      </c>
      <c r="L36" s="65">
        <f>VLOOKUP($A36,'Return Data'!$B$7:$R$2843,17,0)</f>
        <v>18.445399999999999</v>
      </c>
      <c r="M36" s="66">
        <f t="shared" si="8"/>
        <v>31</v>
      </c>
      <c r="N36" s="65"/>
      <c r="O36" s="66"/>
      <c r="P36" s="65"/>
      <c r="Q36" s="66"/>
      <c r="R36" s="65">
        <f>VLOOKUP($A36,'Return Data'!$B$7:$R$2843,16,0)</f>
        <v>12.209199999999999</v>
      </c>
      <c r="S36" s="67">
        <f t="shared" si="6"/>
        <v>31</v>
      </c>
    </row>
    <row r="37" spans="1:19" x14ac:dyDescent="0.3">
      <c r="A37" s="63" t="s">
        <v>1278</v>
      </c>
      <c r="B37" s="64">
        <f>VLOOKUP($A37,'Return Data'!$B$7:$R$2843,3,0)</f>
        <v>44412</v>
      </c>
      <c r="C37" s="65">
        <f>VLOOKUP($A37,'Return Data'!$B$7:$R$2843,4,0)</f>
        <v>15.485099999999999</v>
      </c>
      <c r="D37" s="65">
        <f>VLOOKUP($A37,'Return Data'!$B$7:$R$2843,10,0)</f>
        <v>16.9649</v>
      </c>
      <c r="E37" s="66">
        <f t="shared" si="0"/>
        <v>15</v>
      </c>
      <c r="F37" s="65">
        <f>VLOOKUP($A37,'Return Data'!$B$7:$R$2843,11,0)</f>
        <v>19.560400000000001</v>
      </c>
      <c r="G37" s="66">
        <f t="shared" si="1"/>
        <v>10</v>
      </c>
      <c r="H37" s="65">
        <f>VLOOKUP($A37,'Return Data'!$B$7:$R$2843,12,0)</f>
        <v>47.3508</v>
      </c>
      <c r="I37" s="66">
        <f t="shared" si="2"/>
        <v>14</v>
      </c>
      <c r="J37" s="65">
        <f>VLOOKUP($A37,'Return Data'!$B$7:$R$2843,13,0)</f>
        <v>57.813200000000002</v>
      </c>
      <c r="K37" s="66">
        <f t="shared" si="3"/>
        <v>16</v>
      </c>
      <c r="L37" s="65"/>
      <c r="M37" s="66"/>
      <c r="N37" s="65"/>
      <c r="O37" s="66"/>
      <c r="P37" s="65"/>
      <c r="Q37" s="66"/>
      <c r="R37" s="65">
        <f>VLOOKUP($A37,'Return Data'!$B$7:$R$2843,16,0)</f>
        <v>25.692799999999998</v>
      </c>
      <c r="S37" s="67">
        <f t="shared" si="6"/>
        <v>1</v>
      </c>
    </row>
    <row r="38" spans="1:19" x14ac:dyDescent="0.3">
      <c r="A38" s="102" t="s">
        <v>1793</v>
      </c>
      <c r="B38" s="64">
        <f>VLOOKUP($A38,'Return Data'!$B$7:$R$2843,3,0)</f>
        <v>44412</v>
      </c>
      <c r="C38" s="65">
        <f>VLOOKUP($A38,'Return Data'!$B$7:$R$2843,4,0)</f>
        <v>15.0877</v>
      </c>
      <c r="D38" s="65">
        <f>VLOOKUP($A38,'Return Data'!$B$7:$R$2843,10,0)</f>
        <v>14.074299999999999</v>
      </c>
      <c r="E38" s="66">
        <f t="shared" si="0"/>
        <v>27</v>
      </c>
      <c r="F38" s="65">
        <f>VLOOKUP($A38,'Return Data'!$B$7:$R$2843,11,0)</f>
        <v>12.391</v>
      </c>
      <c r="G38" s="66">
        <f t="shared" si="1"/>
        <v>29</v>
      </c>
      <c r="H38" s="65">
        <f>VLOOKUP($A38,'Return Data'!$B$7:$R$2843,12,0)</f>
        <v>33.585700000000003</v>
      </c>
      <c r="I38" s="66">
        <f t="shared" si="2"/>
        <v>32</v>
      </c>
      <c r="J38" s="65">
        <f>VLOOKUP($A38,'Return Data'!$B$7:$R$2843,13,0)</f>
        <v>42.352899999999998</v>
      </c>
      <c r="K38" s="66">
        <f t="shared" si="3"/>
        <v>31</v>
      </c>
      <c r="L38" s="65">
        <f>VLOOKUP($A38,'Return Data'!$B$7:$R$2843,17,0)</f>
        <v>22.926500000000001</v>
      </c>
      <c r="M38" s="66">
        <f>RANK(L38,L$8:L$41,0)</f>
        <v>22</v>
      </c>
      <c r="N38" s="65"/>
      <c r="O38" s="66"/>
      <c r="P38" s="65"/>
      <c r="Q38" s="66"/>
      <c r="R38" s="65">
        <f>VLOOKUP($A38,'Return Data'!$B$7:$R$2843,16,0)</f>
        <v>15.1684</v>
      </c>
      <c r="S38" s="67">
        <f t="shared" si="6"/>
        <v>22</v>
      </c>
    </row>
    <row r="39" spans="1:19" x14ac:dyDescent="0.3">
      <c r="A39" s="63" t="s">
        <v>1817</v>
      </c>
      <c r="B39" s="64">
        <f>VLOOKUP($A39,'Return Data'!$B$7:$R$2843,3,0)</f>
        <v>44412</v>
      </c>
      <c r="C39" s="65">
        <f>VLOOKUP($A39,'Return Data'!$B$7:$R$2843,4,0)</f>
        <v>141.93</v>
      </c>
      <c r="D39" s="65">
        <f>VLOOKUP($A39,'Return Data'!$B$7:$R$2843,10,0)</f>
        <v>12.992599999999999</v>
      </c>
      <c r="E39" s="66">
        <f t="shared" si="0"/>
        <v>31</v>
      </c>
      <c r="F39" s="65">
        <f>VLOOKUP($A39,'Return Data'!$B$7:$R$2843,11,0)</f>
        <v>12.804</v>
      </c>
      <c r="G39" s="66">
        <f t="shared" si="1"/>
        <v>28</v>
      </c>
      <c r="H39" s="65">
        <f>VLOOKUP($A39,'Return Data'!$B$7:$R$2843,12,0)</f>
        <v>35.210099999999997</v>
      </c>
      <c r="I39" s="66">
        <f t="shared" si="2"/>
        <v>30</v>
      </c>
      <c r="J39" s="65">
        <f>VLOOKUP($A39,'Return Data'!$B$7:$R$2843,13,0)</f>
        <v>42.514299999999999</v>
      </c>
      <c r="K39" s="66">
        <f t="shared" si="3"/>
        <v>30</v>
      </c>
      <c r="L39" s="65">
        <f>VLOOKUP($A39,'Return Data'!$B$7:$R$2843,17,0)</f>
        <v>17.4175</v>
      </c>
      <c r="M39" s="66">
        <f>RANK(L39,L$8:L$41,0)</f>
        <v>32</v>
      </c>
      <c r="N39" s="65">
        <f>VLOOKUP($A39,'Return Data'!$B$7:$R$2843,14,0)</f>
        <v>6.9276</v>
      </c>
      <c r="O39" s="66">
        <f>RANK(N39,N$8:N$41,0)</f>
        <v>29</v>
      </c>
      <c r="P39" s="65">
        <f>VLOOKUP($A39,'Return Data'!$B$7:$R$2843,15,0)</f>
        <v>8.8524999999999991</v>
      </c>
      <c r="Q39" s="66">
        <f>RANK(P39,P$8:P$41,0)</f>
        <v>27</v>
      </c>
      <c r="R39" s="65">
        <f>VLOOKUP($A39,'Return Data'!$B$7:$R$2843,16,0)</f>
        <v>10.114800000000001</v>
      </c>
      <c r="S39" s="67">
        <f t="shared" si="6"/>
        <v>33</v>
      </c>
    </row>
    <row r="40" spans="1:19" x14ac:dyDescent="0.3">
      <c r="A40" s="63" t="s">
        <v>1803</v>
      </c>
      <c r="B40" s="64">
        <f>VLOOKUP($A40,'Return Data'!$B$7:$R$2843,3,0)</f>
        <v>44412</v>
      </c>
      <c r="C40" s="65">
        <f>VLOOKUP($A40,'Return Data'!$B$7:$R$2843,4,0)</f>
        <v>31.6</v>
      </c>
      <c r="D40" s="65">
        <f>VLOOKUP($A40,'Return Data'!$B$7:$R$2843,10,0)</f>
        <v>17.9985</v>
      </c>
      <c r="E40" s="66">
        <f t="shared" si="0"/>
        <v>9</v>
      </c>
      <c r="F40" s="65">
        <f>VLOOKUP($A40,'Return Data'!$B$7:$R$2843,11,0)</f>
        <v>18.841699999999999</v>
      </c>
      <c r="G40" s="66">
        <f t="shared" si="1"/>
        <v>13</v>
      </c>
      <c r="H40" s="65">
        <f>VLOOKUP($A40,'Return Data'!$B$7:$R$2843,12,0)</f>
        <v>46.364100000000001</v>
      </c>
      <c r="I40" s="66">
        <f t="shared" si="2"/>
        <v>16</v>
      </c>
      <c r="J40" s="65">
        <f>VLOOKUP($A40,'Return Data'!$B$7:$R$2843,13,0)</f>
        <v>57.135800000000003</v>
      </c>
      <c r="K40" s="66">
        <f t="shared" si="3"/>
        <v>18</v>
      </c>
      <c r="L40" s="65">
        <f>VLOOKUP($A40,'Return Data'!$B$7:$R$2843,17,0)</f>
        <v>30.551500000000001</v>
      </c>
      <c r="M40" s="66">
        <f>RANK(L40,L$8:L$41,0)</f>
        <v>8</v>
      </c>
      <c r="N40" s="65">
        <f>VLOOKUP($A40,'Return Data'!$B$7:$R$2843,14,0)</f>
        <v>17.0853</v>
      </c>
      <c r="O40" s="66">
        <f>RANK(N40,N$8:N$41,0)</f>
        <v>8</v>
      </c>
      <c r="P40" s="65">
        <f>VLOOKUP($A40,'Return Data'!$B$7:$R$2843,15,0)</f>
        <v>14.832100000000001</v>
      </c>
      <c r="Q40" s="66">
        <f>RANK(P40,P$8:P$41,0)</f>
        <v>12</v>
      </c>
      <c r="R40" s="65">
        <f>VLOOKUP($A40,'Return Data'!$B$7:$R$2843,16,0)</f>
        <v>11.992000000000001</v>
      </c>
      <c r="S40" s="67">
        <f t="shared" si="6"/>
        <v>32</v>
      </c>
    </row>
    <row r="41" spans="1:19" x14ac:dyDescent="0.3">
      <c r="A41" s="63" t="s">
        <v>1876</v>
      </c>
      <c r="B41" s="64">
        <f>VLOOKUP($A41,'Return Data'!$B$7:$R$2843,3,0)</f>
        <v>44412</v>
      </c>
      <c r="C41" s="65">
        <f>VLOOKUP($A41,'Return Data'!$B$7:$R$2843,4,0)</f>
        <v>246.10910000000001</v>
      </c>
      <c r="D41" s="65">
        <f>VLOOKUP($A41,'Return Data'!$B$7:$R$2843,10,0)</f>
        <v>17.176600000000001</v>
      </c>
      <c r="E41" s="66">
        <f t="shared" si="0"/>
        <v>14</v>
      </c>
      <c r="F41" s="65">
        <f>VLOOKUP($A41,'Return Data'!$B$7:$R$2843,11,0)</f>
        <v>16.058299999999999</v>
      </c>
      <c r="G41" s="66">
        <f t="shared" si="1"/>
        <v>17</v>
      </c>
      <c r="H41" s="65">
        <f>VLOOKUP($A41,'Return Data'!$B$7:$R$2843,12,0)</f>
        <v>46.9846</v>
      </c>
      <c r="I41" s="66">
        <f t="shared" si="2"/>
        <v>15</v>
      </c>
      <c r="J41" s="65">
        <f>VLOOKUP($A41,'Return Data'!$B$7:$R$2843,13,0)</f>
        <v>66.339500000000001</v>
      </c>
      <c r="K41" s="66">
        <f t="shared" si="3"/>
        <v>6</v>
      </c>
      <c r="L41" s="65">
        <f>VLOOKUP($A41,'Return Data'!$B$7:$R$2843,17,0)</f>
        <v>35.832700000000003</v>
      </c>
      <c r="M41" s="66">
        <f>RANK(L41,L$8:L$41,0)</f>
        <v>4</v>
      </c>
      <c r="N41" s="65">
        <f>VLOOKUP($A41,'Return Data'!$B$7:$R$2843,14,0)</f>
        <v>18.822800000000001</v>
      </c>
      <c r="O41" s="66">
        <f>RANK(N41,N$8:N$41,0)</f>
        <v>5</v>
      </c>
      <c r="P41" s="65">
        <f>VLOOKUP($A41,'Return Data'!$B$7:$R$2843,15,0)</f>
        <v>17.6297</v>
      </c>
      <c r="Q41" s="66">
        <f>RANK(P41,P$8:P$41,0)</f>
        <v>4</v>
      </c>
      <c r="R41" s="65">
        <f>VLOOKUP($A41,'Return Data'!$B$7:$R$2843,16,0)</f>
        <v>16.402699999999999</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16.284555882352947</v>
      </c>
      <c r="E43" s="74"/>
      <c r="F43" s="75">
        <f>AVERAGE(F8:F41)</f>
        <v>17.718661764705875</v>
      </c>
      <c r="G43" s="74"/>
      <c r="H43" s="75">
        <f>AVERAGE(H8:H41)</f>
        <v>46.680235294117637</v>
      </c>
      <c r="I43" s="74"/>
      <c r="J43" s="75">
        <f>AVERAGE(J8:J41)</f>
        <v>56.996108823529418</v>
      </c>
      <c r="K43" s="74"/>
      <c r="L43" s="75">
        <f>AVERAGE(L8:L41)</f>
        <v>27.006778125000007</v>
      </c>
      <c r="M43" s="74"/>
      <c r="N43" s="75">
        <f>AVERAGE(N8:N41)</f>
        <v>15.069758620689656</v>
      </c>
      <c r="O43" s="74"/>
      <c r="P43" s="75">
        <f>AVERAGE(P8:P41)</f>
        <v>14.769277777777782</v>
      </c>
      <c r="Q43" s="74"/>
      <c r="R43" s="75">
        <f>AVERAGE(R8:R41)</f>
        <v>16.06302058823529</v>
      </c>
      <c r="S43" s="76"/>
    </row>
    <row r="44" spans="1:19" x14ac:dyDescent="0.3">
      <c r="A44" s="73" t="s">
        <v>28</v>
      </c>
      <c r="B44" s="74"/>
      <c r="C44" s="74"/>
      <c r="D44" s="75">
        <f>MIN(D8:D41)</f>
        <v>10.733000000000001</v>
      </c>
      <c r="E44" s="74"/>
      <c r="F44" s="75">
        <f>MIN(F8:F41)</f>
        <v>9.3721999999999994</v>
      </c>
      <c r="G44" s="74"/>
      <c r="H44" s="75">
        <f>MIN(H8:H41)</f>
        <v>30.309200000000001</v>
      </c>
      <c r="I44" s="74"/>
      <c r="J44" s="75">
        <f>MIN(J8:J41)</f>
        <v>36.388500000000001</v>
      </c>
      <c r="K44" s="74"/>
      <c r="L44" s="75">
        <f>MIN(L8:L41)</f>
        <v>17.4175</v>
      </c>
      <c r="M44" s="74"/>
      <c r="N44" s="75">
        <f>MIN(N8:N41)</f>
        <v>6.9276</v>
      </c>
      <c r="O44" s="74"/>
      <c r="P44" s="75">
        <f>MIN(P8:P41)</f>
        <v>8.8524999999999991</v>
      </c>
      <c r="Q44" s="74"/>
      <c r="R44" s="75">
        <f>MIN(R8:R41)</f>
        <v>9.2443000000000008</v>
      </c>
      <c r="S44" s="76"/>
    </row>
    <row r="45" spans="1:19" ht="15" thickBot="1" x14ac:dyDescent="0.35">
      <c r="A45" s="77" t="s">
        <v>29</v>
      </c>
      <c r="B45" s="78"/>
      <c r="C45" s="78"/>
      <c r="D45" s="79">
        <f>MAX(D8:D41)</f>
        <v>22.0471</v>
      </c>
      <c r="E45" s="78"/>
      <c r="F45" s="79">
        <f>MAX(F8:F41)</f>
        <v>39.732399999999998</v>
      </c>
      <c r="G45" s="78"/>
      <c r="H45" s="79">
        <f>MAX(H8:H41)</f>
        <v>73.392099999999999</v>
      </c>
      <c r="I45" s="78"/>
      <c r="J45" s="79">
        <f>MAX(J8:J41)</f>
        <v>88.019900000000007</v>
      </c>
      <c r="K45" s="78"/>
      <c r="L45" s="79">
        <f>MAX(L8:L41)</f>
        <v>51.082599999999999</v>
      </c>
      <c r="M45" s="78"/>
      <c r="N45" s="79">
        <f>MAX(N8:N41)</f>
        <v>28.975000000000001</v>
      </c>
      <c r="O45" s="78"/>
      <c r="P45" s="79">
        <f>MAX(P8:P41)</f>
        <v>23.926300000000001</v>
      </c>
      <c r="Q45" s="78"/>
      <c r="R45" s="79">
        <f>MAX(R8:R41)</f>
        <v>25.692799999999998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44412</v>
      </c>
      <c r="C8" s="65">
        <f>VLOOKUP($A8,'Return Data'!$B$7:$R$2843,4,0)</f>
        <v>71.150400000000005</v>
      </c>
      <c r="D8" s="65">
        <f>VLOOKUP($A8,'Return Data'!$B$7:$R$2843,10,0)</f>
        <v>15.728</v>
      </c>
      <c r="E8" s="66">
        <f>RANK(D8,D$8:D$23,0)</f>
        <v>9</v>
      </c>
      <c r="F8" s="65">
        <f>VLOOKUP($A8,'Return Data'!$B$7:$R$2843,11,0)</f>
        <v>22.838899999999999</v>
      </c>
      <c r="G8" s="66">
        <f>RANK(F8,F$8:F$23,0)</f>
        <v>2</v>
      </c>
      <c r="H8" s="65">
        <f>VLOOKUP($A8,'Return Data'!$B$7:$R$2843,12,0)</f>
        <v>57.732399999999998</v>
      </c>
      <c r="I8" s="66">
        <f>RANK(H8,H$8:H$23,0)</f>
        <v>3</v>
      </c>
      <c r="J8" s="65">
        <f>VLOOKUP($A8,'Return Data'!$B$7:$R$2843,13,0)</f>
        <v>73.276399999999995</v>
      </c>
      <c r="K8" s="66">
        <f>RANK(J8,J$8:J$23,0)</f>
        <v>3</v>
      </c>
      <c r="L8" s="65">
        <f>VLOOKUP($A8,'Return Data'!$B$7:$R$2843,17,0)</f>
        <v>25.398800000000001</v>
      </c>
      <c r="M8" s="66">
        <f>RANK(L8,L$8:L$23,0)</f>
        <v>9</v>
      </c>
      <c r="N8" s="65">
        <f>VLOOKUP($A8,'Return Data'!$B$7:$R$2843,14,0)</f>
        <v>7.0480999999999998</v>
      </c>
      <c r="O8" s="66">
        <f>RANK(N8,N$8:N$23,0)</f>
        <v>12</v>
      </c>
      <c r="P8" s="65">
        <f>VLOOKUP($A8,'Return Data'!$B$7:$R$2843,15,0)</f>
        <v>9.8528000000000002</v>
      </c>
      <c r="Q8" s="66">
        <f>RANK(P8,P$8:P$23,0)</f>
        <v>11</v>
      </c>
      <c r="R8" s="65">
        <f>VLOOKUP($A8,'Return Data'!$B$7:$R$2843,16,0)</f>
        <v>15.815</v>
      </c>
      <c r="S8" s="67">
        <f>RANK(R8,R$8:R$23,0)</f>
        <v>8</v>
      </c>
    </row>
    <row r="9" spans="1:20" x14ac:dyDescent="0.3">
      <c r="A9" s="63" t="s">
        <v>31</v>
      </c>
      <c r="B9" s="64">
        <f>VLOOKUP($A9,'Return Data'!$B$7:$R$2843,3,0)</f>
        <v>44412</v>
      </c>
      <c r="C9" s="65">
        <f>VLOOKUP($A9,'Return Data'!$B$7:$R$2843,4,0)</f>
        <v>405.20499999999998</v>
      </c>
      <c r="D9" s="65">
        <f>VLOOKUP($A9,'Return Data'!$B$7:$R$2843,10,0)</f>
        <v>17.333400000000001</v>
      </c>
      <c r="E9" s="66">
        <f t="shared" ref="E9:E23" si="0">RANK(D9,D$8:D$23,0)</f>
        <v>6</v>
      </c>
      <c r="F9" s="65">
        <f>VLOOKUP($A9,'Return Data'!$B$7:$R$2843,11,0)</f>
        <v>15.2323</v>
      </c>
      <c r="G9" s="66">
        <f t="shared" ref="G9:G23" si="1">RANK(F9,F$8:F$23,0)</f>
        <v>9</v>
      </c>
      <c r="H9" s="65">
        <f>VLOOKUP($A9,'Return Data'!$B$7:$R$2843,12,0)</f>
        <v>45.964599999999997</v>
      </c>
      <c r="I9" s="66">
        <f t="shared" ref="I9:I23" si="2">RANK(H9,H$8:H$23,0)</f>
        <v>8</v>
      </c>
      <c r="J9" s="65">
        <f>VLOOKUP($A9,'Return Data'!$B$7:$R$2843,13,0)</f>
        <v>56.851300000000002</v>
      </c>
      <c r="K9" s="66">
        <f t="shared" ref="K9:K23" si="3">RANK(J9,J$8:J$23,0)</f>
        <v>9</v>
      </c>
      <c r="L9" s="65">
        <f>VLOOKUP($A9,'Return Data'!$B$7:$R$2843,17,0)</f>
        <v>23.244199999999999</v>
      </c>
      <c r="M9" s="66">
        <f t="shared" ref="M9:M23" si="4">RANK(L9,L$8:L$23,0)</f>
        <v>11</v>
      </c>
      <c r="N9" s="65">
        <f>VLOOKUP($A9,'Return Data'!$B$7:$R$2843,14,0)</f>
        <v>10.1134</v>
      </c>
      <c r="O9" s="66">
        <f t="shared" ref="O9:O23" si="5">RANK(N9,N$8:N$23,0)</f>
        <v>9</v>
      </c>
      <c r="P9" s="65">
        <f>VLOOKUP($A9,'Return Data'!$B$7:$R$2843,15,0)</f>
        <v>13.547800000000001</v>
      </c>
      <c r="Q9" s="66">
        <f t="shared" ref="Q9:Q23" si="6">RANK(P9,P$8:P$23,0)</f>
        <v>6</v>
      </c>
      <c r="R9" s="65">
        <f>VLOOKUP($A9,'Return Data'!$B$7:$R$2843,16,0)</f>
        <v>14.3962</v>
      </c>
      <c r="S9" s="67">
        <f t="shared" ref="S9:S23" si="7">RANK(R9,R$8:R$23,0)</f>
        <v>12</v>
      </c>
    </row>
    <row r="10" spans="1:20" x14ac:dyDescent="0.3">
      <c r="A10" s="63" t="s">
        <v>32</v>
      </c>
      <c r="B10" s="64">
        <f>VLOOKUP($A10,'Return Data'!$B$7:$R$2843,3,0)</f>
        <v>44412</v>
      </c>
      <c r="C10" s="65">
        <f>VLOOKUP($A10,'Return Data'!$B$7:$R$2843,4,0)</f>
        <v>224.57</v>
      </c>
      <c r="D10" s="65">
        <f>VLOOKUP($A10,'Return Data'!$B$7:$R$2843,10,0)</f>
        <v>13.5913</v>
      </c>
      <c r="E10" s="66">
        <f t="shared" si="0"/>
        <v>13</v>
      </c>
      <c r="F10" s="65">
        <f>VLOOKUP($A10,'Return Data'!$B$7:$R$2843,11,0)</f>
        <v>17.275099999999998</v>
      </c>
      <c r="G10" s="66">
        <f t="shared" si="1"/>
        <v>6</v>
      </c>
      <c r="H10" s="65">
        <f>VLOOKUP($A10,'Return Data'!$B$7:$R$2843,12,0)</f>
        <v>48.859900000000003</v>
      </c>
      <c r="I10" s="66">
        <f t="shared" si="2"/>
        <v>7</v>
      </c>
      <c r="J10" s="65">
        <f>VLOOKUP($A10,'Return Data'!$B$7:$R$2843,13,0)</f>
        <v>55.627200000000002</v>
      </c>
      <c r="K10" s="66">
        <f t="shared" si="3"/>
        <v>10</v>
      </c>
      <c r="L10" s="65">
        <f>VLOOKUP($A10,'Return Data'!$B$7:$R$2843,17,0)</f>
        <v>27.929600000000001</v>
      </c>
      <c r="M10" s="66">
        <f t="shared" si="4"/>
        <v>4</v>
      </c>
      <c r="N10" s="65">
        <f>VLOOKUP($A10,'Return Data'!$B$7:$R$2843,14,0)</f>
        <v>14.6457</v>
      </c>
      <c r="O10" s="66">
        <f t="shared" si="5"/>
        <v>3</v>
      </c>
      <c r="P10" s="65">
        <f>VLOOKUP($A10,'Return Data'!$B$7:$R$2843,15,0)</f>
        <v>12.888500000000001</v>
      </c>
      <c r="Q10" s="66">
        <f t="shared" si="6"/>
        <v>9</v>
      </c>
      <c r="R10" s="65">
        <f>VLOOKUP($A10,'Return Data'!$B$7:$R$2843,16,0)</f>
        <v>20.114100000000001</v>
      </c>
      <c r="S10" s="67">
        <f t="shared" si="7"/>
        <v>1</v>
      </c>
    </row>
    <row r="11" spans="1:20" x14ac:dyDescent="0.3">
      <c r="A11" s="63" t="s">
        <v>33</v>
      </c>
      <c r="B11" s="64">
        <f>VLOOKUP($A11,'Return Data'!$B$7:$R$2843,3,0)</f>
        <v>44412</v>
      </c>
      <c r="C11" s="65">
        <f>VLOOKUP($A11,'Return Data'!$B$7:$R$2843,4,0)</f>
        <v>15.07</v>
      </c>
      <c r="D11" s="65">
        <f>VLOOKUP($A11,'Return Data'!$B$7:$R$2843,10,0)</f>
        <v>14.9504</v>
      </c>
      <c r="E11" s="66">
        <f t="shared" si="0"/>
        <v>10</v>
      </c>
      <c r="F11" s="65">
        <f>VLOOKUP($A11,'Return Data'!$B$7:$R$2843,11,0)</f>
        <v>18.568100000000001</v>
      </c>
      <c r="G11" s="66">
        <f t="shared" si="1"/>
        <v>5</v>
      </c>
      <c r="H11" s="65">
        <f>VLOOKUP($A11,'Return Data'!$B$7:$R$2843,12,0)</f>
        <v>44.348700000000001</v>
      </c>
      <c r="I11" s="66">
        <f t="shared" si="2"/>
        <v>11</v>
      </c>
      <c r="J11" s="65">
        <f>VLOOKUP($A11,'Return Data'!$B$7:$R$2843,13,0)</f>
        <v>55.360799999999998</v>
      </c>
      <c r="K11" s="66">
        <f t="shared" si="3"/>
        <v>11</v>
      </c>
      <c r="L11" s="65">
        <f>VLOOKUP($A11,'Return Data'!$B$7:$R$2843,17,0)</f>
        <v>23.7714</v>
      </c>
      <c r="M11" s="66">
        <f t="shared" si="4"/>
        <v>10</v>
      </c>
      <c r="N11" s="65"/>
      <c r="O11" s="66"/>
      <c r="P11" s="65"/>
      <c r="Q11" s="66"/>
      <c r="R11" s="65">
        <f>VLOOKUP($A11,'Return Data'!$B$7:$R$2843,16,0)</f>
        <v>14.867100000000001</v>
      </c>
      <c r="S11" s="67">
        <f t="shared" si="7"/>
        <v>11</v>
      </c>
    </row>
    <row r="12" spans="1:20" x14ac:dyDescent="0.3">
      <c r="A12" s="63" t="s">
        <v>34</v>
      </c>
      <c r="B12" s="64">
        <f>VLOOKUP($A12,'Return Data'!$B$7:$R$2843,3,0)</f>
        <v>44412</v>
      </c>
      <c r="C12" s="65">
        <f>VLOOKUP($A12,'Return Data'!$B$7:$R$2843,4,0)</f>
        <v>81.819999999999993</v>
      </c>
      <c r="D12" s="65">
        <f>VLOOKUP($A12,'Return Data'!$B$7:$R$2843,10,0)</f>
        <v>21.178899999999999</v>
      </c>
      <c r="E12" s="66">
        <f t="shared" si="0"/>
        <v>1</v>
      </c>
      <c r="F12" s="65">
        <f>VLOOKUP($A12,'Return Data'!$B$7:$R$2843,11,0)</f>
        <v>36.434899999999999</v>
      </c>
      <c r="G12" s="66">
        <f t="shared" si="1"/>
        <v>1</v>
      </c>
      <c r="H12" s="65">
        <f>VLOOKUP($A12,'Return Data'!$B$7:$R$2843,12,0)</f>
        <v>77.715000000000003</v>
      </c>
      <c r="I12" s="66">
        <f t="shared" si="2"/>
        <v>1</v>
      </c>
      <c r="J12" s="65">
        <f>VLOOKUP($A12,'Return Data'!$B$7:$R$2843,13,0)</f>
        <v>103.68429999999999</v>
      </c>
      <c r="K12" s="66">
        <f t="shared" si="3"/>
        <v>1</v>
      </c>
      <c r="L12" s="65">
        <f>VLOOKUP($A12,'Return Data'!$B$7:$R$2843,17,0)</f>
        <v>35.095799999999997</v>
      </c>
      <c r="M12" s="66">
        <f t="shared" si="4"/>
        <v>1</v>
      </c>
      <c r="N12" s="65">
        <f>VLOOKUP($A12,'Return Data'!$B$7:$R$2843,14,0)</f>
        <v>14.1976</v>
      </c>
      <c r="O12" s="66">
        <f t="shared" si="5"/>
        <v>4</v>
      </c>
      <c r="P12" s="65">
        <f>VLOOKUP($A12,'Return Data'!$B$7:$R$2843,15,0)</f>
        <v>17.116599999999998</v>
      </c>
      <c r="Q12" s="66">
        <f t="shared" si="6"/>
        <v>1</v>
      </c>
      <c r="R12" s="65">
        <f>VLOOKUP($A12,'Return Data'!$B$7:$R$2843,16,0)</f>
        <v>16.957100000000001</v>
      </c>
      <c r="S12" s="67">
        <f t="shared" si="7"/>
        <v>5</v>
      </c>
    </row>
    <row r="13" spans="1:20" x14ac:dyDescent="0.3">
      <c r="A13" s="63" t="s">
        <v>35</v>
      </c>
      <c r="B13" s="64">
        <f>VLOOKUP($A13,'Return Data'!$B$7:$R$2843,3,0)</f>
        <v>44412</v>
      </c>
      <c r="C13" s="65">
        <f>VLOOKUP($A13,'Return Data'!$B$7:$R$2843,4,0)</f>
        <v>16.139399999999998</v>
      </c>
      <c r="D13" s="65">
        <f>VLOOKUP($A13,'Return Data'!$B$7:$R$2843,10,0)</f>
        <v>14.438700000000001</v>
      </c>
      <c r="E13" s="66">
        <f t="shared" si="0"/>
        <v>11</v>
      </c>
      <c r="F13" s="65">
        <f>VLOOKUP($A13,'Return Data'!$B$7:$R$2843,11,0)</f>
        <v>13.0931</v>
      </c>
      <c r="G13" s="66">
        <f t="shared" si="1"/>
        <v>12</v>
      </c>
      <c r="H13" s="65">
        <f>VLOOKUP($A13,'Return Data'!$B$7:$R$2843,12,0)</f>
        <v>38.875399999999999</v>
      </c>
      <c r="I13" s="66">
        <f t="shared" si="2"/>
        <v>13</v>
      </c>
      <c r="J13" s="65">
        <f>VLOOKUP($A13,'Return Data'!$B$7:$R$2843,13,0)</f>
        <v>50.160499999999999</v>
      </c>
      <c r="K13" s="66">
        <f t="shared" si="3"/>
        <v>13</v>
      </c>
      <c r="L13" s="65">
        <f>VLOOKUP($A13,'Return Data'!$B$7:$R$2843,17,0)</f>
        <v>22.660499999999999</v>
      </c>
      <c r="M13" s="66">
        <f t="shared" si="4"/>
        <v>12</v>
      </c>
      <c r="N13" s="65">
        <f>VLOOKUP($A13,'Return Data'!$B$7:$R$2843,14,0)</f>
        <v>7.9695999999999998</v>
      </c>
      <c r="O13" s="66">
        <f t="shared" si="5"/>
        <v>11</v>
      </c>
      <c r="P13" s="65">
        <f>VLOOKUP($A13,'Return Data'!$B$7:$R$2843,15,0)</f>
        <v>8.6824999999999992</v>
      </c>
      <c r="Q13" s="66">
        <f t="shared" si="6"/>
        <v>12</v>
      </c>
      <c r="R13" s="65">
        <f>VLOOKUP($A13,'Return Data'!$B$7:$R$2843,16,0)</f>
        <v>8.4330999999999996</v>
      </c>
      <c r="S13" s="67">
        <f t="shared" si="7"/>
        <v>15</v>
      </c>
    </row>
    <row r="14" spans="1:20" x14ac:dyDescent="0.3">
      <c r="A14" s="63" t="s">
        <v>36</v>
      </c>
      <c r="B14" s="64">
        <f>VLOOKUP($A14,'Return Data'!$B$7:$R$2843,3,0)</f>
        <v>44412</v>
      </c>
      <c r="C14" s="65">
        <f>VLOOKUP($A14,'Return Data'!$B$7:$R$2843,4,0)</f>
        <v>392.05921434365399</v>
      </c>
      <c r="D14" s="65">
        <f>VLOOKUP($A14,'Return Data'!$B$7:$R$2843,10,0)</f>
        <v>16.884</v>
      </c>
      <c r="E14" s="66">
        <f t="shared" si="0"/>
        <v>7</v>
      </c>
      <c r="F14" s="65">
        <f>VLOOKUP($A14,'Return Data'!$B$7:$R$2843,11,0)</f>
        <v>15.5815</v>
      </c>
      <c r="G14" s="66">
        <f t="shared" si="1"/>
        <v>8</v>
      </c>
      <c r="H14" s="65">
        <f>VLOOKUP($A14,'Return Data'!$B$7:$R$2843,12,0)</f>
        <v>51.731999999999999</v>
      </c>
      <c r="I14" s="66">
        <f t="shared" si="2"/>
        <v>5</v>
      </c>
      <c r="J14" s="65">
        <f>VLOOKUP($A14,'Return Data'!$B$7:$R$2843,13,0)</f>
        <v>63.380600000000001</v>
      </c>
      <c r="K14" s="66">
        <f t="shared" si="3"/>
        <v>5</v>
      </c>
      <c r="L14" s="65">
        <f>VLOOKUP($A14,'Return Data'!$B$7:$R$2843,17,0)</f>
        <v>27.770099999999999</v>
      </c>
      <c r="M14" s="66">
        <f t="shared" si="4"/>
        <v>5</v>
      </c>
      <c r="N14" s="65">
        <f>VLOOKUP($A14,'Return Data'!$B$7:$R$2843,14,0)</f>
        <v>14.1569</v>
      </c>
      <c r="O14" s="66">
        <f t="shared" si="5"/>
        <v>5</v>
      </c>
      <c r="P14" s="65">
        <f>VLOOKUP($A14,'Return Data'!$B$7:$R$2843,15,0)</f>
        <v>14.8909</v>
      </c>
      <c r="Q14" s="66">
        <f t="shared" si="6"/>
        <v>3</v>
      </c>
      <c r="R14" s="65">
        <f>VLOOKUP($A14,'Return Data'!$B$7:$R$2843,16,0)</f>
        <v>16.378</v>
      </c>
      <c r="S14" s="67">
        <f t="shared" si="7"/>
        <v>6</v>
      </c>
    </row>
    <row r="15" spans="1:20" x14ac:dyDescent="0.3">
      <c r="A15" s="63" t="s">
        <v>37</v>
      </c>
      <c r="B15" s="64">
        <f>VLOOKUP($A15,'Return Data'!$B$7:$R$2843,3,0)</f>
        <v>44412</v>
      </c>
      <c r="C15" s="65">
        <f>VLOOKUP($A15,'Return Data'!$B$7:$R$2843,4,0)</f>
        <v>54.017000000000003</v>
      </c>
      <c r="D15" s="65">
        <f>VLOOKUP($A15,'Return Data'!$B$7:$R$2843,10,0)</f>
        <v>17.645600000000002</v>
      </c>
      <c r="E15" s="66">
        <f t="shared" si="0"/>
        <v>5</v>
      </c>
      <c r="F15" s="65">
        <f>VLOOKUP($A15,'Return Data'!$B$7:$R$2843,11,0)</f>
        <v>19.604500000000002</v>
      </c>
      <c r="G15" s="66">
        <f t="shared" si="1"/>
        <v>4</v>
      </c>
      <c r="H15" s="65">
        <f>VLOOKUP($A15,'Return Data'!$B$7:$R$2843,12,0)</f>
        <v>50.147300000000001</v>
      </c>
      <c r="I15" s="66">
        <f t="shared" si="2"/>
        <v>6</v>
      </c>
      <c r="J15" s="65">
        <f>VLOOKUP($A15,'Return Data'!$B$7:$R$2843,13,0)</f>
        <v>61.403799999999997</v>
      </c>
      <c r="K15" s="66">
        <f t="shared" si="3"/>
        <v>6</v>
      </c>
      <c r="L15" s="65">
        <f>VLOOKUP($A15,'Return Data'!$B$7:$R$2843,17,0)</f>
        <v>27.1571</v>
      </c>
      <c r="M15" s="66">
        <f t="shared" si="4"/>
        <v>7</v>
      </c>
      <c r="N15" s="65">
        <f>VLOOKUP($A15,'Return Data'!$B$7:$R$2843,14,0)</f>
        <v>13.3361</v>
      </c>
      <c r="O15" s="66">
        <f t="shared" si="5"/>
        <v>6</v>
      </c>
      <c r="P15" s="65">
        <f>VLOOKUP($A15,'Return Data'!$B$7:$R$2843,15,0)</f>
        <v>14.518599999999999</v>
      </c>
      <c r="Q15" s="66">
        <f t="shared" si="6"/>
        <v>4</v>
      </c>
      <c r="R15" s="65">
        <f>VLOOKUP($A15,'Return Data'!$B$7:$R$2843,16,0)</f>
        <v>15.6828</v>
      </c>
      <c r="S15" s="67">
        <f t="shared" si="7"/>
        <v>9</v>
      </c>
    </row>
    <row r="16" spans="1:20" x14ac:dyDescent="0.3">
      <c r="A16" s="63" t="s">
        <v>38</v>
      </c>
      <c r="B16" s="64">
        <f>VLOOKUP($A16,'Return Data'!$B$7:$R$2843,3,0)</f>
        <v>44412</v>
      </c>
      <c r="C16" s="65">
        <f>VLOOKUP($A16,'Return Data'!$B$7:$R$2843,4,0)</f>
        <v>115.27209999999999</v>
      </c>
      <c r="D16" s="65">
        <f>VLOOKUP($A16,'Return Data'!$B$7:$R$2843,10,0)</f>
        <v>19.402200000000001</v>
      </c>
      <c r="E16" s="66">
        <f t="shared" si="0"/>
        <v>2</v>
      </c>
      <c r="F16" s="65">
        <f>VLOOKUP($A16,'Return Data'!$B$7:$R$2843,11,0)</f>
        <v>21.647099999999998</v>
      </c>
      <c r="G16" s="66">
        <f t="shared" si="1"/>
        <v>3</v>
      </c>
      <c r="H16" s="65">
        <f>VLOOKUP($A16,'Return Data'!$B$7:$R$2843,12,0)</f>
        <v>55.842399999999998</v>
      </c>
      <c r="I16" s="66">
        <f t="shared" si="2"/>
        <v>4</v>
      </c>
      <c r="J16" s="65">
        <f>VLOOKUP($A16,'Return Data'!$B$7:$R$2843,13,0)</f>
        <v>66.957499999999996</v>
      </c>
      <c r="K16" s="66">
        <f t="shared" si="3"/>
        <v>4</v>
      </c>
      <c r="L16" s="65">
        <f>VLOOKUP($A16,'Return Data'!$B$7:$R$2843,17,0)</f>
        <v>29.420300000000001</v>
      </c>
      <c r="M16" s="66">
        <f t="shared" si="4"/>
        <v>2</v>
      </c>
      <c r="N16" s="65">
        <f>VLOOKUP($A16,'Return Data'!$B$7:$R$2843,14,0)</f>
        <v>15.956899999999999</v>
      </c>
      <c r="O16" s="66">
        <f t="shared" si="5"/>
        <v>1</v>
      </c>
      <c r="P16" s="65">
        <f>VLOOKUP($A16,'Return Data'!$B$7:$R$2843,15,0)</f>
        <v>15.444599999999999</v>
      </c>
      <c r="Q16" s="66">
        <f t="shared" si="6"/>
        <v>2</v>
      </c>
      <c r="R16" s="65">
        <f>VLOOKUP($A16,'Return Data'!$B$7:$R$2843,16,0)</f>
        <v>16.3247</v>
      </c>
      <c r="S16" s="67">
        <f t="shared" si="7"/>
        <v>7</v>
      </c>
    </row>
    <row r="17" spans="1:19" x14ac:dyDescent="0.3">
      <c r="A17" s="63" t="s">
        <v>39</v>
      </c>
      <c r="B17" s="64">
        <f>VLOOKUP($A17,'Return Data'!$B$7:$R$2843,3,0)</f>
        <v>44412</v>
      </c>
      <c r="C17" s="65">
        <f>VLOOKUP($A17,'Return Data'!$B$7:$R$2843,4,0)</f>
        <v>74.39</v>
      </c>
      <c r="D17" s="65">
        <f>VLOOKUP($A17,'Return Data'!$B$7:$R$2843,10,0)</f>
        <v>13.5205</v>
      </c>
      <c r="E17" s="66">
        <f t="shared" si="0"/>
        <v>14</v>
      </c>
      <c r="F17" s="65">
        <f>VLOOKUP($A17,'Return Data'!$B$7:$R$2843,11,0)</f>
        <v>12.695</v>
      </c>
      <c r="G17" s="66">
        <f t="shared" si="1"/>
        <v>13</v>
      </c>
      <c r="H17" s="65">
        <f>VLOOKUP($A17,'Return Data'!$B$7:$R$2843,12,0)</f>
        <v>42.837899999999998</v>
      </c>
      <c r="I17" s="66">
        <f t="shared" si="2"/>
        <v>12</v>
      </c>
      <c r="J17" s="65">
        <f>VLOOKUP($A17,'Return Data'!$B$7:$R$2843,13,0)</f>
        <v>58.681699999999999</v>
      </c>
      <c r="K17" s="66">
        <f t="shared" si="3"/>
        <v>7</v>
      </c>
      <c r="L17" s="65">
        <f>VLOOKUP($A17,'Return Data'!$B$7:$R$2843,17,0)</f>
        <v>19.4848</v>
      </c>
      <c r="M17" s="66">
        <f t="shared" si="4"/>
        <v>14</v>
      </c>
      <c r="N17" s="65">
        <f>VLOOKUP($A17,'Return Data'!$B$7:$R$2843,14,0)</f>
        <v>11.343299999999999</v>
      </c>
      <c r="O17" s="66">
        <f t="shared" si="5"/>
        <v>7</v>
      </c>
      <c r="P17" s="65">
        <f>VLOOKUP($A17,'Return Data'!$B$7:$R$2843,15,0)</f>
        <v>11.108000000000001</v>
      </c>
      <c r="Q17" s="66">
        <f t="shared" si="6"/>
        <v>10</v>
      </c>
      <c r="R17" s="65">
        <f>VLOOKUP($A17,'Return Data'!$B$7:$R$2843,16,0)</f>
        <v>13.708600000000001</v>
      </c>
      <c r="S17" s="67">
        <f t="shared" si="7"/>
        <v>13</v>
      </c>
    </row>
    <row r="18" spans="1:19" x14ac:dyDescent="0.3">
      <c r="A18" s="63" t="s">
        <v>40</v>
      </c>
      <c r="B18" s="64">
        <f>VLOOKUP($A18,'Return Data'!$B$7:$R$2843,3,0)</f>
        <v>44412</v>
      </c>
      <c r="C18" s="65">
        <f>VLOOKUP($A18,'Return Data'!$B$7:$R$2843,4,0)</f>
        <v>183.64449999999999</v>
      </c>
      <c r="D18" s="65">
        <f>VLOOKUP($A18,'Return Data'!$B$7:$R$2843,10,0)</f>
        <v>13.8058</v>
      </c>
      <c r="E18" s="66">
        <f t="shared" si="0"/>
        <v>12</v>
      </c>
      <c r="F18" s="65">
        <f>VLOOKUP($A18,'Return Data'!$B$7:$R$2843,11,0)</f>
        <v>10.8621</v>
      </c>
      <c r="G18" s="66">
        <f t="shared" si="1"/>
        <v>15</v>
      </c>
      <c r="H18" s="65">
        <f>VLOOKUP($A18,'Return Data'!$B$7:$R$2843,12,0)</f>
        <v>33.168199999999999</v>
      </c>
      <c r="I18" s="66">
        <f t="shared" si="2"/>
        <v>14</v>
      </c>
      <c r="J18" s="65">
        <f>VLOOKUP($A18,'Return Data'!$B$7:$R$2843,13,0)</f>
        <v>42.018799999999999</v>
      </c>
      <c r="K18" s="66">
        <f t="shared" si="3"/>
        <v>14</v>
      </c>
      <c r="L18" s="65">
        <f>VLOOKUP($A18,'Return Data'!$B$7:$R$2843,17,0)</f>
        <v>20.575700000000001</v>
      </c>
      <c r="M18" s="66">
        <f t="shared" si="4"/>
        <v>13</v>
      </c>
      <c r="N18" s="65">
        <f>VLOOKUP($A18,'Return Data'!$B$7:$R$2843,14,0)</f>
        <v>8.827</v>
      </c>
      <c r="O18" s="66">
        <f t="shared" si="5"/>
        <v>10</v>
      </c>
      <c r="P18" s="65">
        <f>VLOOKUP($A18,'Return Data'!$B$7:$R$2843,15,0)</f>
        <v>13.1058</v>
      </c>
      <c r="Q18" s="66">
        <f t="shared" si="6"/>
        <v>8</v>
      </c>
      <c r="R18" s="65">
        <f>VLOOKUP($A18,'Return Data'!$B$7:$R$2843,16,0)</f>
        <v>18.542899999999999</v>
      </c>
      <c r="S18" s="67">
        <f t="shared" si="7"/>
        <v>3</v>
      </c>
    </row>
    <row r="19" spans="1:19" x14ac:dyDescent="0.3">
      <c r="A19" s="63" t="s">
        <v>41</v>
      </c>
      <c r="B19" s="64">
        <f>VLOOKUP($A19,'Return Data'!$B$7:$R$2843,3,0)</f>
        <v>0</v>
      </c>
      <c r="C19" s="65">
        <f>VLOOKUP($A19,'Return Data'!$B$7:$R$2843,4,0)</f>
        <v>0</v>
      </c>
      <c r="D19" s="65">
        <f>VLOOKUP($A19,'Return Data'!$B$7:$R$2843,10,0)</f>
        <v>0</v>
      </c>
      <c r="E19" s="66">
        <f t="shared" si="0"/>
        <v>16</v>
      </c>
      <c r="F19" s="65">
        <f>VLOOKUP($A19,'Return Data'!$B$7:$R$2843,11,0)</f>
        <v>0</v>
      </c>
      <c r="G19" s="66">
        <f t="shared" si="1"/>
        <v>16</v>
      </c>
      <c r="H19" s="65">
        <f>VLOOKUP($A19,'Return Data'!$B$7:$R$2843,12,0)</f>
        <v>0</v>
      </c>
      <c r="I19" s="66">
        <f t="shared" si="2"/>
        <v>16</v>
      </c>
      <c r="J19" s="65">
        <f>VLOOKUP($A19,'Return Data'!$B$7:$R$2843,13,0)</f>
        <v>0</v>
      </c>
      <c r="K19" s="66">
        <f t="shared" si="3"/>
        <v>16</v>
      </c>
      <c r="L19" s="65">
        <f>VLOOKUP($A19,'Return Data'!$B$7:$R$2843,17,0)</f>
        <v>0</v>
      </c>
      <c r="M19" s="66">
        <f t="shared" si="4"/>
        <v>16</v>
      </c>
      <c r="N19" s="65"/>
      <c r="O19" s="66"/>
      <c r="P19" s="65"/>
      <c r="Q19" s="66"/>
      <c r="R19" s="65">
        <f>VLOOKUP($A19,'Return Data'!$B$7:$R$2843,16,0)</f>
        <v>0</v>
      </c>
      <c r="S19" s="67">
        <f t="shared" si="7"/>
        <v>16</v>
      </c>
    </row>
    <row r="20" spans="1:19" x14ac:dyDescent="0.3">
      <c r="A20" s="63" t="s">
        <v>42</v>
      </c>
      <c r="B20" s="64">
        <f>VLOOKUP($A20,'Return Data'!$B$7:$R$2843,3,0)</f>
        <v>44412</v>
      </c>
      <c r="C20" s="65">
        <f>VLOOKUP($A20,'Return Data'!$B$7:$R$2843,4,0)</f>
        <v>12.984299999999999</v>
      </c>
      <c r="D20" s="65">
        <f>VLOOKUP($A20,'Return Data'!$B$7:$R$2843,10,0)</f>
        <v>10.3263</v>
      </c>
      <c r="E20" s="66">
        <f t="shared" si="0"/>
        <v>15</v>
      </c>
      <c r="F20" s="65">
        <f>VLOOKUP($A20,'Return Data'!$B$7:$R$2843,11,0)</f>
        <v>11.046200000000001</v>
      </c>
      <c r="G20" s="66">
        <f t="shared" si="1"/>
        <v>14</v>
      </c>
      <c r="H20" s="65">
        <f>VLOOKUP($A20,'Return Data'!$B$7:$R$2843,12,0)</f>
        <v>32.614600000000003</v>
      </c>
      <c r="I20" s="66">
        <f t="shared" si="2"/>
        <v>15</v>
      </c>
      <c r="J20" s="65">
        <f>VLOOKUP($A20,'Return Data'!$B$7:$R$2843,13,0)</f>
        <v>39.828099999999999</v>
      </c>
      <c r="K20" s="66">
        <f t="shared" si="3"/>
        <v>15</v>
      </c>
      <c r="L20" s="65">
        <f>VLOOKUP($A20,'Return Data'!$B$7:$R$2843,17,0)</f>
        <v>19.331800000000001</v>
      </c>
      <c r="M20" s="66">
        <f t="shared" si="4"/>
        <v>15</v>
      </c>
      <c r="N20" s="65"/>
      <c r="O20" s="66"/>
      <c r="P20" s="65"/>
      <c r="Q20" s="66"/>
      <c r="R20" s="65">
        <f>VLOOKUP($A20,'Return Data'!$B$7:$R$2843,16,0)</f>
        <v>9.0779999999999994</v>
      </c>
      <c r="S20" s="67">
        <f t="shared" si="7"/>
        <v>14</v>
      </c>
    </row>
    <row r="21" spans="1:19" x14ac:dyDescent="0.3">
      <c r="A21" s="63" t="s">
        <v>43</v>
      </c>
      <c r="B21" s="64">
        <f>VLOOKUP($A21,'Return Data'!$B$7:$R$2843,3,0)</f>
        <v>44412</v>
      </c>
      <c r="C21" s="65">
        <f>VLOOKUP($A21,'Return Data'!$B$7:$R$2843,4,0)</f>
        <v>367.26979999999998</v>
      </c>
      <c r="D21" s="65">
        <f>VLOOKUP($A21,'Return Data'!$B$7:$R$2843,10,0)</f>
        <v>17.983599999999999</v>
      </c>
      <c r="E21" s="66">
        <f t="shared" si="0"/>
        <v>4</v>
      </c>
      <c r="F21" s="65">
        <f>VLOOKUP($A21,'Return Data'!$B$7:$R$2843,11,0)</f>
        <v>17.069500000000001</v>
      </c>
      <c r="G21" s="66">
        <f t="shared" si="1"/>
        <v>7</v>
      </c>
      <c r="H21" s="65">
        <f>VLOOKUP($A21,'Return Data'!$B$7:$R$2843,12,0)</f>
        <v>64.522000000000006</v>
      </c>
      <c r="I21" s="66">
        <f t="shared" si="2"/>
        <v>2</v>
      </c>
      <c r="J21" s="65">
        <f>VLOOKUP($A21,'Return Data'!$B$7:$R$2843,13,0)</f>
        <v>80.090100000000007</v>
      </c>
      <c r="K21" s="66">
        <f t="shared" si="3"/>
        <v>2</v>
      </c>
      <c r="L21" s="65">
        <f>VLOOKUP($A21,'Return Data'!$B$7:$R$2843,17,0)</f>
        <v>27.2136</v>
      </c>
      <c r="M21" s="66">
        <f t="shared" si="4"/>
        <v>6</v>
      </c>
      <c r="N21" s="65">
        <f>VLOOKUP($A21,'Return Data'!$B$7:$R$2843,14,0)</f>
        <v>11.1859</v>
      </c>
      <c r="O21" s="66">
        <f t="shared" si="5"/>
        <v>8</v>
      </c>
      <c r="P21" s="65">
        <f>VLOOKUP($A21,'Return Data'!$B$7:$R$2843,15,0)</f>
        <v>13.361800000000001</v>
      </c>
      <c r="Q21" s="66">
        <f t="shared" si="6"/>
        <v>7</v>
      </c>
      <c r="R21" s="65">
        <f>VLOOKUP($A21,'Return Data'!$B$7:$R$2843,16,0)</f>
        <v>17.437100000000001</v>
      </c>
      <c r="S21" s="67">
        <f t="shared" si="7"/>
        <v>4</v>
      </c>
    </row>
    <row r="22" spans="1:19" x14ac:dyDescent="0.3">
      <c r="A22" s="63" t="s">
        <v>44</v>
      </c>
      <c r="B22" s="64">
        <f>VLOOKUP($A22,'Return Data'!$B$7:$R$2843,3,0)</f>
        <v>44412</v>
      </c>
      <c r="C22" s="65">
        <f>VLOOKUP($A22,'Return Data'!$B$7:$R$2843,4,0)</f>
        <v>15.76</v>
      </c>
      <c r="D22" s="65">
        <f>VLOOKUP($A22,'Return Data'!$B$7:$R$2843,10,0)</f>
        <v>18.229600000000001</v>
      </c>
      <c r="E22" s="66">
        <f t="shared" si="0"/>
        <v>3</v>
      </c>
      <c r="F22" s="65">
        <f>VLOOKUP($A22,'Return Data'!$B$7:$R$2843,11,0)</f>
        <v>14.7851</v>
      </c>
      <c r="G22" s="66">
        <f t="shared" si="1"/>
        <v>10</v>
      </c>
      <c r="H22" s="65">
        <f>VLOOKUP($A22,'Return Data'!$B$7:$R$2843,12,0)</f>
        <v>44.986199999999997</v>
      </c>
      <c r="I22" s="66">
        <f t="shared" si="2"/>
        <v>10</v>
      </c>
      <c r="J22" s="65">
        <f>VLOOKUP($A22,'Return Data'!$B$7:$R$2843,13,0)</f>
        <v>52.565300000000001</v>
      </c>
      <c r="K22" s="66">
        <f t="shared" si="3"/>
        <v>12</v>
      </c>
      <c r="L22" s="65">
        <f>VLOOKUP($A22,'Return Data'!$B$7:$R$2843,17,0)</f>
        <v>26.819099999999999</v>
      </c>
      <c r="M22" s="66">
        <f t="shared" si="4"/>
        <v>8</v>
      </c>
      <c r="N22" s="65"/>
      <c r="O22" s="66"/>
      <c r="P22" s="65"/>
      <c r="Q22" s="66"/>
      <c r="R22" s="65">
        <f>VLOOKUP($A22,'Return Data'!$B$7:$R$2843,16,0)</f>
        <v>18.6066</v>
      </c>
      <c r="S22" s="67">
        <f t="shared" si="7"/>
        <v>2</v>
      </c>
    </row>
    <row r="23" spans="1:19" x14ac:dyDescent="0.3">
      <c r="A23" s="63" t="s">
        <v>45</v>
      </c>
      <c r="B23" s="64">
        <f>VLOOKUP($A23,'Return Data'!$B$7:$R$2843,3,0)</f>
        <v>44412</v>
      </c>
      <c r="C23" s="65">
        <f>VLOOKUP($A23,'Return Data'!$B$7:$R$2843,4,0)</f>
        <v>95.906800000000004</v>
      </c>
      <c r="D23" s="65">
        <f>VLOOKUP($A23,'Return Data'!$B$7:$R$2843,10,0)</f>
        <v>16.4131</v>
      </c>
      <c r="E23" s="66">
        <f t="shared" si="0"/>
        <v>8</v>
      </c>
      <c r="F23" s="65">
        <f>VLOOKUP($A23,'Return Data'!$B$7:$R$2843,11,0)</f>
        <v>14.6752</v>
      </c>
      <c r="G23" s="66">
        <f t="shared" si="1"/>
        <v>11</v>
      </c>
      <c r="H23" s="65">
        <f>VLOOKUP($A23,'Return Data'!$B$7:$R$2843,12,0)</f>
        <v>45.886000000000003</v>
      </c>
      <c r="I23" s="66">
        <f t="shared" si="2"/>
        <v>9</v>
      </c>
      <c r="J23" s="65">
        <f>VLOOKUP($A23,'Return Data'!$B$7:$R$2843,13,0)</f>
        <v>58.567399999999999</v>
      </c>
      <c r="K23" s="66">
        <f t="shared" si="3"/>
        <v>8</v>
      </c>
      <c r="L23" s="65">
        <f>VLOOKUP($A23,'Return Data'!$B$7:$R$2843,17,0)</f>
        <v>29.131799999999998</v>
      </c>
      <c r="M23" s="66">
        <f t="shared" si="4"/>
        <v>3</v>
      </c>
      <c r="N23" s="65">
        <f>VLOOKUP($A23,'Return Data'!$B$7:$R$2843,14,0)</f>
        <v>15.301399999999999</v>
      </c>
      <c r="O23" s="66">
        <f t="shared" si="5"/>
        <v>2</v>
      </c>
      <c r="P23" s="65">
        <f>VLOOKUP($A23,'Return Data'!$B$7:$R$2843,15,0)</f>
        <v>14.4465</v>
      </c>
      <c r="Q23" s="66">
        <f t="shared" si="6"/>
        <v>5</v>
      </c>
      <c r="R23" s="65">
        <f>VLOOKUP($A23,'Return Data'!$B$7:$R$2843,16,0)</f>
        <v>15.1242</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15.0894625</v>
      </c>
      <c r="E25" s="74"/>
      <c r="F25" s="75">
        <f>AVERAGE(F8:F23)</f>
        <v>16.338037499999999</v>
      </c>
      <c r="G25" s="74"/>
      <c r="H25" s="75">
        <f>AVERAGE(H8:H23)</f>
        <v>45.952037500000003</v>
      </c>
      <c r="I25" s="74"/>
      <c r="J25" s="75">
        <f>AVERAGE(J8:J23)</f>
        <v>57.4033625</v>
      </c>
      <c r="K25" s="74"/>
      <c r="L25" s="75">
        <f>AVERAGE(L8:L23)</f>
        <v>24.062787499999999</v>
      </c>
      <c r="M25" s="74"/>
      <c r="N25" s="75">
        <f>AVERAGE(N8:N23)</f>
        <v>12.006825000000001</v>
      </c>
      <c r="O25" s="74"/>
      <c r="P25" s="75">
        <f>AVERAGE(P8:P23)</f>
        <v>13.247033333333334</v>
      </c>
      <c r="Q25" s="74"/>
      <c r="R25" s="75">
        <f>AVERAGE(R8:R23)</f>
        <v>14.466593749999999</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7.0480999999999998</v>
      </c>
      <c r="O26" s="74"/>
      <c r="P26" s="75">
        <f>MIN(P8:P23)</f>
        <v>8.6824999999999992</v>
      </c>
      <c r="Q26" s="74"/>
      <c r="R26" s="75">
        <f>MIN(R8:R23)</f>
        <v>0</v>
      </c>
      <c r="S26" s="76"/>
    </row>
    <row r="27" spans="1:19" ht="15" thickBot="1" x14ac:dyDescent="0.35">
      <c r="A27" s="77" t="s">
        <v>29</v>
      </c>
      <c r="B27" s="78"/>
      <c r="C27" s="78"/>
      <c r="D27" s="79">
        <f>MAX(D8:D23)</f>
        <v>21.178899999999999</v>
      </c>
      <c r="E27" s="78"/>
      <c r="F27" s="79">
        <f>MAX(F8:F23)</f>
        <v>36.434899999999999</v>
      </c>
      <c r="G27" s="78"/>
      <c r="H27" s="79">
        <f>MAX(H8:H23)</f>
        <v>77.715000000000003</v>
      </c>
      <c r="I27" s="78"/>
      <c r="J27" s="79">
        <f>MAX(J8:J23)</f>
        <v>103.68429999999999</v>
      </c>
      <c r="K27" s="78"/>
      <c r="L27" s="79">
        <f>MAX(L8:L23)</f>
        <v>35.095799999999997</v>
      </c>
      <c r="M27" s="78"/>
      <c r="N27" s="79">
        <f>MAX(N8:N23)</f>
        <v>15.956899999999999</v>
      </c>
      <c r="O27" s="78"/>
      <c r="P27" s="79">
        <f>MAX(P8:P23)</f>
        <v>17.116599999999998</v>
      </c>
      <c r="Q27" s="78"/>
      <c r="R27" s="79">
        <f>MAX(R8:R23)</f>
        <v>20.114100000000001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44412</v>
      </c>
      <c r="C8" s="65">
        <f>VLOOKUP($A8,'Return Data'!$B$7:$R$2843,4,0)</f>
        <v>680.74</v>
      </c>
      <c r="D8" s="65">
        <f>VLOOKUP($A8,'Return Data'!$B$7:$R$2843,10,0)</f>
        <v>15.7446</v>
      </c>
      <c r="E8" s="66">
        <f>RANK(D8,D$8:D$34,0)</f>
        <v>21</v>
      </c>
      <c r="F8" s="65">
        <f>VLOOKUP($A8,'Return Data'!$B$7:$R$2843,11,0)</f>
        <v>19.0625</v>
      </c>
      <c r="G8" s="66">
        <f>RANK(F8,F$8:F$34,0)</f>
        <v>17</v>
      </c>
      <c r="H8" s="65">
        <f>VLOOKUP($A8,'Return Data'!$B$7:$R$2843,12,0)</f>
        <v>49.180399999999999</v>
      </c>
      <c r="I8" s="66">
        <f>RANK(H8,H$8:H$34,0)</f>
        <v>16</v>
      </c>
      <c r="J8" s="65">
        <f>VLOOKUP($A8,'Return Data'!$B$7:$R$2843,13,0)</f>
        <v>66.582700000000003</v>
      </c>
      <c r="K8" s="66">
        <f>RANK(J8,J$8:J$34,0)</f>
        <v>9</v>
      </c>
      <c r="L8" s="65">
        <f>VLOOKUP($A8,'Return Data'!$B$7:$R$2843,17,0)</f>
        <v>31.284300000000002</v>
      </c>
      <c r="M8" s="66">
        <f>RANK(L8,L$8:L$34,0)</f>
        <v>9</v>
      </c>
      <c r="N8" s="65">
        <f>VLOOKUP($A8,'Return Data'!$B$7:$R$2843,14,0)</f>
        <v>14.671200000000001</v>
      </c>
      <c r="O8" s="66">
        <f>RANK(N8,N$8:N$34,0)</f>
        <v>17</v>
      </c>
      <c r="P8" s="65">
        <f>VLOOKUP($A8,'Return Data'!$B$7:$R$2843,15,0)</f>
        <v>14.752800000000001</v>
      </c>
      <c r="Q8" s="66">
        <f>RANK(P8,P$8:P$34,0)</f>
        <v>15</v>
      </c>
      <c r="R8" s="65">
        <f>VLOOKUP($A8,'Return Data'!$B$7:$R$2843,16,0)</f>
        <v>18.028500000000001</v>
      </c>
      <c r="S8" s="67">
        <f>RANK(R8,R$8:R$34,0)</f>
        <v>11</v>
      </c>
    </row>
    <row r="9" spans="1:20" x14ac:dyDescent="0.3">
      <c r="A9" s="63" t="s">
        <v>900</v>
      </c>
      <c r="B9" s="64">
        <f>VLOOKUP($A9,'Return Data'!$B$7:$R$2843,3,0)</f>
        <v>44412</v>
      </c>
      <c r="C9" s="65">
        <f>VLOOKUP($A9,'Return Data'!$B$7:$R$2843,4,0)</f>
        <v>20.309999999999999</v>
      </c>
      <c r="D9" s="65">
        <f>VLOOKUP($A9,'Return Data'!$B$7:$R$2843,10,0)</f>
        <v>16.858499999999999</v>
      </c>
      <c r="E9" s="66">
        <f t="shared" ref="E9:E34" si="0">RANK(D9,D$8:D$34,0)</f>
        <v>15</v>
      </c>
      <c r="F9" s="65">
        <f>VLOOKUP($A9,'Return Data'!$B$7:$R$2843,11,0)</f>
        <v>27.4953</v>
      </c>
      <c r="G9" s="66">
        <f t="shared" ref="G9:G34" si="1">RANK(F9,F$8:F$34,0)</f>
        <v>1</v>
      </c>
      <c r="H9" s="65">
        <f>VLOOKUP($A9,'Return Data'!$B$7:$R$2843,12,0)</f>
        <v>52.8217</v>
      </c>
      <c r="I9" s="66">
        <f t="shared" ref="I9:I34" si="2">RANK(H9,H$8:H$34,0)</f>
        <v>11</v>
      </c>
      <c r="J9" s="65">
        <f>VLOOKUP($A9,'Return Data'!$B$7:$R$2843,13,0)</f>
        <v>67.160499999999999</v>
      </c>
      <c r="K9" s="66">
        <f t="shared" ref="K9:K34" si="3">RANK(J9,J$8:J$34,0)</f>
        <v>8</v>
      </c>
      <c r="L9" s="65">
        <f>VLOOKUP($A9,'Return Data'!$B$7:$R$2843,17,0)</f>
        <v>36.0807</v>
      </c>
      <c r="M9" s="66">
        <f t="shared" ref="M9:M34" si="4">RANK(L9,L$8:L$34,0)</f>
        <v>2</v>
      </c>
      <c r="N9" s="65"/>
      <c r="O9" s="66"/>
      <c r="P9" s="65"/>
      <c r="Q9" s="66"/>
      <c r="R9" s="65">
        <f>VLOOKUP($A9,'Return Data'!$B$7:$R$2843,16,0)</f>
        <v>28.954599999999999</v>
      </c>
      <c r="S9" s="67">
        <f t="shared" ref="S9:S34" si="5">RANK(R9,R$8:R$34,0)</f>
        <v>4</v>
      </c>
    </row>
    <row r="10" spans="1:20" x14ac:dyDescent="0.3">
      <c r="A10" s="63" t="s">
        <v>902</v>
      </c>
      <c r="B10" s="64">
        <f>VLOOKUP($A10,'Return Data'!$B$7:$R$2843,3,0)</f>
        <v>44412</v>
      </c>
      <c r="C10" s="65">
        <f>VLOOKUP($A10,'Return Data'!$B$7:$R$2843,4,0)</f>
        <v>58.93</v>
      </c>
      <c r="D10" s="65">
        <f>VLOOKUP($A10,'Return Data'!$B$7:$R$2843,10,0)</f>
        <v>19.557700000000001</v>
      </c>
      <c r="E10" s="66">
        <f t="shared" si="0"/>
        <v>2</v>
      </c>
      <c r="F10" s="65">
        <f>VLOOKUP($A10,'Return Data'!$B$7:$R$2843,11,0)</f>
        <v>23.776499999999999</v>
      </c>
      <c r="G10" s="66">
        <f t="shared" si="1"/>
        <v>3</v>
      </c>
      <c r="H10" s="65">
        <f>VLOOKUP($A10,'Return Data'!$B$7:$R$2843,12,0)</f>
        <v>47.842399999999998</v>
      </c>
      <c r="I10" s="66">
        <f t="shared" si="2"/>
        <v>19</v>
      </c>
      <c r="J10" s="65">
        <f>VLOOKUP($A10,'Return Data'!$B$7:$R$2843,13,0)</f>
        <v>62.0291</v>
      </c>
      <c r="K10" s="66">
        <f t="shared" si="3"/>
        <v>16</v>
      </c>
      <c r="L10" s="65">
        <f>VLOOKUP($A10,'Return Data'!$B$7:$R$2843,17,0)</f>
        <v>31.736000000000001</v>
      </c>
      <c r="M10" s="66">
        <f t="shared" si="4"/>
        <v>6</v>
      </c>
      <c r="N10" s="65">
        <f>VLOOKUP($A10,'Return Data'!$B$7:$R$2843,14,0)</f>
        <v>12.9762</v>
      </c>
      <c r="O10" s="66">
        <f t="shared" ref="O10:O34" si="6">RANK(N10,N$8:N$34,0)</f>
        <v>21</v>
      </c>
      <c r="P10" s="65">
        <f>VLOOKUP($A10,'Return Data'!$B$7:$R$2843,15,0)</f>
        <v>14.609500000000001</v>
      </c>
      <c r="Q10" s="66">
        <f t="shared" ref="Q10:Q34" si="7">RANK(P10,P$8:P$34,0)</f>
        <v>16</v>
      </c>
      <c r="R10" s="65">
        <f>VLOOKUP($A10,'Return Data'!$B$7:$R$2843,16,0)</f>
        <v>14.474600000000001</v>
      </c>
      <c r="S10" s="67">
        <f t="shared" si="5"/>
        <v>24</v>
      </c>
    </row>
    <row r="11" spans="1:20" x14ac:dyDescent="0.3">
      <c r="A11" s="63" t="s">
        <v>904</v>
      </c>
      <c r="B11" s="64">
        <f>VLOOKUP($A11,'Return Data'!$B$7:$R$2843,3,0)</f>
        <v>44412</v>
      </c>
      <c r="C11" s="65">
        <f>VLOOKUP($A11,'Return Data'!$B$7:$R$2843,4,0)</f>
        <v>167.12</v>
      </c>
      <c r="D11" s="65">
        <f>VLOOKUP($A11,'Return Data'!$B$7:$R$2843,10,0)</f>
        <v>18.533200000000001</v>
      </c>
      <c r="E11" s="66">
        <f t="shared" si="0"/>
        <v>8</v>
      </c>
      <c r="F11" s="65">
        <f>VLOOKUP($A11,'Return Data'!$B$7:$R$2843,11,0)</f>
        <v>19.6021</v>
      </c>
      <c r="G11" s="66">
        <f t="shared" si="1"/>
        <v>15</v>
      </c>
      <c r="H11" s="65">
        <f>VLOOKUP($A11,'Return Data'!$B$7:$R$2843,12,0)</f>
        <v>48.051000000000002</v>
      </c>
      <c r="I11" s="66">
        <f t="shared" si="2"/>
        <v>18</v>
      </c>
      <c r="J11" s="65">
        <f>VLOOKUP($A11,'Return Data'!$B$7:$R$2843,13,0)</f>
        <v>63.171300000000002</v>
      </c>
      <c r="K11" s="66">
        <f t="shared" si="3"/>
        <v>14</v>
      </c>
      <c r="L11" s="65">
        <f>VLOOKUP($A11,'Return Data'!$B$7:$R$2843,17,0)</f>
        <v>34.28</v>
      </c>
      <c r="M11" s="66">
        <f t="shared" si="4"/>
        <v>5</v>
      </c>
      <c r="N11" s="65">
        <f>VLOOKUP($A11,'Return Data'!$B$7:$R$2843,14,0)</f>
        <v>17.548400000000001</v>
      </c>
      <c r="O11" s="66">
        <f t="shared" si="6"/>
        <v>8</v>
      </c>
      <c r="P11" s="65">
        <f>VLOOKUP($A11,'Return Data'!$B$7:$R$2843,15,0)</f>
        <v>19.754300000000001</v>
      </c>
      <c r="Q11" s="66">
        <f t="shared" si="7"/>
        <v>2</v>
      </c>
      <c r="R11" s="65">
        <f>VLOOKUP($A11,'Return Data'!$B$7:$R$2843,16,0)</f>
        <v>23.2437</v>
      </c>
      <c r="S11" s="67">
        <f t="shared" si="5"/>
        <v>6</v>
      </c>
    </row>
    <row r="12" spans="1:20" x14ac:dyDescent="0.3">
      <c r="A12" s="63" t="s">
        <v>906</v>
      </c>
      <c r="B12" s="64">
        <f>VLOOKUP($A12,'Return Data'!$B$7:$R$2843,3,0)</f>
        <v>44412</v>
      </c>
      <c r="C12" s="65">
        <f>VLOOKUP($A12,'Return Data'!$B$7:$R$2843,4,0)</f>
        <v>378.21300000000002</v>
      </c>
      <c r="D12" s="65">
        <f>VLOOKUP($A12,'Return Data'!$B$7:$R$2843,10,0)</f>
        <v>17.7254</v>
      </c>
      <c r="E12" s="66">
        <f t="shared" si="0"/>
        <v>11</v>
      </c>
      <c r="F12" s="65">
        <f>VLOOKUP($A12,'Return Data'!$B$7:$R$2843,11,0)</f>
        <v>21.236899999999999</v>
      </c>
      <c r="G12" s="66">
        <f t="shared" si="1"/>
        <v>8</v>
      </c>
      <c r="H12" s="65">
        <f>VLOOKUP($A12,'Return Data'!$B$7:$R$2843,12,0)</f>
        <v>53.972299999999997</v>
      </c>
      <c r="I12" s="66">
        <f t="shared" si="2"/>
        <v>9</v>
      </c>
      <c r="J12" s="65">
        <f>VLOOKUP($A12,'Return Data'!$B$7:$R$2843,13,0)</f>
        <v>65.09</v>
      </c>
      <c r="K12" s="66">
        <f t="shared" si="3"/>
        <v>12</v>
      </c>
      <c r="L12" s="65">
        <f>VLOOKUP($A12,'Return Data'!$B$7:$R$2843,17,0)</f>
        <v>31.439900000000002</v>
      </c>
      <c r="M12" s="66">
        <f t="shared" si="4"/>
        <v>8</v>
      </c>
      <c r="N12" s="65">
        <f>VLOOKUP($A12,'Return Data'!$B$7:$R$2843,14,0)</f>
        <v>17.863299999999999</v>
      </c>
      <c r="O12" s="66">
        <f t="shared" si="6"/>
        <v>5</v>
      </c>
      <c r="P12" s="65">
        <f>VLOOKUP($A12,'Return Data'!$B$7:$R$2843,15,0)</f>
        <v>17.071300000000001</v>
      </c>
      <c r="Q12" s="66">
        <f t="shared" si="7"/>
        <v>8</v>
      </c>
      <c r="R12" s="65">
        <f>VLOOKUP($A12,'Return Data'!$B$7:$R$2843,16,0)</f>
        <v>18.085699999999999</v>
      </c>
      <c r="S12" s="67">
        <f t="shared" si="5"/>
        <v>10</v>
      </c>
    </row>
    <row r="13" spans="1:20" x14ac:dyDescent="0.3">
      <c r="A13" s="63" t="s">
        <v>908</v>
      </c>
      <c r="B13" s="64">
        <f>VLOOKUP($A13,'Return Data'!$B$7:$R$2843,3,0)</f>
        <v>44412</v>
      </c>
      <c r="C13" s="65">
        <f>VLOOKUP($A13,'Return Data'!$B$7:$R$2843,4,0)</f>
        <v>55.393000000000001</v>
      </c>
      <c r="D13" s="65">
        <f>VLOOKUP($A13,'Return Data'!$B$7:$R$2843,10,0)</f>
        <v>18.063400000000001</v>
      </c>
      <c r="E13" s="66">
        <f t="shared" si="0"/>
        <v>9</v>
      </c>
      <c r="F13" s="65">
        <f>VLOOKUP($A13,'Return Data'!$B$7:$R$2843,11,0)</f>
        <v>20.4877</v>
      </c>
      <c r="G13" s="66">
        <f t="shared" si="1"/>
        <v>11</v>
      </c>
      <c r="H13" s="65">
        <f>VLOOKUP($A13,'Return Data'!$B$7:$R$2843,12,0)</f>
        <v>50.279400000000003</v>
      </c>
      <c r="I13" s="66">
        <f t="shared" si="2"/>
        <v>15</v>
      </c>
      <c r="J13" s="65">
        <f>VLOOKUP($A13,'Return Data'!$B$7:$R$2843,13,0)</f>
        <v>63.247100000000003</v>
      </c>
      <c r="K13" s="66">
        <f t="shared" si="3"/>
        <v>13</v>
      </c>
      <c r="L13" s="65">
        <f>VLOOKUP($A13,'Return Data'!$B$7:$R$2843,17,0)</f>
        <v>31.7103</v>
      </c>
      <c r="M13" s="66">
        <f t="shared" si="4"/>
        <v>7</v>
      </c>
      <c r="N13" s="65">
        <f>VLOOKUP($A13,'Return Data'!$B$7:$R$2843,14,0)</f>
        <v>17.9817</v>
      </c>
      <c r="O13" s="66">
        <f t="shared" si="6"/>
        <v>3</v>
      </c>
      <c r="P13" s="65">
        <f>VLOOKUP($A13,'Return Data'!$B$7:$R$2843,15,0)</f>
        <v>17.577500000000001</v>
      </c>
      <c r="Q13" s="66">
        <f t="shared" si="7"/>
        <v>6</v>
      </c>
      <c r="R13" s="65">
        <f>VLOOKUP($A13,'Return Data'!$B$7:$R$2843,16,0)</f>
        <v>17.075199999999999</v>
      </c>
      <c r="S13" s="67">
        <f t="shared" si="5"/>
        <v>16</v>
      </c>
    </row>
    <row r="14" spans="1:20" x14ac:dyDescent="0.3">
      <c r="A14" s="63" t="s">
        <v>911</v>
      </c>
      <c r="B14" s="64">
        <f>VLOOKUP($A14,'Return Data'!$B$7:$R$2843,3,0)</f>
        <v>44412</v>
      </c>
      <c r="C14" s="65">
        <f>VLOOKUP($A14,'Return Data'!$B$7:$R$2843,4,0)</f>
        <v>123.6276</v>
      </c>
      <c r="D14" s="65">
        <f>VLOOKUP($A14,'Return Data'!$B$7:$R$2843,10,0)</f>
        <v>17.696999999999999</v>
      </c>
      <c r="E14" s="66">
        <f t="shared" si="0"/>
        <v>12</v>
      </c>
      <c r="F14" s="65">
        <f>VLOOKUP($A14,'Return Data'!$B$7:$R$2843,11,0)</f>
        <v>17.5991</v>
      </c>
      <c r="G14" s="66">
        <f t="shared" si="1"/>
        <v>22</v>
      </c>
      <c r="H14" s="65">
        <f>VLOOKUP($A14,'Return Data'!$B$7:$R$2843,12,0)</f>
        <v>55.801900000000003</v>
      </c>
      <c r="I14" s="66">
        <f t="shared" si="2"/>
        <v>5</v>
      </c>
      <c r="J14" s="65">
        <f>VLOOKUP($A14,'Return Data'!$B$7:$R$2843,13,0)</f>
        <v>74.392799999999994</v>
      </c>
      <c r="K14" s="66">
        <f t="shared" si="3"/>
        <v>1</v>
      </c>
      <c r="L14" s="65">
        <f>VLOOKUP($A14,'Return Data'!$B$7:$R$2843,17,0)</f>
        <v>26.151399999999999</v>
      </c>
      <c r="M14" s="66">
        <f t="shared" si="4"/>
        <v>22</v>
      </c>
      <c r="N14" s="65">
        <f>VLOOKUP($A14,'Return Data'!$B$7:$R$2843,14,0)</f>
        <v>13.577</v>
      </c>
      <c r="O14" s="66">
        <f t="shared" si="6"/>
        <v>20</v>
      </c>
      <c r="P14" s="65">
        <f>VLOOKUP($A14,'Return Data'!$B$7:$R$2843,15,0)</f>
        <v>12.9503</v>
      </c>
      <c r="Q14" s="66">
        <f t="shared" si="7"/>
        <v>21</v>
      </c>
      <c r="R14" s="65">
        <f>VLOOKUP($A14,'Return Data'!$B$7:$R$2843,16,0)</f>
        <v>15.5542</v>
      </c>
      <c r="S14" s="67">
        <f t="shared" si="5"/>
        <v>19</v>
      </c>
    </row>
    <row r="15" spans="1:20" x14ac:dyDescent="0.3">
      <c r="A15" s="63" t="s">
        <v>2029</v>
      </c>
      <c r="B15" s="64">
        <f>VLOOKUP($A15,'Return Data'!$B$7:$R$2843,3,0)</f>
        <v>44412</v>
      </c>
      <c r="C15" s="65">
        <f>VLOOKUP($A15,'Return Data'!$B$7:$R$2843,4,0)</f>
        <v>175.316</v>
      </c>
      <c r="D15" s="65">
        <f>VLOOKUP($A15,'Return Data'!$B$7:$R$2843,10,0)</f>
        <v>17.875299999999999</v>
      </c>
      <c r="E15" s="66">
        <f t="shared" si="0"/>
        <v>10</v>
      </c>
      <c r="F15" s="65">
        <f>VLOOKUP($A15,'Return Data'!$B$7:$R$2843,11,0)</f>
        <v>21.1206</v>
      </c>
      <c r="G15" s="66">
        <f t="shared" si="1"/>
        <v>9</v>
      </c>
      <c r="H15" s="65">
        <f>VLOOKUP($A15,'Return Data'!$B$7:$R$2843,12,0)</f>
        <v>59.2956</v>
      </c>
      <c r="I15" s="66">
        <f t="shared" si="2"/>
        <v>2</v>
      </c>
      <c r="J15" s="65">
        <f>VLOOKUP($A15,'Return Data'!$B$7:$R$2843,13,0)</f>
        <v>69.906199999999998</v>
      </c>
      <c r="K15" s="66">
        <f t="shared" si="3"/>
        <v>4</v>
      </c>
      <c r="L15" s="65">
        <f>VLOOKUP($A15,'Return Data'!$B$7:$R$2843,17,0)</f>
        <v>27.984200000000001</v>
      </c>
      <c r="M15" s="66">
        <f t="shared" si="4"/>
        <v>14</v>
      </c>
      <c r="N15" s="65">
        <f>VLOOKUP($A15,'Return Data'!$B$7:$R$2843,14,0)</f>
        <v>15.1472</v>
      </c>
      <c r="O15" s="66">
        <f t="shared" si="6"/>
        <v>14</v>
      </c>
      <c r="P15" s="65">
        <f>VLOOKUP($A15,'Return Data'!$B$7:$R$2843,15,0)</f>
        <v>14.367000000000001</v>
      </c>
      <c r="Q15" s="66">
        <f t="shared" si="7"/>
        <v>18</v>
      </c>
      <c r="R15" s="65">
        <f>VLOOKUP($A15,'Return Data'!$B$7:$R$2843,16,0)</f>
        <v>11.8565</v>
      </c>
      <c r="S15" s="67">
        <f t="shared" si="5"/>
        <v>27</v>
      </c>
    </row>
    <row r="16" spans="1:20" x14ac:dyDescent="0.3">
      <c r="A16" s="63" t="s">
        <v>912</v>
      </c>
      <c r="B16" s="64">
        <f>VLOOKUP($A16,'Return Data'!$B$7:$R$2843,3,0)</f>
        <v>44412</v>
      </c>
      <c r="C16" s="65">
        <f>VLOOKUP($A16,'Return Data'!$B$7:$R$2843,4,0)</f>
        <v>15.6595</v>
      </c>
      <c r="D16" s="65">
        <f>VLOOKUP($A16,'Return Data'!$B$7:$R$2843,10,0)</f>
        <v>16.6539</v>
      </c>
      <c r="E16" s="66">
        <f t="shared" si="0"/>
        <v>16</v>
      </c>
      <c r="F16" s="65">
        <f>VLOOKUP($A16,'Return Data'!$B$7:$R$2843,11,0)</f>
        <v>17.041</v>
      </c>
      <c r="G16" s="66">
        <f t="shared" si="1"/>
        <v>23</v>
      </c>
      <c r="H16" s="65">
        <f>VLOOKUP($A16,'Return Data'!$B$7:$R$2843,12,0)</f>
        <v>47.394599999999997</v>
      </c>
      <c r="I16" s="66">
        <f t="shared" si="2"/>
        <v>20</v>
      </c>
      <c r="J16" s="65">
        <f>VLOOKUP($A16,'Return Data'!$B$7:$R$2843,13,0)</f>
        <v>61.623100000000001</v>
      </c>
      <c r="K16" s="66">
        <f t="shared" si="3"/>
        <v>17</v>
      </c>
      <c r="L16" s="65">
        <f>VLOOKUP($A16,'Return Data'!$B$7:$R$2843,17,0)</f>
        <v>29.4146</v>
      </c>
      <c r="M16" s="66">
        <f t="shared" si="4"/>
        <v>12</v>
      </c>
      <c r="N16" s="65"/>
      <c r="O16" s="66"/>
      <c r="P16" s="65"/>
      <c r="Q16" s="66"/>
      <c r="R16" s="65">
        <f>VLOOKUP($A16,'Return Data'!$B$7:$R$2843,16,0)</f>
        <v>20.967099999999999</v>
      </c>
      <c r="S16" s="67">
        <f t="shared" si="5"/>
        <v>8</v>
      </c>
    </row>
    <row r="17" spans="1:19" x14ac:dyDescent="0.3">
      <c r="A17" s="63" t="s">
        <v>915</v>
      </c>
      <c r="B17" s="64">
        <f>VLOOKUP($A17,'Return Data'!$B$7:$R$2843,3,0)</f>
        <v>44412</v>
      </c>
      <c r="C17" s="65">
        <f>VLOOKUP($A17,'Return Data'!$B$7:$R$2843,4,0)</f>
        <v>519</v>
      </c>
      <c r="D17" s="65">
        <f>VLOOKUP($A17,'Return Data'!$B$7:$R$2843,10,0)</f>
        <v>16.281700000000001</v>
      </c>
      <c r="E17" s="66">
        <f t="shared" si="0"/>
        <v>20</v>
      </c>
      <c r="F17" s="65">
        <f>VLOOKUP($A17,'Return Data'!$B$7:$R$2843,11,0)</f>
        <v>19.797799999999999</v>
      </c>
      <c r="G17" s="66">
        <f t="shared" si="1"/>
        <v>14</v>
      </c>
      <c r="H17" s="65">
        <f>VLOOKUP($A17,'Return Data'!$B$7:$R$2843,12,0)</f>
        <v>54.888399999999997</v>
      </c>
      <c r="I17" s="66">
        <f t="shared" si="2"/>
        <v>7</v>
      </c>
      <c r="J17" s="65">
        <f>VLOOKUP($A17,'Return Data'!$B$7:$R$2843,13,0)</f>
        <v>65.825299999999999</v>
      </c>
      <c r="K17" s="66">
        <f t="shared" si="3"/>
        <v>10</v>
      </c>
      <c r="L17" s="65">
        <f>VLOOKUP($A17,'Return Data'!$B$7:$R$2843,17,0)</f>
        <v>26.627300000000002</v>
      </c>
      <c r="M17" s="66">
        <f t="shared" si="4"/>
        <v>19</v>
      </c>
      <c r="N17" s="65">
        <f>VLOOKUP($A17,'Return Data'!$B$7:$R$2843,14,0)</f>
        <v>15.3681</v>
      </c>
      <c r="O17" s="66">
        <f t="shared" si="6"/>
        <v>12</v>
      </c>
      <c r="P17" s="65">
        <f>VLOOKUP($A17,'Return Data'!$B$7:$R$2843,15,0)</f>
        <v>14.491300000000001</v>
      </c>
      <c r="Q17" s="66">
        <f t="shared" si="7"/>
        <v>17</v>
      </c>
      <c r="R17" s="65">
        <f>VLOOKUP($A17,'Return Data'!$B$7:$R$2843,16,0)</f>
        <v>15.158200000000001</v>
      </c>
      <c r="S17" s="67">
        <f t="shared" si="5"/>
        <v>20</v>
      </c>
    </row>
    <row r="18" spans="1:19" x14ac:dyDescent="0.3">
      <c r="A18" s="63" t="s">
        <v>916</v>
      </c>
      <c r="B18" s="64">
        <f>VLOOKUP($A18,'Return Data'!$B$7:$R$2843,3,0)</f>
        <v>44412</v>
      </c>
      <c r="C18" s="65">
        <f>VLOOKUP($A18,'Return Data'!$B$7:$R$2843,4,0)</f>
        <v>73.47</v>
      </c>
      <c r="D18" s="65">
        <f>VLOOKUP($A18,'Return Data'!$B$7:$R$2843,10,0)</f>
        <v>16.434200000000001</v>
      </c>
      <c r="E18" s="66">
        <f t="shared" si="0"/>
        <v>19</v>
      </c>
      <c r="F18" s="65">
        <f>VLOOKUP($A18,'Return Data'!$B$7:$R$2843,11,0)</f>
        <v>18.175999999999998</v>
      </c>
      <c r="G18" s="66">
        <f t="shared" si="1"/>
        <v>21</v>
      </c>
      <c r="H18" s="65">
        <f>VLOOKUP($A18,'Return Data'!$B$7:$R$2843,12,0)</f>
        <v>47.116500000000002</v>
      </c>
      <c r="I18" s="66">
        <f t="shared" si="2"/>
        <v>21</v>
      </c>
      <c r="J18" s="65">
        <f>VLOOKUP($A18,'Return Data'!$B$7:$R$2843,13,0)</f>
        <v>63.013100000000001</v>
      </c>
      <c r="K18" s="66">
        <f t="shared" si="3"/>
        <v>15</v>
      </c>
      <c r="L18" s="65">
        <f>VLOOKUP($A18,'Return Data'!$B$7:$R$2843,17,0)</f>
        <v>27.563099999999999</v>
      </c>
      <c r="M18" s="66">
        <f t="shared" si="4"/>
        <v>15</v>
      </c>
      <c r="N18" s="65">
        <f>VLOOKUP($A18,'Return Data'!$B$7:$R$2843,14,0)</f>
        <v>13.8965</v>
      </c>
      <c r="O18" s="66">
        <f t="shared" si="6"/>
        <v>19</v>
      </c>
      <c r="P18" s="65">
        <f>VLOOKUP($A18,'Return Data'!$B$7:$R$2843,15,0)</f>
        <v>15.5566</v>
      </c>
      <c r="Q18" s="66">
        <f t="shared" si="7"/>
        <v>13</v>
      </c>
      <c r="R18" s="65">
        <f>VLOOKUP($A18,'Return Data'!$B$7:$R$2843,16,0)</f>
        <v>14.582700000000001</v>
      </c>
      <c r="S18" s="67">
        <f t="shared" si="5"/>
        <v>23</v>
      </c>
    </row>
    <row r="19" spans="1:19" x14ac:dyDescent="0.3">
      <c r="A19" s="63" t="s">
        <v>919</v>
      </c>
      <c r="B19" s="64">
        <f>VLOOKUP($A19,'Return Data'!$B$7:$R$2843,3,0)</f>
        <v>44412</v>
      </c>
      <c r="C19" s="65">
        <f>VLOOKUP($A19,'Return Data'!$B$7:$R$2843,4,0)</f>
        <v>56.77</v>
      </c>
      <c r="D19" s="65">
        <f>VLOOKUP($A19,'Return Data'!$B$7:$R$2843,10,0)</f>
        <v>17.658000000000001</v>
      </c>
      <c r="E19" s="66">
        <f t="shared" si="0"/>
        <v>13</v>
      </c>
      <c r="F19" s="65">
        <f>VLOOKUP($A19,'Return Data'!$B$7:$R$2843,11,0)</f>
        <v>14.8261</v>
      </c>
      <c r="G19" s="66">
        <f t="shared" si="1"/>
        <v>27</v>
      </c>
      <c r="H19" s="65">
        <f>VLOOKUP($A19,'Return Data'!$B$7:$R$2843,12,0)</f>
        <v>41.996000000000002</v>
      </c>
      <c r="I19" s="66">
        <f t="shared" si="2"/>
        <v>24</v>
      </c>
      <c r="J19" s="65">
        <f>VLOOKUP($A19,'Return Data'!$B$7:$R$2843,13,0)</f>
        <v>52.361800000000002</v>
      </c>
      <c r="K19" s="66">
        <f t="shared" si="3"/>
        <v>25</v>
      </c>
      <c r="L19" s="65">
        <f>VLOOKUP($A19,'Return Data'!$B$7:$R$2843,17,0)</f>
        <v>26.300799999999999</v>
      </c>
      <c r="M19" s="66">
        <f t="shared" si="4"/>
        <v>21</v>
      </c>
      <c r="N19" s="65">
        <f>VLOOKUP($A19,'Return Data'!$B$7:$R$2843,14,0)</f>
        <v>14.9678</v>
      </c>
      <c r="O19" s="66">
        <f t="shared" si="6"/>
        <v>15</v>
      </c>
      <c r="P19" s="65">
        <f>VLOOKUP($A19,'Return Data'!$B$7:$R$2843,15,0)</f>
        <v>17.0383</v>
      </c>
      <c r="Q19" s="66">
        <f t="shared" si="7"/>
        <v>9</v>
      </c>
      <c r="R19" s="65">
        <f>VLOOKUP($A19,'Return Data'!$B$7:$R$2843,16,0)</f>
        <v>17.927600000000002</v>
      </c>
      <c r="S19" s="67">
        <f t="shared" si="5"/>
        <v>12</v>
      </c>
    </row>
    <row r="20" spans="1:19" x14ac:dyDescent="0.3">
      <c r="A20" s="63" t="s">
        <v>921</v>
      </c>
      <c r="B20" s="64">
        <f>VLOOKUP($A20,'Return Data'!$B$7:$R$2843,3,0)</f>
        <v>44412</v>
      </c>
      <c r="C20" s="65">
        <f>VLOOKUP($A20,'Return Data'!$B$7:$R$2843,4,0)</f>
        <v>205.24</v>
      </c>
      <c r="D20" s="65">
        <f>VLOOKUP($A20,'Return Data'!$B$7:$R$2843,10,0)</f>
        <v>15.037100000000001</v>
      </c>
      <c r="E20" s="66">
        <f t="shared" si="0"/>
        <v>25</v>
      </c>
      <c r="F20" s="65">
        <f>VLOOKUP($A20,'Return Data'!$B$7:$R$2843,11,0)</f>
        <v>18.866</v>
      </c>
      <c r="G20" s="66">
        <f t="shared" si="1"/>
        <v>18</v>
      </c>
      <c r="H20" s="65">
        <f>VLOOKUP($A20,'Return Data'!$B$7:$R$2843,12,0)</f>
        <v>46.443100000000001</v>
      </c>
      <c r="I20" s="66">
        <f t="shared" si="2"/>
        <v>22</v>
      </c>
      <c r="J20" s="65">
        <f>VLOOKUP($A20,'Return Data'!$B$7:$R$2843,13,0)</f>
        <v>56.813000000000002</v>
      </c>
      <c r="K20" s="66">
        <f t="shared" si="3"/>
        <v>21</v>
      </c>
      <c r="L20" s="65">
        <f>VLOOKUP($A20,'Return Data'!$B$7:$R$2843,17,0)</f>
        <v>29.908799999999999</v>
      </c>
      <c r="M20" s="66">
        <f t="shared" si="4"/>
        <v>10</v>
      </c>
      <c r="N20" s="65">
        <f>VLOOKUP($A20,'Return Data'!$B$7:$R$2843,14,0)</f>
        <v>17.727900000000002</v>
      </c>
      <c r="O20" s="66">
        <f t="shared" si="6"/>
        <v>7</v>
      </c>
      <c r="P20" s="65">
        <f>VLOOKUP($A20,'Return Data'!$B$7:$R$2843,15,0)</f>
        <v>17.242899999999999</v>
      </c>
      <c r="Q20" s="66">
        <f t="shared" si="7"/>
        <v>7</v>
      </c>
      <c r="R20" s="65">
        <f>VLOOKUP($A20,'Return Data'!$B$7:$R$2843,16,0)</f>
        <v>17.652000000000001</v>
      </c>
      <c r="S20" s="67">
        <f t="shared" si="5"/>
        <v>14</v>
      </c>
    </row>
    <row r="21" spans="1:19" x14ac:dyDescent="0.3">
      <c r="A21" s="63" t="s">
        <v>922</v>
      </c>
      <c r="B21" s="64">
        <f>VLOOKUP($A21,'Return Data'!$B$7:$R$2843,3,0)</f>
        <v>44412</v>
      </c>
      <c r="C21" s="65">
        <f>VLOOKUP($A21,'Return Data'!$B$7:$R$2843,4,0)</f>
        <v>71.241</v>
      </c>
      <c r="D21" s="65">
        <f>VLOOKUP($A21,'Return Data'!$B$7:$R$2843,10,0)</f>
        <v>15.435499999999999</v>
      </c>
      <c r="E21" s="66">
        <f t="shared" si="0"/>
        <v>22</v>
      </c>
      <c r="F21" s="65">
        <f>VLOOKUP($A21,'Return Data'!$B$7:$R$2843,11,0)</f>
        <v>16.109000000000002</v>
      </c>
      <c r="G21" s="66">
        <f t="shared" si="1"/>
        <v>25</v>
      </c>
      <c r="H21" s="65">
        <f>VLOOKUP($A21,'Return Data'!$B$7:$R$2843,12,0)</f>
        <v>37.094200000000001</v>
      </c>
      <c r="I21" s="66">
        <f t="shared" si="2"/>
        <v>27</v>
      </c>
      <c r="J21" s="65">
        <f>VLOOKUP($A21,'Return Data'!$B$7:$R$2843,13,0)</f>
        <v>48.276699999999998</v>
      </c>
      <c r="K21" s="66">
        <f t="shared" si="3"/>
        <v>27</v>
      </c>
      <c r="L21" s="65">
        <f>VLOOKUP($A21,'Return Data'!$B$7:$R$2843,17,0)</f>
        <v>24.645499999999998</v>
      </c>
      <c r="M21" s="66">
        <f t="shared" si="4"/>
        <v>24</v>
      </c>
      <c r="N21" s="65">
        <f>VLOOKUP($A21,'Return Data'!$B$7:$R$2843,14,0)</f>
        <v>11.4946</v>
      </c>
      <c r="O21" s="66">
        <f t="shared" si="6"/>
        <v>22</v>
      </c>
      <c r="P21" s="65">
        <f>VLOOKUP($A21,'Return Data'!$B$7:$R$2843,15,0)</f>
        <v>13.704800000000001</v>
      </c>
      <c r="Q21" s="66">
        <f t="shared" si="7"/>
        <v>20</v>
      </c>
      <c r="R21" s="65">
        <f>VLOOKUP($A21,'Return Data'!$B$7:$R$2843,16,0)</f>
        <v>14.9358</v>
      </c>
      <c r="S21" s="67">
        <f t="shared" si="5"/>
        <v>21</v>
      </c>
    </row>
    <row r="22" spans="1:19" x14ac:dyDescent="0.3">
      <c r="A22" s="63" t="s">
        <v>924</v>
      </c>
      <c r="B22" s="64">
        <f>VLOOKUP($A22,'Return Data'!$B$7:$R$2843,3,0)</f>
        <v>44412</v>
      </c>
      <c r="C22" s="65">
        <f>VLOOKUP($A22,'Return Data'!$B$7:$R$2843,4,0)</f>
        <v>24.3081</v>
      </c>
      <c r="D22" s="65">
        <f>VLOOKUP($A22,'Return Data'!$B$7:$R$2843,10,0)</f>
        <v>15.3935</v>
      </c>
      <c r="E22" s="66">
        <f t="shared" si="0"/>
        <v>24</v>
      </c>
      <c r="F22" s="65">
        <f>VLOOKUP($A22,'Return Data'!$B$7:$R$2843,11,0)</f>
        <v>18.491700000000002</v>
      </c>
      <c r="G22" s="66">
        <f t="shared" si="1"/>
        <v>19</v>
      </c>
      <c r="H22" s="65">
        <f>VLOOKUP($A22,'Return Data'!$B$7:$R$2843,12,0)</f>
        <v>40.932899999999997</v>
      </c>
      <c r="I22" s="66">
        <f t="shared" si="2"/>
        <v>26</v>
      </c>
      <c r="J22" s="65">
        <f>VLOOKUP($A22,'Return Data'!$B$7:$R$2843,13,0)</f>
        <v>55.284599999999998</v>
      </c>
      <c r="K22" s="66">
        <f t="shared" si="3"/>
        <v>22</v>
      </c>
      <c r="L22" s="65">
        <f>VLOOKUP($A22,'Return Data'!$B$7:$R$2843,17,0)</f>
        <v>27.151900000000001</v>
      </c>
      <c r="M22" s="66">
        <f t="shared" si="4"/>
        <v>16</v>
      </c>
      <c r="N22" s="65">
        <f>VLOOKUP($A22,'Return Data'!$B$7:$R$2843,14,0)</f>
        <v>15.871600000000001</v>
      </c>
      <c r="O22" s="66">
        <f t="shared" si="6"/>
        <v>10</v>
      </c>
      <c r="P22" s="65">
        <f>VLOOKUP($A22,'Return Data'!$B$7:$R$2843,15,0)</f>
        <v>17.591999999999999</v>
      </c>
      <c r="Q22" s="66">
        <f t="shared" si="7"/>
        <v>4</v>
      </c>
      <c r="R22" s="65">
        <f>VLOOKUP($A22,'Return Data'!$B$7:$R$2843,16,0)</f>
        <v>14.779299999999999</v>
      </c>
      <c r="S22" s="67">
        <f t="shared" si="5"/>
        <v>22</v>
      </c>
    </row>
    <row r="23" spans="1:19" x14ac:dyDescent="0.3">
      <c r="A23" s="63" t="s">
        <v>926</v>
      </c>
      <c r="B23" s="64">
        <f>VLOOKUP($A23,'Return Data'!$B$7:$R$2843,3,0)</f>
        <v>44412</v>
      </c>
      <c r="C23" s="65">
        <f>VLOOKUP($A23,'Return Data'!$B$7:$R$2843,4,0)</f>
        <v>15.982900000000001</v>
      </c>
      <c r="D23" s="65">
        <f>VLOOKUP($A23,'Return Data'!$B$7:$R$2843,10,0)</f>
        <v>18.556999999999999</v>
      </c>
      <c r="E23" s="66">
        <f t="shared" si="0"/>
        <v>7</v>
      </c>
      <c r="F23" s="65">
        <f>VLOOKUP($A23,'Return Data'!$B$7:$R$2843,11,0)</f>
        <v>23.263999999999999</v>
      </c>
      <c r="G23" s="66">
        <f t="shared" si="1"/>
        <v>4</v>
      </c>
      <c r="H23" s="65">
        <f>VLOOKUP($A23,'Return Data'!$B$7:$R$2843,12,0)</f>
        <v>55.329099999999997</v>
      </c>
      <c r="I23" s="66">
        <f t="shared" si="2"/>
        <v>6</v>
      </c>
      <c r="J23" s="65">
        <f>VLOOKUP($A23,'Return Data'!$B$7:$R$2843,13,0)</f>
        <v>67.2149</v>
      </c>
      <c r="K23" s="66">
        <f t="shared" si="3"/>
        <v>7</v>
      </c>
      <c r="L23" s="65"/>
      <c r="M23" s="66"/>
      <c r="N23" s="65"/>
      <c r="O23" s="66"/>
      <c r="P23" s="65"/>
      <c r="Q23" s="66"/>
      <c r="R23" s="65">
        <f>VLOOKUP($A23,'Return Data'!$B$7:$R$2843,16,0)</f>
        <v>34.122900000000001</v>
      </c>
      <c r="S23" s="67">
        <f t="shared" si="5"/>
        <v>1</v>
      </c>
    </row>
    <row r="24" spans="1:19" x14ac:dyDescent="0.3">
      <c r="A24" s="63" t="s">
        <v>928</v>
      </c>
      <c r="B24" s="64">
        <f>VLOOKUP($A24,'Return Data'!$B$7:$R$2843,3,0)</f>
        <v>44412</v>
      </c>
      <c r="C24" s="65">
        <f>VLOOKUP($A24,'Return Data'!$B$7:$R$2843,4,0)</f>
        <v>100.375</v>
      </c>
      <c r="D24" s="65">
        <f>VLOOKUP($A24,'Return Data'!$B$7:$R$2843,10,0)</f>
        <v>16.890499999999999</v>
      </c>
      <c r="E24" s="66">
        <f t="shared" si="0"/>
        <v>14</v>
      </c>
      <c r="F24" s="65">
        <f>VLOOKUP($A24,'Return Data'!$B$7:$R$2843,11,0)</f>
        <v>20.386900000000001</v>
      </c>
      <c r="G24" s="66">
        <f t="shared" si="1"/>
        <v>12</v>
      </c>
      <c r="H24" s="65">
        <f>VLOOKUP($A24,'Return Data'!$B$7:$R$2843,12,0)</f>
        <v>52.982700000000001</v>
      </c>
      <c r="I24" s="66">
        <f t="shared" si="2"/>
        <v>10</v>
      </c>
      <c r="J24" s="65">
        <f>VLOOKUP($A24,'Return Data'!$B$7:$R$2843,13,0)</f>
        <v>69.7273</v>
      </c>
      <c r="K24" s="66">
        <f t="shared" si="3"/>
        <v>5</v>
      </c>
      <c r="L24" s="65">
        <f>VLOOKUP($A24,'Return Data'!$B$7:$R$2843,17,0)</f>
        <v>36.216299999999997</v>
      </c>
      <c r="M24" s="66">
        <f t="shared" si="4"/>
        <v>1</v>
      </c>
      <c r="N24" s="65">
        <f>VLOOKUP($A24,'Return Data'!$B$7:$R$2843,14,0)</f>
        <v>23.595700000000001</v>
      </c>
      <c r="O24" s="66">
        <f t="shared" si="6"/>
        <v>1</v>
      </c>
      <c r="P24" s="65">
        <f>VLOOKUP($A24,'Return Data'!$B$7:$R$2843,15,0)</f>
        <v>22.535499999999999</v>
      </c>
      <c r="Q24" s="66">
        <f t="shared" si="7"/>
        <v>1</v>
      </c>
      <c r="R24" s="65">
        <f>VLOOKUP($A24,'Return Data'!$B$7:$R$2843,16,0)</f>
        <v>25.738299999999999</v>
      </c>
      <c r="S24" s="67">
        <f t="shared" si="5"/>
        <v>5</v>
      </c>
    </row>
    <row r="25" spans="1:19" x14ac:dyDescent="0.3">
      <c r="A25" s="63" t="s">
        <v>930</v>
      </c>
      <c r="B25" s="64">
        <f>VLOOKUP($A25,'Return Data'!$B$7:$R$2843,3,0)</f>
        <v>44412</v>
      </c>
      <c r="C25" s="65">
        <f>VLOOKUP($A25,'Return Data'!$B$7:$R$2843,4,0)</f>
        <v>16.4786</v>
      </c>
      <c r="D25" s="65">
        <f>VLOOKUP($A25,'Return Data'!$B$7:$R$2843,10,0)</f>
        <v>21.941800000000001</v>
      </c>
      <c r="E25" s="66">
        <f t="shared" si="0"/>
        <v>1</v>
      </c>
      <c r="F25" s="65">
        <f>VLOOKUP($A25,'Return Data'!$B$7:$R$2843,11,0)</f>
        <v>24.540700000000001</v>
      </c>
      <c r="G25" s="66">
        <f t="shared" si="1"/>
        <v>2</v>
      </c>
      <c r="H25" s="65">
        <f>VLOOKUP($A25,'Return Data'!$B$7:$R$2843,12,0)</f>
        <v>58.001399999999997</v>
      </c>
      <c r="I25" s="66">
        <f t="shared" si="2"/>
        <v>3</v>
      </c>
      <c r="J25" s="65">
        <f>VLOOKUP($A25,'Return Data'!$B$7:$R$2843,13,0)</f>
        <v>72.464100000000002</v>
      </c>
      <c r="K25" s="66">
        <f t="shared" si="3"/>
        <v>2</v>
      </c>
      <c r="L25" s="65"/>
      <c r="M25" s="66"/>
      <c r="N25" s="65"/>
      <c r="O25" s="66"/>
      <c r="P25" s="65"/>
      <c r="Q25" s="66"/>
      <c r="R25" s="65">
        <f>VLOOKUP($A25,'Return Data'!$B$7:$R$2843,16,0)</f>
        <v>31.981000000000002</v>
      </c>
      <c r="S25" s="67">
        <f t="shared" si="5"/>
        <v>2</v>
      </c>
    </row>
    <row r="26" spans="1:19" x14ac:dyDescent="0.3">
      <c r="A26" s="63" t="s">
        <v>2017</v>
      </c>
      <c r="B26" s="64">
        <f>VLOOKUP($A26,'Return Data'!$B$7:$R$2843,3,0)</f>
        <v>44412</v>
      </c>
      <c r="C26" s="65">
        <f>VLOOKUP($A26,'Return Data'!$B$7:$R$2843,4,0)</f>
        <v>24.6251</v>
      </c>
      <c r="D26" s="65">
        <f>VLOOKUP($A26,'Return Data'!$B$7:$R$2843,10,0)</f>
        <v>15.414099999999999</v>
      </c>
      <c r="E26" s="66">
        <f t="shared" si="0"/>
        <v>23</v>
      </c>
      <c r="F26" s="65">
        <f>VLOOKUP($A26,'Return Data'!$B$7:$R$2843,11,0)</f>
        <v>22.791499999999999</v>
      </c>
      <c r="G26" s="66">
        <f t="shared" si="1"/>
        <v>7</v>
      </c>
      <c r="H26" s="65">
        <f>VLOOKUP($A26,'Return Data'!$B$7:$R$2843,12,0)</f>
        <v>50.4071</v>
      </c>
      <c r="I26" s="66">
        <f t="shared" si="2"/>
        <v>14</v>
      </c>
      <c r="J26" s="65">
        <f>VLOOKUP($A26,'Return Data'!$B$7:$R$2843,13,0)</f>
        <v>61.454900000000002</v>
      </c>
      <c r="K26" s="66">
        <f t="shared" si="3"/>
        <v>19</v>
      </c>
      <c r="L26" s="65">
        <f>VLOOKUP($A26,'Return Data'!$B$7:$R$2843,17,0)</f>
        <v>26.341699999999999</v>
      </c>
      <c r="M26" s="66">
        <f t="shared" si="4"/>
        <v>20</v>
      </c>
      <c r="N26" s="65">
        <f>VLOOKUP($A26,'Return Data'!$B$7:$R$2843,14,0)</f>
        <v>15.8482</v>
      </c>
      <c r="O26" s="66">
        <f t="shared" si="6"/>
        <v>11</v>
      </c>
      <c r="P26" s="65">
        <f>VLOOKUP($A26,'Return Data'!$B$7:$R$2843,15,0)</f>
        <v>16.047499999999999</v>
      </c>
      <c r="Q26" s="66">
        <f t="shared" si="7"/>
        <v>12</v>
      </c>
      <c r="R26" s="65">
        <f>VLOOKUP($A26,'Return Data'!$B$7:$R$2843,16,0)</f>
        <v>17.249600000000001</v>
      </c>
      <c r="S26" s="67">
        <f t="shared" si="5"/>
        <v>15</v>
      </c>
    </row>
    <row r="27" spans="1:19" x14ac:dyDescent="0.3">
      <c r="A27" s="63" t="s">
        <v>933</v>
      </c>
      <c r="B27" s="64">
        <f>VLOOKUP($A27,'Return Data'!$B$7:$R$2843,3,0)</f>
        <v>44412</v>
      </c>
      <c r="C27" s="65">
        <f>VLOOKUP($A27,'Return Data'!$B$7:$R$2843,4,0)</f>
        <v>815.38260000000002</v>
      </c>
      <c r="D27" s="65">
        <f>VLOOKUP($A27,'Return Data'!$B$7:$R$2843,10,0)</f>
        <v>16.6388</v>
      </c>
      <c r="E27" s="66">
        <f t="shared" si="0"/>
        <v>17</v>
      </c>
      <c r="F27" s="65">
        <f>VLOOKUP($A27,'Return Data'!$B$7:$R$2843,11,0)</f>
        <v>16.733000000000001</v>
      </c>
      <c r="G27" s="66">
        <f t="shared" si="1"/>
        <v>24</v>
      </c>
      <c r="H27" s="65">
        <f>VLOOKUP($A27,'Return Data'!$B$7:$R$2843,12,0)</f>
        <v>48.374299999999998</v>
      </c>
      <c r="I27" s="66">
        <f t="shared" si="2"/>
        <v>17</v>
      </c>
      <c r="J27" s="65">
        <f>VLOOKUP($A27,'Return Data'!$B$7:$R$2843,13,0)</f>
        <v>61.4649</v>
      </c>
      <c r="K27" s="66">
        <f t="shared" si="3"/>
        <v>18</v>
      </c>
      <c r="L27" s="65">
        <f>VLOOKUP($A27,'Return Data'!$B$7:$R$2843,17,0)</f>
        <v>26.945900000000002</v>
      </c>
      <c r="M27" s="66">
        <f t="shared" si="4"/>
        <v>18</v>
      </c>
      <c r="N27" s="65">
        <f>VLOOKUP($A27,'Return Data'!$B$7:$R$2843,14,0)</f>
        <v>13.962999999999999</v>
      </c>
      <c r="O27" s="66">
        <f t="shared" si="6"/>
        <v>18</v>
      </c>
      <c r="P27" s="65">
        <f>VLOOKUP($A27,'Return Data'!$B$7:$R$2843,15,0)</f>
        <v>12.4216</v>
      </c>
      <c r="Q27" s="66">
        <f t="shared" si="7"/>
        <v>22</v>
      </c>
      <c r="R27" s="65">
        <f>VLOOKUP($A27,'Return Data'!$B$7:$R$2843,16,0)</f>
        <v>13.6251</v>
      </c>
      <c r="S27" s="67">
        <f t="shared" si="5"/>
        <v>26</v>
      </c>
    </row>
    <row r="28" spans="1:19" x14ac:dyDescent="0.3">
      <c r="A28" s="63" t="s">
        <v>935</v>
      </c>
      <c r="B28" s="64">
        <f>VLOOKUP($A28,'Return Data'!$B$7:$R$2843,3,0)</f>
        <v>44412</v>
      </c>
      <c r="C28" s="65">
        <f>VLOOKUP($A28,'Return Data'!$B$7:$R$2843,4,0)</f>
        <v>183.41</v>
      </c>
      <c r="D28" s="65">
        <f>VLOOKUP($A28,'Return Data'!$B$7:$R$2843,10,0)</f>
        <v>16.495200000000001</v>
      </c>
      <c r="E28" s="66">
        <f t="shared" si="0"/>
        <v>18</v>
      </c>
      <c r="F28" s="65">
        <f>VLOOKUP($A28,'Return Data'!$B$7:$R$2843,11,0)</f>
        <v>20.3004</v>
      </c>
      <c r="G28" s="66">
        <f t="shared" si="1"/>
        <v>13</v>
      </c>
      <c r="H28" s="65">
        <f>VLOOKUP($A28,'Return Data'!$B$7:$R$2843,12,0)</f>
        <v>51.7164</v>
      </c>
      <c r="I28" s="66">
        <f t="shared" si="2"/>
        <v>12</v>
      </c>
      <c r="J28" s="65">
        <f>VLOOKUP($A28,'Return Data'!$B$7:$R$2843,13,0)</f>
        <v>65.263999999999996</v>
      </c>
      <c r="K28" s="66">
        <f t="shared" si="3"/>
        <v>11</v>
      </c>
      <c r="L28" s="65">
        <f>VLOOKUP($A28,'Return Data'!$B$7:$R$2843,17,0)</f>
        <v>34.5261</v>
      </c>
      <c r="M28" s="66">
        <f t="shared" si="4"/>
        <v>4</v>
      </c>
      <c r="N28" s="65">
        <f>VLOOKUP($A28,'Return Data'!$B$7:$R$2843,14,0)</f>
        <v>16.627199999999998</v>
      </c>
      <c r="O28" s="66">
        <f t="shared" si="6"/>
        <v>9</v>
      </c>
      <c r="P28" s="65">
        <f>VLOOKUP($A28,'Return Data'!$B$7:$R$2843,15,0)</f>
        <v>18.348600000000001</v>
      </c>
      <c r="Q28" s="66">
        <f t="shared" si="7"/>
        <v>3</v>
      </c>
      <c r="R28" s="65">
        <f>VLOOKUP($A28,'Return Data'!$B$7:$R$2843,16,0)</f>
        <v>21.5733</v>
      </c>
      <c r="S28" s="67">
        <f t="shared" si="5"/>
        <v>7</v>
      </c>
    </row>
    <row r="29" spans="1:19" x14ac:dyDescent="0.3">
      <c r="A29" s="63" t="s">
        <v>937</v>
      </c>
      <c r="B29" s="64">
        <f>VLOOKUP($A29,'Return Data'!$B$7:$R$2843,3,0)</f>
        <v>44412</v>
      </c>
      <c r="C29" s="65">
        <f>VLOOKUP($A29,'Return Data'!$B$7:$R$2843,4,0)</f>
        <v>63.065600000000003</v>
      </c>
      <c r="D29" s="65">
        <f>VLOOKUP($A29,'Return Data'!$B$7:$R$2843,10,0)</f>
        <v>12.7402</v>
      </c>
      <c r="E29" s="66">
        <f t="shared" si="0"/>
        <v>27</v>
      </c>
      <c r="F29" s="65">
        <f>VLOOKUP($A29,'Return Data'!$B$7:$R$2843,11,0)</f>
        <v>23.1389</v>
      </c>
      <c r="G29" s="66">
        <f t="shared" si="1"/>
        <v>6</v>
      </c>
      <c r="H29" s="65">
        <f>VLOOKUP($A29,'Return Data'!$B$7:$R$2843,12,0)</f>
        <v>54.3917</v>
      </c>
      <c r="I29" s="66">
        <f t="shared" si="2"/>
        <v>8</v>
      </c>
      <c r="J29" s="65">
        <f>VLOOKUP($A29,'Return Data'!$B$7:$R$2843,13,0)</f>
        <v>53.1447</v>
      </c>
      <c r="K29" s="66">
        <f t="shared" si="3"/>
        <v>24</v>
      </c>
      <c r="L29" s="65">
        <f>VLOOKUP($A29,'Return Data'!$B$7:$R$2843,17,0)</f>
        <v>35.003399999999999</v>
      </c>
      <c r="M29" s="66">
        <f t="shared" si="4"/>
        <v>3</v>
      </c>
      <c r="N29" s="65">
        <f>VLOOKUP($A29,'Return Data'!$B$7:$R$2843,14,0)</f>
        <v>18.674700000000001</v>
      </c>
      <c r="O29" s="66">
        <f t="shared" si="6"/>
        <v>2</v>
      </c>
      <c r="P29" s="65">
        <f>VLOOKUP($A29,'Return Data'!$B$7:$R$2843,15,0)</f>
        <v>16.058</v>
      </c>
      <c r="Q29" s="66">
        <f t="shared" si="7"/>
        <v>11</v>
      </c>
      <c r="R29" s="65">
        <f>VLOOKUP($A29,'Return Data'!$B$7:$R$2843,16,0)</f>
        <v>18.662700000000001</v>
      </c>
      <c r="S29" s="67">
        <f t="shared" si="5"/>
        <v>9</v>
      </c>
    </row>
    <row r="30" spans="1:19" x14ac:dyDescent="0.3">
      <c r="A30" s="63" t="s">
        <v>1904</v>
      </c>
      <c r="B30" s="64">
        <f>VLOOKUP($A30,'Return Data'!$B$7:$R$2843,3,0)</f>
        <v>44412</v>
      </c>
      <c r="C30" s="65">
        <f>VLOOKUP($A30,'Return Data'!$B$7:$R$2843,4,0)</f>
        <v>362.73790000000002</v>
      </c>
      <c r="D30" s="65">
        <f>VLOOKUP($A30,'Return Data'!$B$7:$R$2843,10,0)</f>
        <v>18.819400000000002</v>
      </c>
      <c r="E30" s="66">
        <f t="shared" si="0"/>
        <v>4</v>
      </c>
      <c r="F30" s="65">
        <f>VLOOKUP($A30,'Return Data'!$B$7:$R$2843,11,0)</f>
        <v>21.020399999999999</v>
      </c>
      <c r="G30" s="66">
        <f t="shared" si="1"/>
        <v>10</v>
      </c>
      <c r="H30" s="65">
        <f>VLOOKUP($A30,'Return Data'!$B$7:$R$2843,12,0)</f>
        <v>55.968899999999998</v>
      </c>
      <c r="I30" s="66">
        <f t="shared" si="2"/>
        <v>4</v>
      </c>
      <c r="J30" s="65">
        <f>VLOOKUP($A30,'Return Data'!$B$7:$R$2843,13,0)</f>
        <v>67.493499999999997</v>
      </c>
      <c r="K30" s="66">
        <f t="shared" si="3"/>
        <v>6</v>
      </c>
      <c r="L30" s="65">
        <f>VLOOKUP($A30,'Return Data'!$B$7:$R$2843,17,0)</f>
        <v>29.6768</v>
      </c>
      <c r="M30" s="66">
        <f t="shared" si="4"/>
        <v>11</v>
      </c>
      <c r="N30" s="65">
        <f>VLOOKUP($A30,'Return Data'!$B$7:$R$2843,14,0)</f>
        <v>17.825099999999999</v>
      </c>
      <c r="O30" s="66">
        <f t="shared" si="6"/>
        <v>6</v>
      </c>
      <c r="P30" s="65">
        <f>VLOOKUP($A30,'Return Data'!$B$7:$R$2843,15,0)</f>
        <v>16.311800000000002</v>
      </c>
      <c r="Q30" s="66">
        <f t="shared" si="7"/>
        <v>10</v>
      </c>
      <c r="R30" s="65">
        <f>VLOOKUP($A30,'Return Data'!$B$7:$R$2843,16,0)</f>
        <v>17.818999999999999</v>
      </c>
      <c r="S30" s="67">
        <f t="shared" si="5"/>
        <v>13</v>
      </c>
    </row>
    <row r="31" spans="1:19" x14ac:dyDescent="0.3">
      <c r="A31" s="63" t="s">
        <v>939</v>
      </c>
      <c r="B31" s="64">
        <f>VLOOKUP($A31,'Return Data'!$B$7:$R$2843,3,0)</f>
        <v>44412</v>
      </c>
      <c r="C31" s="65">
        <f>VLOOKUP($A31,'Return Data'!$B$7:$R$2843,4,0)</f>
        <v>54.894300000000001</v>
      </c>
      <c r="D31" s="65">
        <f>VLOOKUP($A31,'Return Data'!$B$7:$R$2843,10,0)</f>
        <v>19.493400000000001</v>
      </c>
      <c r="E31" s="66">
        <f t="shared" si="0"/>
        <v>3</v>
      </c>
      <c r="F31" s="65">
        <f>VLOOKUP($A31,'Return Data'!$B$7:$R$2843,11,0)</f>
        <v>19.4468</v>
      </c>
      <c r="G31" s="66">
        <f t="shared" si="1"/>
        <v>16</v>
      </c>
      <c r="H31" s="65">
        <f>VLOOKUP($A31,'Return Data'!$B$7:$R$2843,12,0)</f>
        <v>50.426299999999998</v>
      </c>
      <c r="I31" s="66">
        <f t="shared" si="2"/>
        <v>13</v>
      </c>
      <c r="J31" s="65">
        <f>VLOOKUP($A31,'Return Data'!$B$7:$R$2843,13,0)</f>
        <v>60.300600000000003</v>
      </c>
      <c r="K31" s="66">
        <f t="shared" si="3"/>
        <v>20</v>
      </c>
      <c r="L31" s="65">
        <f>VLOOKUP($A31,'Return Data'!$B$7:$R$2843,17,0)</f>
        <v>27.0215</v>
      </c>
      <c r="M31" s="66">
        <f t="shared" si="4"/>
        <v>17</v>
      </c>
      <c r="N31" s="65">
        <f>VLOOKUP($A31,'Return Data'!$B$7:$R$2843,14,0)</f>
        <v>15.251799999999999</v>
      </c>
      <c r="O31" s="66">
        <f t="shared" si="6"/>
        <v>13</v>
      </c>
      <c r="P31" s="65">
        <f>VLOOKUP($A31,'Return Data'!$B$7:$R$2843,15,0)</f>
        <v>17.584</v>
      </c>
      <c r="Q31" s="66">
        <f t="shared" si="7"/>
        <v>5</v>
      </c>
      <c r="R31" s="65">
        <f>VLOOKUP($A31,'Return Data'!$B$7:$R$2843,16,0)</f>
        <v>16.004999999999999</v>
      </c>
      <c r="S31" s="67">
        <f t="shared" si="5"/>
        <v>18</v>
      </c>
    </row>
    <row r="32" spans="1:19" x14ac:dyDescent="0.3">
      <c r="A32" s="63" t="s">
        <v>941</v>
      </c>
      <c r="B32" s="64">
        <f>VLOOKUP($A32,'Return Data'!$B$7:$R$2843,3,0)</f>
        <v>44412</v>
      </c>
      <c r="C32" s="65">
        <f>VLOOKUP($A32,'Return Data'!$B$7:$R$2843,4,0)</f>
        <v>341.18680000000001</v>
      </c>
      <c r="D32" s="65">
        <f>VLOOKUP($A32,'Return Data'!$B$7:$R$2843,10,0)</f>
        <v>13.7859</v>
      </c>
      <c r="E32" s="66">
        <f t="shared" si="0"/>
        <v>26</v>
      </c>
      <c r="F32" s="65">
        <f>VLOOKUP($A32,'Return Data'!$B$7:$R$2843,11,0)</f>
        <v>16.084399999999999</v>
      </c>
      <c r="G32" s="66">
        <f t="shared" si="1"/>
        <v>26</v>
      </c>
      <c r="H32" s="65">
        <f>VLOOKUP($A32,'Return Data'!$B$7:$R$2843,12,0)</f>
        <v>43.572299999999998</v>
      </c>
      <c r="I32" s="66">
        <f t="shared" si="2"/>
        <v>23</v>
      </c>
      <c r="J32" s="65">
        <f>VLOOKUP($A32,'Return Data'!$B$7:$R$2843,13,0)</f>
        <v>52.1464</v>
      </c>
      <c r="K32" s="66">
        <f t="shared" si="3"/>
        <v>26</v>
      </c>
      <c r="L32" s="65">
        <f>VLOOKUP($A32,'Return Data'!$B$7:$R$2843,17,0)</f>
        <v>25.668500000000002</v>
      </c>
      <c r="M32" s="66">
        <f t="shared" si="4"/>
        <v>23</v>
      </c>
      <c r="N32" s="65">
        <f>VLOOKUP($A32,'Return Data'!$B$7:$R$2843,14,0)</f>
        <v>17.870899999999999</v>
      </c>
      <c r="O32" s="66">
        <f t="shared" si="6"/>
        <v>4</v>
      </c>
      <c r="P32" s="65">
        <f>VLOOKUP($A32,'Return Data'!$B$7:$R$2843,15,0)</f>
        <v>15.418799999999999</v>
      </c>
      <c r="Q32" s="66">
        <f t="shared" si="7"/>
        <v>14</v>
      </c>
      <c r="R32" s="65">
        <f>VLOOKUP($A32,'Return Data'!$B$7:$R$2843,16,0)</f>
        <v>16.958300000000001</v>
      </c>
      <c r="S32" s="67">
        <f t="shared" si="5"/>
        <v>17</v>
      </c>
    </row>
    <row r="33" spans="1:19" x14ac:dyDescent="0.3">
      <c r="A33" s="63" t="s">
        <v>942</v>
      </c>
      <c r="B33" s="64">
        <f>VLOOKUP($A33,'Return Data'!$B$7:$R$2843,3,0)</f>
        <v>44412</v>
      </c>
      <c r="C33" s="65">
        <f>VLOOKUP($A33,'Return Data'!$B$7:$R$2843,4,0)</f>
        <v>15.52</v>
      </c>
      <c r="D33" s="65">
        <f>VLOOKUP($A33,'Return Data'!$B$7:$R$2843,10,0)</f>
        <v>18.654399999999999</v>
      </c>
      <c r="E33" s="66">
        <f t="shared" si="0"/>
        <v>6</v>
      </c>
      <c r="F33" s="65">
        <f>VLOOKUP($A33,'Return Data'!$B$7:$R$2843,11,0)</f>
        <v>18.382899999999999</v>
      </c>
      <c r="G33" s="66">
        <f t="shared" si="1"/>
        <v>20</v>
      </c>
      <c r="H33" s="65">
        <f>VLOOKUP($A33,'Return Data'!$B$7:$R$2843,12,0)</f>
        <v>41.994500000000002</v>
      </c>
      <c r="I33" s="66">
        <f t="shared" si="2"/>
        <v>25</v>
      </c>
      <c r="J33" s="65">
        <f>VLOOKUP($A33,'Return Data'!$B$7:$R$2843,13,0)</f>
        <v>54.2744</v>
      </c>
      <c r="K33" s="66">
        <f t="shared" si="3"/>
        <v>23</v>
      </c>
      <c r="L33" s="65"/>
      <c r="M33" s="66"/>
      <c r="N33" s="65"/>
      <c r="O33" s="66"/>
      <c r="P33" s="65"/>
      <c r="Q33" s="66"/>
      <c r="R33" s="65">
        <f>VLOOKUP($A33,'Return Data'!$B$7:$R$2843,16,0)</f>
        <v>30.252700000000001</v>
      </c>
      <c r="S33" s="67">
        <f t="shared" si="5"/>
        <v>3</v>
      </c>
    </row>
    <row r="34" spans="1:19" x14ac:dyDescent="0.3">
      <c r="A34" s="63" t="s">
        <v>944</v>
      </c>
      <c r="B34" s="64">
        <f>VLOOKUP($A34,'Return Data'!$B$7:$R$2843,3,0)</f>
        <v>44412</v>
      </c>
      <c r="C34" s="65">
        <f>VLOOKUP($A34,'Return Data'!$B$7:$R$2843,4,0)</f>
        <v>98.739599999999996</v>
      </c>
      <c r="D34" s="65">
        <f>VLOOKUP($A34,'Return Data'!$B$7:$R$2843,10,0)</f>
        <v>18.740500000000001</v>
      </c>
      <c r="E34" s="66">
        <f t="shared" si="0"/>
        <v>5</v>
      </c>
      <c r="F34" s="65">
        <f>VLOOKUP($A34,'Return Data'!$B$7:$R$2843,11,0)</f>
        <v>23.209299999999999</v>
      </c>
      <c r="G34" s="66">
        <f t="shared" si="1"/>
        <v>5</v>
      </c>
      <c r="H34" s="65">
        <f>VLOOKUP($A34,'Return Data'!$B$7:$R$2843,12,0)</f>
        <v>61.656700000000001</v>
      </c>
      <c r="I34" s="66">
        <f t="shared" si="2"/>
        <v>1</v>
      </c>
      <c r="J34" s="65">
        <f>VLOOKUP($A34,'Return Data'!$B$7:$R$2843,13,0)</f>
        <v>70.361999999999995</v>
      </c>
      <c r="K34" s="66">
        <f t="shared" si="3"/>
        <v>3</v>
      </c>
      <c r="L34" s="65">
        <f>VLOOKUP($A34,'Return Data'!$B$7:$R$2843,17,0)</f>
        <v>28.729900000000001</v>
      </c>
      <c r="M34" s="66">
        <f t="shared" si="4"/>
        <v>13</v>
      </c>
      <c r="N34" s="65">
        <f>VLOOKUP($A34,'Return Data'!$B$7:$R$2843,14,0)</f>
        <v>14.8355</v>
      </c>
      <c r="O34" s="66">
        <f t="shared" si="6"/>
        <v>16</v>
      </c>
      <c r="P34" s="65">
        <f>VLOOKUP($A34,'Return Data'!$B$7:$R$2843,15,0)</f>
        <v>13.767300000000001</v>
      </c>
      <c r="Q34" s="66">
        <f t="shared" si="7"/>
        <v>19</v>
      </c>
      <c r="R34" s="65">
        <f>VLOOKUP($A34,'Return Data'!$B$7:$R$2843,16,0)</f>
        <v>14.2385</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17.152600000000003</v>
      </c>
      <c r="E36" s="74"/>
      <c r="F36" s="75">
        <f>AVERAGE(F8:F34)</f>
        <v>20.110648148148147</v>
      </c>
      <c r="G36" s="74"/>
      <c r="H36" s="75">
        <f>AVERAGE(H8:H34)</f>
        <v>50.293770370370375</v>
      </c>
      <c r="I36" s="74"/>
      <c r="J36" s="75">
        <f>AVERAGE(J8:J34)</f>
        <v>62.595888888888886</v>
      </c>
      <c r="K36" s="74"/>
      <c r="L36" s="75">
        <f>AVERAGE(L8:L34)</f>
        <v>29.683704166666669</v>
      </c>
      <c r="M36" s="74"/>
      <c r="N36" s="75">
        <f>AVERAGE(N8:N34)</f>
        <v>16.071981818181822</v>
      </c>
      <c r="O36" s="74"/>
      <c r="P36" s="75">
        <f>AVERAGE(P8:P34)</f>
        <v>16.145531818181816</v>
      </c>
      <c r="Q36" s="74"/>
      <c r="R36" s="75">
        <f>AVERAGE(R8:R34)</f>
        <v>19.314892592592596</v>
      </c>
      <c r="S36" s="76"/>
    </row>
    <row r="37" spans="1:19" x14ac:dyDescent="0.3">
      <c r="A37" s="73" t="s">
        <v>28</v>
      </c>
      <c r="B37" s="74"/>
      <c r="C37" s="74"/>
      <c r="D37" s="75">
        <f>MIN(D8:D34)</f>
        <v>12.7402</v>
      </c>
      <c r="E37" s="74"/>
      <c r="F37" s="75">
        <f>MIN(F8:F34)</f>
        <v>14.8261</v>
      </c>
      <c r="G37" s="74"/>
      <c r="H37" s="75">
        <f>MIN(H8:H34)</f>
        <v>37.094200000000001</v>
      </c>
      <c r="I37" s="74"/>
      <c r="J37" s="75">
        <f>MIN(J8:J34)</f>
        <v>48.276699999999998</v>
      </c>
      <c r="K37" s="74"/>
      <c r="L37" s="75">
        <f>MIN(L8:L34)</f>
        <v>24.645499999999998</v>
      </c>
      <c r="M37" s="74"/>
      <c r="N37" s="75">
        <f>MIN(N8:N34)</f>
        <v>11.4946</v>
      </c>
      <c r="O37" s="74"/>
      <c r="P37" s="75">
        <f>MIN(P8:P34)</f>
        <v>12.4216</v>
      </c>
      <c r="Q37" s="74"/>
      <c r="R37" s="75">
        <f>MIN(R8:R34)</f>
        <v>11.8565</v>
      </c>
      <c r="S37" s="76"/>
    </row>
    <row r="38" spans="1:19" ht="15" thickBot="1" x14ac:dyDescent="0.35">
      <c r="A38" s="77" t="s">
        <v>29</v>
      </c>
      <c r="B38" s="78"/>
      <c r="C38" s="78"/>
      <c r="D38" s="79">
        <f>MAX(D8:D34)</f>
        <v>21.941800000000001</v>
      </c>
      <c r="E38" s="78"/>
      <c r="F38" s="79">
        <f>MAX(F8:F34)</f>
        <v>27.4953</v>
      </c>
      <c r="G38" s="78"/>
      <c r="H38" s="79">
        <f>MAX(H8:H34)</f>
        <v>61.656700000000001</v>
      </c>
      <c r="I38" s="78"/>
      <c r="J38" s="79">
        <f>MAX(J8:J34)</f>
        <v>74.392799999999994</v>
      </c>
      <c r="K38" s="78"/>
      <c r="L38" s="79">
        <f>MAX(L8:L34)</f>
        <v>36.216299999999997</v>
      </c>
      <c r="M38" s="78"/>
      <c r="N38" s="79">
        <f>MAX(N8:N34)</f>
        <v>23.595700000000001</v>
      </c>
      <c r="O38" s="78"/>
      <c r="P38" s="79">
        <f>MAX(P8:P34)</f>
        <v>22.535499999999999</v>
      </c>
      <c r="Q38" s="78"/>
      <c r="R38" s="79">
        <f>MAX(R8:R34)</f>
        <v>34.122900000000001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44412</v>
      </c>
      <c r="C8" s="65">
        <f>VLOOKUP($A8,'Return Data'!$B$7:$R$2843,4,0)</f>
        <v>762.928302246003</v>
      </c>
      <c r="D8" s="65">
        <f>VLOOKUP($A8,'Return Data'!$B$7:$R$2843,10,0)</f>
        <v>15.5091</v>
      </c>
      <c r="E8" s="66">
        <f t="shared" ref="E8:E34" si="0">RANK(D8,D$8:D$34,0)</f>
        <v>21</v>
      </c>
      <c r="F8" s="65">
        <f>VLOOKUP($A8,'Return Data'!$B$7:$R$2843,11,0)</f>
        <v>18.575500000000002</v>
      </c>
      <c r="G8" s="66">
        <f t="shared" ref="G8:G34" si="1">RANK(F8,F$8:F$34,0)</f>
        <v>17</v>
      </c>
      <c r="H8" s="65">
        <f>VLOOKUP($A8,'Return Data'!$B$7:$R$2843,12,0)</f>
        <v>48.230499999999999</v>
      </c>
      <c r="I8" s="66">
        <f>RANK(H8,H$8:H$34,0)</f>
        <v>15</v>
      </c>
      <c r="J8" s="65">
        <f>VLOOKUP($A8,'Return Data'!$B$7:$R$2843,13,0)</f>
        <v>65.118499999999997</v>
      </c>
      <c r="K8" s="66">
        <f>RANK(J8,J$8:J$34,0)</f>
        <v>7</v>
      </c>
      <c r="L8" s="65">
        <f>VLOOKUP($A8,'Return Data'!$B$7:$R$2843,17,0)</f>
        <v>30.110499999999998</v>
      </c>
      <c r="M8" s="66">
        <f>RANK(L8,L$8:L$34,0)</f>
        <v>8</v>
      </c>
      <c r="N8" s="65">
        <f>VLOOKUP($A8,'Return Data'!$B$7:$R$2843,14,0)</f>
        <v>13.638</v>
      </c>
      <c r="O8" s="66">
        <f>RANK(N8,N$8:N$34,0)</f>
        <v>16</v>
      </c>
      <c r="P8" s="65">
        <f>VLOOKUP($A8,'Return Data'!$B$7:$R$2843,15,0)</f>
        <v>13.567600000000001</v>
      </c>
      <c r="Q8" s="66">
        <f>RANK(P8,P$8:P$34,0)</f>
        <v>16</v>
      </c>
      <c r="R8" s="65">
        <f>VLOOKUP($A8,'Return Data'!$B$7:$R$2843,16,0)</f>
        <v>18.075399999999998</v>
      </c>
      <c r="S8" s="67">
        <f>RANK(R8,R$8:R$34,0)</f>
        <v>12</v>
      </c>
    </row>
    <row r="9" spans="1:20" x14ac:dyDescent="0.3">
      <c r="A9" s="63" t="s">
        <v>901</v>
      </c>
      <c r="B9" s="64">
        <f>VLOOKUP($A9,'Return Data'!$B$7:$R$2843,3,0)</f>
        <v>44412</v>
      </c>
      <c r="C9" s="65">
        <f>VLOOKUP($A9,'Return Data'!$B$7:$R$2843,4,0)</f>
        <v>19.36</v>
      </c>
      <c r="D9" s="65">
        <f>VLOOKUP($A9,'Return Data'!$B$7:$R$2843,10,0)</f>
        <v>16.4161</v>
      </c>
      <c r="E9" s="66">
        <f t="shared" si="0"/>
        <v>16</v>
      </c>
      <c r="F9" s="65">
        <f>VLOOKUP($A9,'Return Data'!$B$7:$R$2843,11,0)</f>
        <v>26.453299999999999</v>
      </c>
      <c r="G9" s="66">
        <f t="shared" si="1"/>
        <v>1</v>
      </c>
      <c r="H9" s="65">
        <f>VLOOKUP($A9,'Return Data'!$B$7:$R$2843,12,0)</f>
        <v>51.014000000000003</v>
      </c>
      <c r="I9" s="66">
        <f t="shared" ref="I9:I34" si="2">RANK(H9,H$8:H$34,0)</f>
        <v>11</v>
      </c>
      <c r="J9" s="65">
        <f>VLOOKUP($A9,'Return Data'!$B$7:$R$2843,13,0)</f>
        <v>64.625900000000001</v>
      </c>
      <c r="K9" s="66">
        <f t="shared" ref="K9:K34" si="3">RANK(J9,J$8:J$34,0)</f>
        <v>8</v>
      </c>
      <c r="L9" s="65">
        <f>VLOOKUP($A9,'Return Data'!$B$7:$R$2843,17,0)</f>
        <v>33.851399999999998</v>
      </c>
      <c r="M9" s="66">
        <f t="shared" ref="M9:M34" si="4">RANK(L9,L$8:L$34,0)</f>
        <v>3</v>
      </c>
      <c r="N9" s="65"/>
      <c r="O9" s="66"/>
      <c r="P9" s="65"/>
      <c r="Q9" s="66"/>
      <c r="R9" s="65">
        <f>VLOOKUP($A9,'Return Data'!$B$7:$R$2843,16,0)</f>
        <v>26.756399999999999</v>
      </c>
      <c r="S9" s="67">
        <f t="shared" ref="S9:S34" si="5">RANK(R9,R$8:R$34,0)</f>
        <v>4</v>
      </c>
    </row>
    <row r="10" spans="1:20" x14ac:dyDescent="0.3">
      <c r="A10" s="63" t="s">
        <v>903</v>
      </c>
      <c r="B10" s="64">
        <f>VLOOKUP($A10,'Return Data'!$B$7:$R$2843,3,0)</f>
        <v>44412</v>
      </c>
      <c r="C10" s="65">
        <f>VLOOKUP($A10,'Return Data'!$B$7:$R$2843,4,0)</f>
        <v>53.48</v>
      </c>
      <c r="D10" s="65">
        <f>VLOOKUP($A10,'Return Data'!$B$7:$R$2843,10,0)</f>
        <v>19.2685</v>
      </c>
      <c r="E10" s="66">
        <f t="shared" si="0"/>
        <v>2</v>
      </c>
      <c r="F10" s="65">
        <f>VLOOKUP($A10,'Return Data'!$B$7:$R$2843,11,0)</f>
        <v>23.140699999999999</v>
      </c>
      <c r="G10" s="66">
        <f t="shared" si="1"/>
        <v>3</v>
      </c>
      <c r="H10" s="65">
        <f>VLOOKUP($A10,'Return Data'!$B$7:$R$2843,12,0)</f>
        <v>46.6813</v>
      </c>
      <c r="I10" s="66">
        <f t="shared" si="2"/>
        <v>19</v>
      </c>
      <c r="J10" s="65">
        <f>VLOOKUP($A10,'Return Data'!$B$7:$R$2843,13,0)</f>
        <v>60.311799999999998</v>
      </c>
      <c r="K10" s="66">
        <f t="shared" si="3"/>
        <v>17</v>
      </c>
      <c r="L10" s="65">
        <f>VLOOKUP($A10,'Return Data'!$B$7:$R$2843,17,0)</f>
        <v>30.240100000000002</v>
      </c>
      <c r="M10" s="66">
        <f t="shared" si="4"/>
        <v>6</v>
      </c>
      <c r="N10" s="65">
        <f>VLOOKUP($A10,'Return Data'!$B$7:$R$2843,14,0)</f>
        <v>11.6615</v>
      </c>
      <c r="O10" s="66">
        <f t="shared" ref="O10:O34" si="6">RANK(N10,N$8:N$34,0)</f>
        <v>21</v>
      </c>
      <c r="P10" s="65">
        <f>VLOOKUP($A10,'Return Data'!$B$7:$R$2843,15,0)</f>
        <v>13.2721</v>
      </c>
      <c r="Q10" s="66">
        <f t="shared" ref="Q10:Q34" si="7">RANK(P10,P$8:P$34,0)</f>
        <v>18</v>
      </c>
      <c r="R10" s="65">
        <f>VLOOKUP($A10,'Return Data'!$B$7:$R$2843,16,0)</f>
        <v>14.0025</v>
      </c>
      <c r="S10" s="67">
        <f t="shared" si="5"/>
        <v>17</v>
      </c>
    </row>
    <row r="11" spans="1:20" x14ac:dyDescent="0.3">
      <c r="A11" s="63" t="s">
        <v>905</v>
      </c>
      <c r="B11" s="64">
        <f>VLOOKUP($A11,'Return Data'!$B$7:$R$2843,3,0)</f>
        <v>44412</v>
      </c>
      <c r="C11" s="65">
        <f>VLOOKUP($A11,'Return Data'!$B$7:$R$2843,4,0)</f>
        <v>152.46</v>
      </c>
      <c r="D11" s="65">
        <f>VLOOKUP($A11,'Return Data'!$B$7:$R$2843,10,0)</f>
        <v>18.1769</v>
      </c>
      <c r="E11" s="66">
        <f t="shared" si="0"/>
        <v>7</v>
      </c>
      <c r="F11" s="65">
        <f>VLOOKUP($A11,'Return Data'!$B$7:$R$2843,11,0)</f>
        <v>18.895700000000001</v>
      </c>
      <c r="G11" s="66">
        <f t="shared" si="1"/>
        <v>15</v>
      </c>
      <c r="H11" s="65">
        <f>VLOOKUP($A11,'Return Data'!$B$7:$R$2843,12,0)</f>
        <v>46.737200000000001</v>
      </c>
      <c r="I11" s="66">
        <f t="shared" si="2"/>
        <v>18</v>
      </c>
      <c r="J11" s="65">
        <f>VLOOKUP($A11,'Return Data'!$B$7:$R$2843,13,0)</f>
        <v>61.247999999999998</v>
      </c>
      <c r="K11" s="66">
        <f t="shared" si="3"/>
        <v>13</v>
      </c>
      <c r="L11" s="65">
        <f>VLOOKUP($A11,'Return Data'!$B$7:$R$2843,17,0)</f>
        <v>32.683300000000003</v>
      </c>
      <c r="M11" s="66">
        <f t="shared" si="4"/>
        <v>5</v>
      </c>
      <c r="N11" s="65">
        <f>VLOOKUP($A11,'Return Data'!$B$7:$R$2843,14,0)</f>
        <v>16.200500000000002</v>
      </c>
      <c r="O11" s="66">
        <f t="shared" si="6"/>
        <v>7</v>
      </c>
      <c r="P11" s="65">
        <f>VLOOKUP($A11,'Return Data'!$B$7:$R$2843,15,0)</f>
        <v>18.307400000000001</v>
      </c>
      <c r="Q11" s="66">
        <f t="shared" si="7"/>
        <v>2</v>
      </c>
      <c r="R11" s="65">
        <f>VLOOKUP($A11,'Return Data'!$B$7:$R$2843,16,0)</f>
        <v>18.058</v>
      </c>
      <c r="S11" s="67">
        <f t="shared" si="5"/>
        <v>13</v>
      </c>
    </row>
    <row r="12" spans="1:20" x14ac:dyDescent="0.3">
      <c r="A12" s="63" t="s">
        <v>907</v>
      </c>
      <c r="B12" s="64">
        <f>VLOOKUP($A12,'Return Data'!$B$7:$R$2843,3,0)</f>
        <v>44412</v>
      </c>
      <c r="C12" s="65">
        <f>VLOOKUP($A12,'Return Data'!$B$7:$R$2843,4,0)</f>
        <v>351.90100000000001</v>
      </c>
      <c r="D12" s="65">
        <f>VLOOKUP($A12,'Return Data'!$B$7:$R$2843,10,0)</f>
        <v>17.4483</v>
      </c>
      <c r="E12" s="66">
        <f t="shared" si="0"/>
        <v>12</v>
      </c>
      <c r="F12" s="65">
        <f>VLOOKUP($A12,'Return Data'!$B$7:$R$2843,11,0)</f>
        <v>20.669799999999999</v>
      </c>
      <c r="G12" s="66">
        <f t="shared" si="1"/>
        <v>9</v>
      </c>
      <c r="H12" s="65">
        <f>VLOOKUP($A12,'Return Data'!$B$7:$R$2843,12,0)</f>
        <v>52.884099999999997</v>
      </c>
      <c r="I12" s="66">
        <f t="shared" si="2"/>
        <v>8</v>
      </c>
      <c r="J12" s="65">
        <f>VLOOKUP($A12,'Return Data'!$B$7:$R$2843,13,0)</f>
        <v>63.543300000000002</v>
      </c>
      <c r="K12" s="66">
        <f t="shared" si="3"/>
        <v>11</v>
      </c>
      <c r="L12" s="65">
        <f>VLOOKUP($A12,'Return Data'!$B$7:$R$2843,17,0)</f>
        <v>30.2058</v>
      </c>
      <c r="M12" s="66">
        <f t="shared" si="4"/>
        <v>7</v>
      </c>
      <c r="N12" s="65">
        <f>VLOOKUP($A12,'Return Data'!$B$7:$R$2843,14,0)</f>
        <v>16.735900000000001</v>
      </c>
      <c r="O12" s="66">
        <f t="shared" si="6"/>
        <v>5</v>
      </c>
      <c r="P12" s="65">
        <f>VLOOKUP($A12,'Return Data'!$B$7:$R$2843,15,0)</f>
        <v>15.8924</v>
      </c>
      <c r="Q12" s="66">
        <f t="shared" si="7"/>
        <v>6</v>
      </c>
      <c r="R12" s="65">
        <f>VLOOKUP($A12,'Return Data'!$B$7:$R$2843,16,0)</f>
        <v>18.258199999999999</v>
      </c>
      <c r="S12" s="67">
        <f t="shared" si="5"/>
        <v>11</v>
      </c>
    </row>
    <row r="13" spans="1:20" x14ac:dyDescent="0.3">
      <c r="A13" s="63" t="s">
        <v>909</v>
      </c>
      <c r="B13" s="64">
        <f>VLOOKUP($A13,'Return Data'!$B$7:$R$2843,3,0)</f>
        <v>44412</v>
      </c>
      <c r="C13" s="65">
        <f>VLOOKUP($A13,'Return Data'!$B$7:$R$2843,4,0)</f>
        <v>50.042999999999999</v>
      </c>
      <c r="D13" s="65">
        <f>VLOOKUP($A13,'Return Data'!$B$7:$R$2843,10,0)</f>
        <v>17.593299999999999</v>
      </c>
      <c r="E13" s="66">
        <f t="shared" si="0"/>
        <v>10</v>
      </c>
      <c r="F13" s="65">
        <f>VLOOKUP($A13,'Return Data'!$B$7:$R$2843,11,0)</f>
        <v>19.562799999999999</v>
      </c>
      <c r="G13" s="66">
        <f t="shared" si="1"/>
        <v>13</v>
      </c>
      <c r="H13" s="65">
        <f>VLOOKUP($A13,'Return Data'!$B$7:$R$2843,12,0)</f>
        <v>48.570500000000003</v>
      </c>
      <c r="I13" s="66">
        <f t="shared" si="2"/>
        <v>14</v>
      </c>
      <c r="J13" s="65">
        <f>VLOOKUP($A13,'Return Data'!$B$7:$R$2843,13,0)</f>
        <v>60.7652</v>
      </c>
      <c r="K13" s="66">
        <f t="shared" si="3"/>
        <v>15</v>
      </c>
      <c r="L13" s="65">
        <f>VLOOKUP($A13,'Return Data'!$B$7:$R$2843,17,0)</f>
        <v>29.680099999999999</v>
      </c>
      <c r="M13" s="66">
        <f t="shared" si="4"/>
        <v>9</v>
      </c>
      <c r="N13" s="65">
        <f>VLOOKUP($A13,'Return Data'!$B$7:$R$2843,14,0)</f>
        <v>16.1999</v>
      </c>
      <c r="O13" s="66">
        <f t="shared" si="6"/>
        <v>8</v>
      </c>
      <c r="P13" s="65">
        <f>VLOOKUP($A13,'Return Data'!$B$7:$R$2843,15,0)</f>
        <v>16.144100000000002</v>
      </c>
      <c r="Q13" s="66">
        <f t="shared" si="7"/>
        <v>5</v>
      </c>
      <c r="R13" s="65">
        <f>VLOOKUP($A13,'Return Data'!$B$7:$R$2843,16,0)</f>
        <v>12.0524</v>
      </c>
      <c r="S13" s="67">
        <f t="shared" si="5"/>
        <v>26</v>
      </c>
    </row>
    <row r="14" spans="1:20" x14ac:dyDescent="0.3">
      <c r="A14" s="63" t="s">
        <v>910</v>
      </c>
      <c r="B14" s="64">
        <f>VLOOKUP($A14,'Return Data'!$B$7:$R$2843,3,0)</f>
        <v>44412</v>
      </c>
      <c r="C14" s="65">
        <f>VLOOKUP($A14,'Return Data'!$B$7:$R$2843,4,0)</f>
        <v>115.8587</v>
      </c>
      <c r="D14" s="65">
        <f>VLOOKUP($A14,'Return Data'!$B$7:$R$2843,10,0)</f>
        <v>17.486599999999999</v>
      </c>
      <c r="E14" s="66">
        <f t="shared" si="0"/>
        <v>11</v>
      </c>
      <c r="F14" s="65">
        <f>VLOOKUP($A14,'Return Data'!$B$7:$R$2843,11,0)</f>
        <v>17.1767</v>
      </c>
      <c r="G14" s="66">
        <f t="shared" si="1"/>
        <v>22</v>
      </c>
      <c r="H14" s="65">
        <f>VLOOKUP($A14,'Return Data'!$B$7:$R$2843,12,0)</f>
        <v>54.9236</v>
      </c>
      <c r="I14" s="66">
        <f t="shared" si="2"/>
        <v>5</v>
      </c>
      <c r="J14" s="65">
        <f>VLOOKUP($A14,'Return Data'!$B$7:$R$2843,13,0)</f>
        <v>73.011200000000002</v>
      </c>
      <c r="K14" s="66">
        <f t="shared" si="3"/>
        <v>1</v>
      </c>
      <c r="L14" s="65">
        <f>VLOOKUP($A14,'Return Data'!$B$7:$R$2843,17,0)</f>
        <v>25.072600000000001</v>
      </c>
      <c r="M14" s="66">
        <f t="shared" si="4"/>
        <v>21</v>
      </c>
      <c r="N14" s="65">
        <f>VLOOKUP($A14,'Return Data'!$B$7:$R$2843,14,0)</f>
        <v>12.6653</v>
      </c>
      <c r="O14" s="66">
        <f t="shared" si="6"/>
        <v>19</v>
      </c>
      <c r="P14" s="65">
        <f>VLOOKUP($A14,'Return Data'!$B$7:$R$2843,15,0)</f>
        <v>12.0449</v>
      </c>
      <c r="Q14" s="66">
        <f t="shared" si="7"/>
        <v>21</v>
      </c>
      <c r="R14" s="65">
        <f>VLOOKUP($A14,'Return Data'!$B$7:$R$2843,16,0)</f>
        <v>16.073499999999999</v>
      </c>
      <c r="S14" s="67">
        <f t="shared" si="5"/>
        <v>14</v>
      </c>
    </row>
    <row r="15" spans="1:20" x14ac:dyDescent="0.3">
      <c r="A15" s="63" t="s">
        <v>2030</v>
      </c>
      <c r="B15" s="64">
        <f>VLOOKUP($A15,'Return Data'!$B$7:$R$2843,3,0)</f>
        <v>44412</v>
      </c>
      <c r="C15" s="65">
        <f>VLOOKUP($A15,'Return Data'!$B$7:$R$2843,4,0)</f>
        <v>231.91156555569299</v>
      </c>
      <c r="D15" s="65">
        <f>VLOOKUP($A15,'Return Data'!$B$7:$R$2843,10,0)</f>
        <v>17.702100000000002</v>
      </c>
      <c r="E15" s="66">
        <f t="shared" si="0"/>
        <v>9</v>
      </c>
      <c r="F15" s="65">
        <f>VLOOKUP($A15,'Return Data'!$B$7:$R$2843,11,0)</f>
        <v>20.727</v>
      </c>
      <c r="G15" s="66">
        <f t="shared" si="1"/>
        <v>8</v>
      </c>
      <c r="H15" s="65">
        <f>VLOOKUP($A15,'Return Data'!$B$7:$R$2843,12,0)</f>
        <v>58.615600000000001</v>
      </c>
      <c r="I15" s="66">
        <f t="shared" si="2"/>
        <v>2</v>
      </c>
      <c r="J15" s="65">
        <f>VLOOKUP($A15,'Return Data'!$B$7:$R$2843,13,0)</f>
        <v>69.045100000000005</v>
      </c>
      <c r="K15" s="66">
        <f t="shared" si="3"/>
        <v>4</v>
      </c>
      <c r="L15" s="65">
        <f>VLOOKUP($A15,'Return Data'!$B$7:$R$2843,17,0)</f>
        <v>27.494</v>
      </c>
      <c r="M15" s="66">
        <f t="shared" si="4"/>
        <v>13</v>
      </c>
      <c r="N15" s="65">
        <f>VLOOKUP($A15,'Return Data'!$B$7:$R$2843,14,0)</f>
        <v>14.7989</v>
      </c>
      <c r="O15" s="66">
        <f t="shared" si="6"/>
        <v>10</v>
      </c>
      <c r="P15" s="65">
        <f>VLOOKUP($A15,'Return Data'!$B$7:$R$2843,15,0)</f>
        <v>14.107699999999999</v>
      </c>
      <c r="Q15" s="66">
        <f t="shared" si="7"/>
        <v>13</v>
      </c>
      <c r="R15" s="65">
        <f>VLOOKUP($A15,'Return Data'!$B$7:$R$2843,16,0)</f>
        <v>12.1218</v>
      </c>
      <c r="S15" s="67">
        <f t="shared" si="5"/>
        <v>25</v>
      </c>
    </row>
    <row r="16" spans="1:20" x14ac:dyDescent="0.3">
      <c r="A16" s="63" t="s">
        <v>913</v>
      </c>
      <c r="B16" s="64">
        <f>VLOOKUP($A16,'Return Data'!$B$7:$R$2843,3,0)</f>
        <v>44412</v>
      </c>
      <c r="C16" s="65">
        <f>VLOOKUP($A16,'Return Data'!$B$7:$R$2843,4,0)</f>
        <v>15.063499999999999</v>
      </c>
      <c r="D16" s="65">
        <f>VLOOKUP($A16,'Return Data'!$B$7:$R$2843,10,0)</f>
        <v>16.1572</v>
      </c>
      <c r="E16" s="66">
        <f t="shared" si="0"/>
        <v>18</v>
      </c>
      <c r="F16" s="65">
        <f>VLOOKUP($A16,'Return Data'!$B$7:$R$2843,11,0)</f>
        <v>16.058800000000002</v>
      </c>
      <c r="G16" s="66">
        <f t="shared" si="1"/>
        <v>24</v>
      </c>
      <c r="H16" s="65">
        <f>VLOOKUP($A16,'Return Data'!$B$7:$R$2843,12,0)</f>
        <v>45.5383</v>
      </c>
      <c r="I16" s="66">
        <f t="shared" si="2"/>
        <v>21</v>
      </c>
      <c r="J16" s="65">
        <f>VLOOKUP($A16,'Return Data'!$B$7:$R$2843,13,0)</f>
        <v>58.9178</v>
      </c>
      <c r="K16" s="66">
        <f t="shared" si="3"/>
        <v>18</v>
      </c>
      <c r="L16" s="65">
        <f>VLOOKUP($A16,'Return Data'!$B$7:$R$2843,17,0)</f>
        <v>27.280899999999999</v>
      </c>
      <c r="M16" s="66">
        <f t="shared" si="4"/>
        <v>14</v>
      </c>
      <c r="N16" s="65"/>
      <c r="O16" s="66"/>
      <c r="P16" s="65"/>
      <c r="Q16" s="66"/>
      <c r="R16" s="65">
        <f>VLOOKUP($A16,'Return Data'!$B$7:$R$2843,16,0)</f>
        <v>18.991299999999999</v>
      </c>
      <c r="S16" s="67">
        <f t="shared" si="5"/>
        <v>7</v>
      </c>
    </row>
    <row r="17" spans="1:19" x14ac:dyDescent="0.3">
      <c r="A17" s="63" t="s">
        <v>914</v>
      </c>
      <c r="B17" s="64">
        <f>VLOOKUP($A17,'Return Data'!$B$7:$R$2843,3,0)</f>
        <v>44412</v>
      </c>
      <c r="C17" s="65">
        <f>VLOOKUP($A17,'Return Data'!$B$7:$R$2843,4,0)</f>
        <v>480.58</v>
      </c>
      <c r="D17" s="65">
        <f>VLOOKUP($A17,'Return Data'!$B$7:$R$2843,10,0)</f>
        <v>16.056899999999999</v>
      </c>
      <c r="E17" s="66">
        <f t="shared" si="0"/>
        <v>20</v>
      </c>
      <c r="F17" s="65">
        <f>VLOOKUP($A17,'Return Data'!$B$7:$R$2843,11,0)</f>
        <v>19.378</v>
      </c>
      <c r="G17" s="66">
        <f t="shared" si="1"/>
        <v>14</v>
      </c>
      <c r="H17" s="65">
        <f>VLOOKUP($A17,'Return Data'!$B$7:$R$2843,12,0)</f>
        <v>54.022199999999998</v>
      </c>
      <c r="I17" s="66">
        <f t="shared" si="2"/>
        <v>6</v>
      </c>
      <c r="J17" s="65">
        <f>VLOOKUP($A17,'Return Data'!$B$7:$R$2843,13,0)</f>
        <v>64.565299999999993</v>
      </c>
      <c r="K17" s="66">
        <f t="shared" si="3"/>
        <v>9</v>
      </c>
      <c r="L17" s="65">
        <f>VLOOKUP($A17,'Return Data'!$B$7:$R$2843,17,0)</f>
        <v>25.663699999999999</v>
      </c>
      <c r="M17" s="66">
        <f t="shared" si="4"/>
        <v>17</v>
      </c>
      <c r="N17" s="65">
        <f>VLOOKUP($A17,'Return Data'!$B$7:$R$2843,14,0)</f>
        <v>14.4262</v>
      </c>
      <c r="O17" s="66">
        <f t="shared" si="6"/>
        <v>11</v>
      </c>
      <c r="P17" s="65">
        <f>VLOOKUP($A17,'Return Data'!$B$7:$R$2843,15,0)</f>
        <v>13.370200000000001</v>
      </c>
      <c r="Q17" s="66">
        <f t="shared" si="7"/>
        <v>17</v>
      </c>
      <c r="R17" s="65">
        <f>VLOOKUP($A17,'Return Data'!$B$7:$R$2843,16,0)</f>
        <v>18.261299999999999</v>
      </c>
      <c r="S17" s="67">
        <f t="shared" si="5"/>
        <v>10</v>
      </c>
    </row>
    <row r="18" spans="1:19" x14ac:dyDescent="0.3">
      <c r="A18" s="63" t="s">
        <v>917</v>
      </c>
      <c r="B18" s="64">
        <f>VLOOKUP($A18,'Return Data'!$B$7:$R$2843,3,0)</f>
        <v>44412</v>
      </c>
      <c r="C18" s="65">
        <f>VLOOKUP($A18,'Return Data'!$B$7:$R$2843,4,0)</f>
        <v>66.040000000000006</v>
      </c>
      <c r="D18" s="65">
        <f>VLOOKUP($A18,'Return Data'!$B$7:$R$2843,10,0)</f>
        <v>16.0837</v>
      </c>
      <c r="E18" s="66">
        <f t="shared" si="0"/>
        <v>19</v>
      </c>
      <c r="F18" s="65">
        <f>VLOOKUP($A18,'Return Data'!$B$7:$R$2843,11,0)</f>
        <v>17.488</v>
      </c>
      <c r="G18" s="66">
        <f t="shared" si="1"/>
        <v>21</v>
      </c>
      <c r="H18" s="65">
        <f>VLOOKUP($A18,'Return Data'!$B$7:$R$2843,12,0)</f>
        <v>45.815899999999999</v>
      </c>
      <c r="I18" s="66">
        <f t="shared" si="2"/>
        <v>20</v>
      </c>
      <c r="J18" s="65">
        <f>VLOOKUP($A18,'Return Data'!$B$7:$R$2843,13,0)</f>
        <v>61.0732</v>
      </c>
      <c r="K18" s="66">
        <f t="shared" si="3"/>
        <v>14</v>
      </c>
      <c r="L18" s="65">
        <f>VLOOKUP($A18,'Return Data'!$B$7:$R$2843,17,0)</f>
        <v>26.0581</v>
      </c>
      <c r="M18" s="66">
        <f t="shared" si="4"/>
        <v>16</v>
      </c>
      <c r="N18" s="65">
        <f>VLOOKUP($A18,'Return Data'!$B$7:$R$2843,14,0)</f>
        <v>12.5259</v>
      </c>
      <c r="O18" s="66">
        <f t="shared" si="6"/>
        <v>20</v>
      </c>
      <c r="P18" s="65">
        <f>VLOOKUP($A18,'Return Data'!$B$7:$R$2843,15,0)</f>
        <v>13.9841</v>
      </c>
      <c r="Q18" s="66">
        <f t="shared" si="7"/>
        <v>14</v>
      </c>
      <c r="R18" s="65">
        <f>VLOOKUP($A18,'Return Data'!$B$7:$R$2843,16,0)</f>
        <v>12.5244</v>
      </c>
      <c r="S18" s="67">
        <f t="shared" si="5"/>
        <v>23</v>
      </c>
    </row>
    <row r="19" spans="1:19" x14ac:dyDescent="0.3">
      <c r="A19" s="63" t="s">
        <v>918</v>
      </c>
      <c r="B19" s="64">
        <f>VLOOKUP($A19,'Return Data'!$B$7:$R$2843,3,0)</f>
        <v>44412</v>
      </c>
      <c r="C19" s="65">
        <f>VLOOKUP($A19,'Return Data'!$B$7:$R$2843,4,0)</f>
        <v>50.33</v>
      </c>
      <c r="D19" s="65">
        <f>VLOOKUP($A19,'Return Data'!$B$7:$R$2843,10,0)</f>
        <v>17.292000000000002</v>
      </c>
      <c r="E19" s="66">
        <f t="shared" si="0"/>
        <v>13</v>
      </c>
      <c r="F19" s="65">
        <f>VLOOKUP($A19,'Return Data'!$B$7:$R$2843,11,0)</f>
        <v>14.075200000000001</v>
      </c>
      <c r="G19" s="66">
        <f t="shared" si="1"/>
        <v>27</v>
      </c>
      <c r="H19" s="65">
        <f>VLOOKUP($A19,'Return Data'!$B$7:$R$2843,12,0)</f>
        <v>40.5473</v>
      </c>
      <c r="I19" s="66">
        <f t="shared" si="2"/>
        <v>25</v>
      </c>
      <c r="J19" s="65">
        <f>VLOOKUP($A19,'Return Data'!$B$7:$R$2843,13,0)</f>
        <v>50.283700000000003</v>
      </c>
      <c r="K19" s="66">
        <f t="shared" si="3"/>
        <v>26</v>
      </c>
      <c r="L19" s="65">
        <f>VLOOKUP($A19,'Return Data'!$B$7:$R$2843,17,0)</f>
        <v>24.772500000000001</v>
      </c>
      <c r="M19" s="66">
        <f t="shared" si="4"/>
        <v>22</v>
      </c>
      <c r="N19" s="65">
        <f>VLOOKUP($A19,'Return Data'!$B$7:$R$2843,14,0)</f>
        <v>13.575200000000001</v>
      </c>
      <c r="O19" s="66">
        <f t="shared" si="6"/>
        <v>17</v>
      </c>
      <c r="P19" s="65">
        <f>VLOOKUP($A19,'Return Data'!$B$7:$R$2843,15,0)</f>
        <v>15.4024</v>
      </c>
      <c r="Q19" s="66">
        <f t="shared" si="7"/>
        <v>11</v>
      </c>
      <c r="R19" s="65">
        <f>VLOOKUP($A19,'Return Data'!$B$7:$R$2843,16,0)</f>
        <v>12.238099999999999</v>
      </c>
      <c r="S19" s="67">
        <f t="shared" si="5"/>
        <v>24</v>
      </c>
    </row>
    <row r="20" spans="1:19" x14ac:dyDescent="0.3">
      <c r="A20" s="63" t="s">
        <v>920</v>
      </c>
      <c r="B20" s="64">
        <f>VLOOKUP($A20,'Return Data'!$B$7:$R$2843,3,0)</f>
        <v>44412</v>
      </c>
      <c r="C20" s="65">
        <f>VLOOKUP($A20,'Return Data'!$B$7:$R$2843,4,0)</f>
        <v>187.13300000000001</v>
      </c>
      <c r="D20" s="65">
        <f>VLOOKUP($A20,'Return Data'!$B$7:$R$2843,10,0)</f>
        <v>14.688700000000001</v>
      </c>
      <c r="E20" s="66">
        <f t="shared" si="0"/>
        <v>25</v>
      </c>
      <c r="F20" s="65">
        <f>VLOOKUP($A20,'Return Data'!$B$7:$R$2843,11,0)</f>
        <v>18.1492</v>
      </c>
      <c r="G20" s="66">
        <f t="shared" si="1"/>
        <v>18</v>
      </c>
      <c r="H20" s="65">
        <f>VLOOKUP($A20,'Return Data'!$B$7:$R$2843,12,0)</f>
        <v>45.130699999999997</v>
      </c>
      <c r="I20" s="66">
        <f t="shared" si="2"/>
        <v>22</v>
      </c>
      <c r="J20" s="65">
        <f>VLOOKUP($A20,'Return Data'!$B$7:$R$2843,13,0)</f>
        <v>54.947299999999998</v>
      </c>
      <c r="K20" s="66">
        <f t="shared" si="3"/>
        <v>21</v>
      </c>
      <c r="L20" s="65">
        <f>VLOOKUP($A20,'Return Data'!$B$7:$R$2843,17,0)</f>
        <v>28.438099999999999</v>
      </c>
      <c r="M20" s="66">
        <f t="shared" si="4"/>
        <v>11</v>
      </c>
      <c r="N20" s="65">
        <f>VLOOKUP($A20,'Return Data'!$B$7:$R$2843,14,0)</f>
        <v>16.4254</v>
      </c>
      <c r="O20" s="66">
        <f t="shared" si="6"/>
        <v>6</v>
      </c>
      <c r="P20" s="65">
        <f>VLOOKUP($A20,'Return Data'!$B$7:$R$2843,15,0)</f>
        <v>15.847799999999999</v>
      </c>
      <c r="Q20" s="66">
        <f t="shared" si="7"/>
        <v>7</v>
      </c>
      <c r="R20" s="65">
        <f>VLOOKUP($A20,'Return Data'!$B$7:$R$2843,16,0)</f>
        <v>18.910499999999999</v>
      </c>
      <c r="S20" s="67">
        <f t="shared" si="5"/>
        <v>8</v>
      </c>
    </row>
    <row r="21" spans="1:19" x14ac:dyDescent="0.3">
      <c r="A21" s="63" t="s">
        <v>923</v>
      </c>
      <c r="B21" s="64">
        <f>VLOOKUP($A21,'Return Data'!$B$7:$R$2843,3,0)</f>
        <v>44412</v>
      </c>
      <c r="C21" s="65">
        <f>VLOOKUP($A21,'Return Data'!$B$7:$R$2843,4,0)</f>
        <v>66.697999999999993</v>
      </c>
      <c r="D21" s="65">
        <f>VLOOKUP($A21,'Return Data'!$B$7:$R$2843,10,0)</f>
        <v>15.167299999999999</v>
      </c>
      <c r="E21" s="66">
        <f t="shared" si="0"/>
        <v>22</v>
      </c>
      <c r="F21" s="65">
        <f>VLOOKUP($A21,'Return Data'!$B$7:$R$2843,11,0)</f>
        <v>15.5945</v>
      </c>
      <c r="G21" s="66">
        <f t="shared" si="1"/>
        <v>25</v>
      </c>
      <c r="H21" s="65">
        <f>VLOOKUP($A21,'Return Data'!$B$7:$R$2843,12,0)</f>
        <v>36.198999999999998</v>
      </c>
      <c r="I21" s="66">
        <f t="shared" si="2"/>
        <v>27</v>
      </c>
      <c r="J21" s="65">
        <f>VLOOKUP($A21,'Return Data'!$B$7:$R$2843,13,0)</f>
        <v>46.973399999999998</v>
      </c>
      <c r="K21" s="66">
        <f t="shared" si="3"/>
        <v>27</v>
      </c>
      <c r="L21" s="65">
        <f>VLOOKUP($A21,'Return Data'!$B$7:$R$2843,17,0)</f>
        <v>23.5778</v>
      </c>
      <c r="M21" s="66">
        <f t="shared" si="4"/>
        <v>24</v>
      </c>
      <c r="N21" s="65">
        <f>VLOOKUP($A21,'Return Data'!$B$7:$R$2843,14,0)</f>
        <v>10.549099999999999</v>
      </c>
      <c r="O21" s="66">
        <f t="shared" si="6"/>
        <v>22</v>
      </c>
      <c r="P21" s="65">
        <f>VLOOKUP($A21,'Return Data'!$B$7:$R$2843,15,0)</f>
        <v>12.7698</v>
      </c>
      <c r="Q21" s="66">
        <f t="shared" si="7"/>
        <v>20</v>
      </c>
      <c r="R21" s="65">
        <f>VLOOKUP($A21,'Return Data'!$B$7:$R$2843,16,0)</f>
        <v>13.2841</v>
      </c>
      <c r="S21" s="67">
        <f t="shared" si="5"/>
        <v>18</v>
      </c>
    </row>
    <row r="22" spans="1:19" x14ac:dyDescent="0.3">
      <c r="A22" s="63" t="s">
        <v>925</v>
      </c>
      <c r="B22" s="64">
        <f>VLOOKUP($A22,'Return Data'!$B$7:$R$2843,3,0)</f>
        <v>44412</v>
      </c>
      <c r="C22" s="65">
        <f>VLOOKUP($A22,'Return Data'!$B$7:$R$2843,4,0)</f>
        <v>22.303599999999999</v>
      </c>
      <c r="D22" s="65">
        <f>VLOOKUP($A22,'Return Data'!$B$7:$R$2843,10,0)</f>
        <v>14.911300000000001</v>
      </c>
      <c r="E22" s="66">
        <f t="shared" si="0"/>
        <v>23</v>
      </c>
      <c r="F22" s="65">
        <f>VLOOKUP($A22,'Return Data'!$B$7:$R$2843,11,0)</f>
        <v>17.524699999999999</v>
      </c>
      <c r="G22" s="66">
        <f t="shared" si="1"/>
        <v>20</v>
      </c>
      <c r="H22" s="65">
        <f>VLOOKUP($A22,'Return Data'!$B$7:$R$2843,12,0)</f>
        <v>39.246099999999998</v>
      </c>
      <c r="I22" s="66">
        <f t="shared" si="2"/>
        <v>26</v>
      </c>
      <c r="J22" s="65">
        <f>VLOOKUP($A22,'Return Data'!$B$7:$R$2843,13,0)</f>
        <v>52.831400000000002</v>
      </c>
      <c r="K22" s="66">
        <f t="shared" si="3"/>
        <v>22</v>
      </c>
      <c r="L22" s="65">
        <f>VLOOKUP($A22,'Return Data'!$B$7:$R$2843,17,0)</f>
        <v>25.192</v>
      </c>
      <c r="M22" s="66">
        <f t="shared" si="4"/>
        <v>19</v>
      </c>
      <c r="N22" s="65">
        <f>VLOOKUP($A22,'Return Data'!$B$7:$R$2843,14,0)</f>
        <v>14.2288</v>
      </c>
      <c r="O22" s="66">
        <f t="shared" si="6"/>
        <v>13</v>
      </c>
      <c r="P22" s="65">
        <f>VLOOKUP($A22,'Return Data'!$B$7:$R$2843,15,0)</f>
        <v>15.8432</v>
      </c>
      <c r="Q22" s="66">
        <f t="shared" si="7"/>
        <v>8</v>
      </c>
      <c r="R22" s="65">
        <f>VLOOKUP($A22,'Return Data'!$B$7:$R$2843,16,0)</f>
        <v>13.256500000000001</v>
      </c>
      <c r="S22" s="67">
        <f t="shared" si="5"/>
        <v>19</v>
      </c>
    </row>
    <row r="23" spans="1:19" x14ac:dyDescent="0.3">
      <c r="A23" s="63" t="s">
        <v>927</v>
      </c>
      <c r="B23" s="64">
        <f>VLOOKUP($A23,'Return Data'!$B$7:$R$2843,3,0)</f>
        <v>44412</v>
      </c>
      <c r="C23" s="65">
        <f>VLOOKUP($A23,'Return Data'!$B$7:$R$2843,4,0)</f>
        <v>15.5236</v>
      </c>
      <c r="D23" s="65">
        <f>VLOOKUP($A23,'Return Data'!$B$7:$R$2843,10,0)</f>
        <v>17.981999999999999</v>
      </c>
      <c r="E23" s="66">
        <f t="shared" si="0"/>
        <v>8</v>
      </c>
      <c r="F23" s="65">
        <f>VLOOKUP($A23,'Return Data'!$B$7:$R$2843,11,0)</f>
        <v>22.109000000000002</v>
      </c>
      <c r="G23" s="66">
        <f t="shared" si="1"/>
        <v>5</v>
      </c>
      <c r="H23" s="65">
        <f>VLOOKUP($A23,'Return Data'!$B$7:$R$2843,12,0)</f>
        <v>53.175800000000002</v>
      </c>
      <c r="I23" s="66">
        <f t="shared" si="2"/>
        <v>7</v>
      </c>
      <c r="J23" s="65">
        <f>VLOOKUP($A23,'Return Data'!$B$7:$R$2843,13,0)</f>
        <v>64.118099999999998</v>
      </c>
      <c r="K23" s="66">
        <f t="shared" si="3"/>
        <v>10</v>
      </c>
      <c r="L23" s="65"/>
      <c r="M23" s="66"/>
      <c r="N23" s="65"/>
      <c r="O23" s="66"/>
      <c r="P23" s="65"/>
      <c r="Q23" s="66"/>
      <c r="R23" s="65">
        <f>VLOOKUP($A23,'Return Data'!$B$7:$R$2843,16,0)</f>
        <v>31.6967</v>
      </c>
      <c r="S23" s="67">
        <f t="shared" si="5"/>
        <v>1</v>
      </c>
    </row>
    <row r="24" spans="1:19" x14ac:dyDescent="0.3">
      <c r="A24" s="63" t="s">
        <v>929</v>
      </c>
      <c r="B24" s="64">
        <f>VLOOKUP($A24,'Return Data'!$B$7:$R$2843,3,0)</f>
        <v>44412</v>
      </c>
      <c r="C24" s="65">
        <f>VLOOKUP($A24,'Return Data'!$B$7:$R$2843,4,0)</f>
        <v>92.646000000000001</v>
      </c>
      <c r="D24" s="65">
        <f>VLOOKUP($A24,'Return Data'!$B$7:$R$2843,10,0)</f>
        <v>16.5945</v>
      </c>
      <c r="E24" s="66">
        <f t="shared" si="0"/>
        <v>14</v>
      </c>
      <c r="F24" s="65">
        <f>VLOOKUP($A24,'Return Data'!$B$7:$R$2843,11,0)</f>
        <v>19.773499999999999</v>
      </c>
      <c r="G24" s="66">
        <f t="shared" si="1"/>
        <v>11</v>
      </c>
      <c r="H24" s="65">
        <f>VLOOKUP($A24,'Return Data'!$B$7:$R$2843,12,0)</f>
        <v>51.7866</v>
      </c>
      <c r="I24" s="66">
        <f t="shared" si="2"/>
        <v>10</v>
      </c>
      <c r="J24" s="65">
        <f>VLOOKUP($A24,'Return Data'!$B$7:$R$2843,13,0)</f>
        <v>67.958699999999993</v>
      </c>
      <c r="K24" s="66">
        <f t="shared" si="3"/>
        <v>5</v>
      </c>
      <c r="L24" s="65">
        <f>VLOOKUP($A24,'Return Data'!$B$7:$R$2843,17,0)</f>
        <v>34.831099999999999</v>
      </c>
      <c r="M24" s="66">
        <f t="shared" si="4"/>
        <v>1</v>
      </c>
      <c r="N24" s="65">
        <f>VLOOKUP($A24,'Return Data'!$B$7:$R$2843,14,0)</f>
        <v>22.3583</v>
      </c>
      <c r="O24" s="66">
        <f t="shared" si="6"/>
        <v>1</v>
      </c>
      <c r="P24" s="65">
        <f>VLOOKUP($A24,'Return Data'!$B$7:$R$2843,15,0)</f>
        <v>21.449000000000002</v>
      </c>
      <c r="Q24" s="66">
        <f t="shared" si="7"/>
        <v>1</v>
      </c>
      <c r="R24" s="65">
        <f>VLOOKUP($A24,'Return Data'!$B$7:$R$2843,16,0)</f>
        <v>22.254000000000001</v>
      </c>
      <c r="S24" s="67">
        <f t="shared" si="5"/>
        <v>6</v>
      </c>
    </row>
    <row r="25" spans="1:19" x14ac:dyDescent="0.3">
      <c r="A25" s="63" t="s">
        <v>931</v>
      </c>
      <c r="B25" s="64">
        <f>VLOOKUP($A25,'Return Data'!$B$7:$R$2843,3,0)</f>
        <v>44412</v>
      </c>
      <c r="C25" s="65">
        <f>VLOOKUP($A25,'Return Data'!$B$7:$R$2843,4,0)</f>
        <v>15.9663</v>
      </c>
      <c r="D25" s="65">
        <f>VLOOKUP($A25,'Return Data'!$B$7:$R$2843,10,0)</f>
        <v>21.409300000000002</v>
      </c>
      <c r="E25" s="66">
        <f t="shared" si="0"/>
        <v>1</v>
      </c>
      <c r="F25" s="65">
        <f>VLOOKUP($A25,'Return Data'!$B$7:$R$2843,11,0)</f>
        <v>23.461600000000001</v>
      </c>
      <c r="G25" s="66">
        <f t="shared" si="1"/>
        <v>2</v>
      </c>
      <c r="H25" s="65">
        <f>VLOOKUP($A25,'Return Data'!$B$7:$R$2843,12,0)</f>
        <v>55.962000000000003</v>
      </c>
      <c r="I25" s="66">
        <f t="shared" si="2"/>
        <v>3</v>
      </c>
      <c r="J25" s="65">
        <f>VLOOKUP($A25,'Return Data'!$B$7:$R$2843,13,0)</f>
        <v>69.4666</v>
      </c>
      <c r="K25" s="66">
        <f t="shared" si="3"/>
        <v>3</v>
      </c>
      <c r="L25" s="65"/>
      <c r="M25" s="66"/>
      <c r="N25" s="65"/>
      <c r="O25" s="66"/>
      <c r="P25" s="65"/>
      <c r="Q25" s="66"/>
      <c r="R25" s="65">
        <f>VLOOKUP($A25,'Return Data'!$B$7:$R$2843,16,0)</f>
        <v>29.685500000000001</v>
      </c>
      <c r="S25" s="67">
        <f t="shared" si="5"/>
        <v>2</v>
      </c>
    </row>
    <row r="26" spans="1:19" x14ac:dyDescent="0.3">
      <c r="A26" s="63" t="s">
        <v>2018</v>
      </c>
      <c r="B26" s="64">
        <f>VLOOKUP($A26,'Return Data'!$B$7:$R$2843,3,0)</f>
        <v>44412</v>
      </c>
      <c r="C26" s="65">
        <f>VLOOKUP($A26,'Return Data'!$B$7:$R$2843,4,0)</f>
        <v>22.221699999999998</v>
      </c>
      <c r="D26" s="65">
        <f>VLOOKUP($A26,'Return Data'!$B$7:$R$2843,10,0)</f>
        <v>14.837899999999999</v>
      </c>
      <c r="E26" s="66">
        <f t="shared" si="0"/>
        <v>24</v>
      </c>
      <c r="F26" s="65">
        <f>VLOOKUP($A26,'Return Data'!$B$7:$R$2843,11,0)</f>
        <v>21.514399999999998</v>
      </c>
      <c r="G26" s="66">
        <f t="shared" si="1"/>
        <v>7</v>
      </c>
      <c r="H26" s="65">
        <f>VLOOKUP($A26,'Return Data'!$B$7:$R$2843,12,0)</f>
        <v>48.098300000000002</v>
      </c>
      <c r="I26" s="66">
        <f t="shared" si="2"/>
        <v>16</v>
      </c>
      <c r="J26" s="65">
        <f>VLOOKUP($A26,'Return Data'!$B$7:$R$2843,13,0)</f>
        <v>58.1143</v>
      </c>
      <c r="K26" s="66">
        <f t="shared" si="3"/>
        <v>20</v>
      </c>
      <c r="L26" s="65">
        <f>VLOOKUP($A26,'Return Data'!$B$7:$R$2843,17,0)</f>
        <v>23.9238</v>
      </c>
      <c r="M26" s="66">
        <f t="shared" si="4"/>
        <v>23</v>
      </c>
      <c r="N26" s="65">
        <f>VLOOKUP($A26,'Return Data'!$B$7:$R$2843,14,0)</f>
        <v>13.641299999999999</v>
      </c>
      <c r="O26" s="66">
        <f t="shared" si="6"/>
        <v>15</v>
      </c>
      <c r="P26" s="65">
        <f>VLOOKUP($A26,'Return Data'!$B$7:$R$2843,15,0)</f>
        <v>13.9574</v>
      </c>
      <c r="Q26" s="66">
        <f t="shared" si="7"/>
        <v>15</v>
      </c>
      <c r="R26" s="65">
        <f>VLOOKUP($A26,'Return Data'!$B$7:$R$2843,16,0)</f>
        <v>15.1424</v>
      </c>
      <c r="S26" s="67">
        <f t="shared" si="5"/>
        <v>15</v>
      </c>
    </row>
    <row r="27" spans="1:19" x14ac:dyDescent="0.3">
      <c r="A27" s="63" t="s">
        <v>932</v>
      </c>
      <c r="B27" s="64">
        <f>VLOOKUP($A27,'Return Data'!$B$7:$R$2843,3,0)</f>
        <v>44412</v>
      </c>
      <c r="C27" s="65">
        <f>VLOOKUP($A27,'Return Data'!$B$7:$R$2843,4,0)</f>
        <v>773.90840000000003</v>
      </c>
      <c r="D27" s="65">
        <f>VLOOKUP($A27,'Return Data'!$B$7:$R$2843,10,0)</f>
        <v>16.4983</v>
      </c>
      <c r="E27" s="66">
        <f t="shared" si="0"/>
        <v>15</v>
      </c>
      <c r="F27" s="65">
        <f>VLOOKUP($A27,'Return Data'!$B$7:$R$2843,11,0)</f>
        <v>16.445499999999999</v>
      </c>
      <c r="G27" s="66">
        <f t="shared" si="1"/>
        <v>23</v>
      </c>
      <c r="H27" s="65">
        <f>VLOOKUP($A27,'Return Data'!$B$7:$R$2843,12,0)</f>
        <v>47.807600000000001</v>
      </c>
      <c r="I27" s="66">
        <f t="shared" si="2"/>
        <v>17</v>
      </c>
      <c r="J27" s="65">
        <f>VLOOKUP($A27,'Return Data'!$B$7:$R$2843,13,0)</f>
        <v>60.643099999999997</v>
      </c>
      <c r="K27" s="66">
        <f t="shared" si="3"/>
        <v>16</v>
      </c>
      <c r="L27" s="65">
        <f>VLOOKUP($A27,'Return Data'!$B$7:$R$2843,17,0)</f>
        <v>26.287700000000001</v>
      </c>
      <c r="M27" s="66">
        <f t="shared" si="4"/>
        <v>15</v>
      </c>
      <c r="N27" s="65">
        <f>VLOOKUP($A27,'Return Data'!$B$7:$R$2843,14,0)</f>
        <v>13.359299999999999</v>
      </c>
      <c r="O27" s="66">
        <f t="shared" si="6"/>
        <v>18</v>
      </c>
      <c r="P27" s="65">
        <f>VLOOKUP($A27,'Return Data'!$B$7:$R$2843,15,0)</f>
        <v>11.754</v>
      </c>
      <c r="Q27" s="66">
        <f t="shared" si="7"/>
        <v>22</v>
      </c>
      <c r="R27" s="65">
        <f>VLOOKUP($A27,'Return Data'!$B$7:$R$2843,16,0)</f>
        <v>18.328299999999999</v>
      </c>
      <c r="S27" s="67">
        <f t="shared" si="5"/>
        <v>9</v>
      </c>
    </row>
    <row r="28" spans="1:19" x14ac:dyDescent="0.3">
      <c r="A28" s="63" t="s">
        <v>934</v>
      </c>
      <c r="B28" s="64">
        <f>VLOOKUP($A28,'Return Data'!$B$7:$R$2843,3,0)</f>
        <v>44412</v>
      </c>
      <c r="C28" s="65">
        <f>VLOOKUP($A28,'Return Data'!$B$7:$R$2843,4,0)</f>
        <v>168.71</v>
      </c>
      <c r="D28" s="65">
        <f>VLOOKUP($A28,'Return Data'!$B$7:$R$2843,10,0)</f>
        <v>16.1675</v>
      </c>
      <c r="E28" s="66">
        <f t="shared" si="0"/>
        <v>17</v>
      </c>
      <c r="F28" s="65">
        <f>VLOOKUP($A28,'Return Data'!$B$7:$R$2843,11,0)</f>
        <v>19.6355</v>
      </c>
      <c r="G28" s="66">
        <f t="shared" si="1"/>
        <v>12</v>
      </c>
      <c r="H28" s="65">
        <f>VLOOKUP($A28,'Return Data'!$B$7:$R$2843,12,0)</f>
        <v>50.472700000000003</v>
      </c>
      <c r="I28" s="66">
        <f t="shared" si="2"/>
        <v>12</v>
      </c>
      <c r="J28" s="65">
        <f>VLOOKUP($A28,'Return Data'!$B$7:$R$2843,13,0)</f>
        <v>63.447000000000003</v>
      </c>
      <c r="K28" s="66">
        <f t="shared" si="3"/>
        <v>12</v>
      </c>
      <c r="L28" s="65">
        <f>VLOOKUP($A28,'Return Data'!$B$7:$R$2843,17,0)</f>
        <v>33.043399999999998</v>
      </c>
      <c r="M28" s="66">
        <f t="shared" si="4"/>
        <v>4</v>
      </c>
      <c r="N28" s="65">
        <f>VLOOKUP($A28,'Return Data'!$B$7:$R$2843,14,0)</f>
        <v>15.327999999999999</v>
      </c>
      <c r="O28" s="66">
        <f t="shared" si="6"/>
        <v>9</v>
      </c>
      <c r="P28" s="65">
        <f>VLOOKUP($A28,'Return Data'!$B$7:$R$2843,15,0)</f>
        <v>17.038799999999998</v>
      </c>
      <c r="Q28" s="66">
        <f t="shared" si="7"/>
        <v>3</v>
      </c>
      <c r="R28" s="65">
        <f>VLOOKUP($A28,'Return Data'!$B$7:$R$2843,16,0)</f>
        <v>24.843299999999999</v>
      </c>
      <c r="S28" s="67">
        <f t="shared" si="5"/>
        <v>5</v>
      </c>
    </row>
    <row r="29" spans="1:19" x14ac:dyDescent="0.3">
      <c r="A29" s="63" t="s">
        <v>936</v>
      </c>
      <c r="B29" s="64">
        <f>VLOOKUP($A29,'Return Data'!$B$7:$R$2843,3,0)</f>
        <v>44412</v>
      </c>
      <c r="C29" s="65">
        <f>VLOOKUP($A29,'Return Data'!$B$7:$R$2843,4,0)</f>
        <v>61.218800000000002</v>
      </c>
      <c r="D29" s="65">
        <f>VLOOKUP($A29,'Return Data'!$B$7:$R$2843,10,0)</f>
        <v>12.2319</v>
      </c>
      <c r="E29" s="66">
        <f t="shared" si="0"/>
        <v>27</v>
      </c>
      <c r="F29" s="65">
        <f>VLOOKUP($A29,'Return Data'!$B$7:$R$2843,11,0)</f>
        <v>22.035900000000002</v>
      </c>
      <c r="G29" s="66">
        <f t="shared" si="1"/>
        <v>6</v>
      </c>
      <c r="H29" s="65">
        <f>VLOOKUP($A29,'Return Data'!$B$7:$R$2843,12,0)</f>
        <v>52.7926</v>
      </c>
      <c r="I29" s="66">
        <f t="shared" si="2"/>
        <v>9</v>
      </c>
      <c r="J29" s="65">
        <f>VLOOKUP($A29,'Return Data'!$B$7:$R$2843,13,0)</f>
        <v>51.487400000000001</v>
      </c>
      <c r="K29" s="66">
        <f t="shared" si="3"/>
        <v>25</v>
      </c>
      <c r="L29" s="65">
        <f>VLOOKUP($A29,'Return Data'!$B$7:$R$2843,17,0)</f>
        <v>34.216299999999997</v>
      </c>
      <c r="M29" s="66">
        <f t="shared" si="4"/>
        <v>2</v>
      </c>
      <c r="N29" s="65">
        <f>VLOOKUP($A29,'Return Data'!$B$7:$R$2843,14,0)</f>
        <v>17.999700000000001</v>
      </c>
      <c r="O29" s="66">
        <f t="shared" si="6"/>
        <v>2</v>
      </c>
      <c r="P29" s="65">
        <f>VLOOKUP($A29,'Return Data'!$B$7:$R$2843,15,0)</f>
        <v>15.6228</v>
      </c>
      <c r="Q29" s="66">
        <f t="shared" si="7"/>
        <v>9</v>
      </c>
      <c r="R29" s="65">
        <f>VLOOKUP($A29,'Return Data'!$B$7:$R$2843,16,0)</f>
        <v>13.1578</v>
      </c>
      <c r="S29" s="67">
        <f t="shared" si="5"/>
        <v>20</v>
      </c>
    </row>
    <row r="30" spans="1:19" x14ac:dyDescent="0.3">
      <c r="A30" s="63" t="s">
        <v>1905</v>
      </c>
      <c r="B30" s="64">
        <f>VLOOKUP($A30,'Return Data'!$B$7:$R$2843,3,0)</f>
        <v>44412</v>
      </c>
      <c r="C30" s="65">
        <f>VLOOKUP($A30,'Return Data'!$B$7:$R$2843,4,0)</f>
        <v>509.404421526249</v>
      </c>
      <c r="D30" s="65">
        <f>VLOOKUP($A30,'Return Data'!$B$7:$R$2843,10,0)</f>
        <v>18.597000000000001</v>
      </c>
      <c r="E30" s="66">
        <f t="shared" si="0"/>
        <v>4</v>
      </c>
      <c r="F30" s="65">
        <f>VLOOKUP($A30,'Return Data'!$B$7:$R$2843,11,0)</f>
        <v>20.584</v>
      </c>
      <c r="G30" s="66">
        <f t="shared" si="1"/>
        <v>10</v>
      </c>
      <c r="H30" s="65">
        <f>VLOOKUP($A30,'Return Data'!$B$7:$R$2843,12,0)</f>
        <v>55.115900000000003</v>
      </c>
      <c r="I30" s="66">
        <f t="shared" si="2"/>
        <v>4</v>
      </c>
      <c r="J30" s="65">
        <f>VLOOKUP($A30,'Return Data'!$B$7:$R$2843,13,0)</f>
        <v>66.314099999999996</v>
      </c>
      <c r="K30" s="66">
        <f t="shared" si="3"/>
        <v>6</v>
      </c>
      <c r="L30" s="65">
        <f>VLOOKUP($A30,'Return Data'!$B$7:$R$2843,17,0)</f>
        <v>28.766500000000001</v>
      </c>
      <c r="M30" s="66">
        <f t="shared" si="4"/>
        <v>10</v>
      </c>
      <c r="N30" s="65">
        <f>VLOOKUP($A30,'Return Data'!$B$7:$R$2843,14,0)</f>
        <v>17.0273</v>
      </c>
      <c r="O30" s="66">
        <f t="shared" si="6"/>
        <v>3</v>
      </c>
      <c r="P30" s="65">
        <f>VLOOKUP($A30,'Return Data'!$B$7:$R$2843,15,0)</f>
        <v>15.526300000000001</v>
      </c>
      <c r="Q30" s="66">
        <f t="shared" si="7"/>
        <v>10</v>
      </c>
      <c r="R30" s="65">
        <f>VLOOKUP($A30,'Return Data'!$B$7:$R$2843,16,0)</f>
        <v>14.8163</v>
      </c>
      <c r="S30" s="67">
        <f t="shared" si="5"/>
        <v>16</v>
      </c>
    </row>
    <row r="31" spans="1:19" x14ac:dyDescent="0.3">
      <c r="A31" s="63" t="s">
        <v>938</v>
      </c>
      <c r="B31" s="64">
        <f>VLOOKUP($A31,'Return Data'!$B$7:$R$2843,3,0)</f>
        <v>44412</v>
      </c>
      <c r="C31" s="65">
        <f>VLOOKUP($A31,'Return Data'!$B$7:$R$2843,4,0)</f>
        <v>51.023699999999998</v>
      </c>
      <c r="D31" s="65">
        <f>VLOOKUP($A31,'Return Data'!$B$7:$R$2843,10,0)</f>
        <v>19.111599999999999</v>
      </c>
      <c r="E31" s="66">
        <f t="shared" si="0"/>
        <v>3</v>
      </c>
      <c r="F31" s="65">
        <f>VLOOKUP($A31,'Return Data'!$B$7:$R$2843,11,0)</f>
        <v>18.720500000000001</v>
      </c>
      <c r="G31" s="66">
        <f t="shared" si="1"/>
        <v>16</v>
      </c>
      <c r="H31" s="65">
        <f>VLOOKUP($A31,'Return Data'!$B$7:$R$2843,12,0)</f>
        <v>49.027799999999999</v>
      </c>
      <c r="I31" s="66">
        <f t="shared" si="2"/>
        <v>13</v>
      </c>
      <c r="J31" s="65">
        <f>VLOOKUP($A31,'Return Data'!$B$7:$R$2843,13,0)</f>
        <v>58.263100000000001</v>
      </c>
      <c r="K31" s="66">
        <f t="shared" si="3"/>
        <v>19</v>
      </c>
      <c r="L31" s="65">
        <f>VLOOKUP($A31,'Return Data'!$B$7:$R$2843,17,0)</f>
        <v>25.446200000000001</v>
      </c>
      <c r="M31" s="66">
        <f t="shared" si="4"/>
        <v>18</v>
      </c>
      <c r="N31" s="65">
        <f>VLOOKUP($A31,'Return Data'!$B$7:$R$2843,14,0)</f>
        <v>13.9442</v>
      </c>
      <c r="O31" s="66">
        <f t="shared" si="6"/>
        <v>14</v>
      </c>
      <c r="P31" s="65">
        <f>VLOOKUP($A31,'Return Data'!$B$7:$R$2843,15,0)</f>
        <v>16.360900000000001</v>
      </c>
      <c r="Q31" s="66">
        <f t="shared" si="7"/>
        <v>4</v>
      </c>
      <c r="R31" s="65">
        <f>VLOOKUP($A31,'Return Data'!$B$7:$R$2843,16,0)</f>
        <v>11.9442</v>
      </c>
      <c r="S31" s="67">
        <f t="shared" si="5"/>
        <v>27</v>
      </c>
    </row>
    <row r="32" spans="1:19" x14ac:dyDescent="0.3">
      <c r="A32" s="63" t="s">
        <v>940</v>
      </c>
      <c r="B32" s="64">
        <f>VLOOKUP($A32,'Return Data'!$B$7:$R$2843,3,0)</f>
        <v>44412</v>
      </c>
      <c r="C32" s="65">
        <f>VLOOKUP($A32,'Return Data'!$B$7:$R$2843,4,0)</f>
        <v>312.55430000000001</v>
      </c>
      <c r="D32" s="65">
        <f>VLOOKUP($A32,'Return Data'!$B$7:$R$2843,10,0)</f>
        <v>13.4819</v>
      </c>
      <c r="E32" s="66">
        <f t="shared" si="0"/>
        <v>26</v>
      </c>
      <c r="F32" s="65">
        <f>VLOOKUP($A32,'Return Data'!$B$7:$R$2843,11,0)</f>
        <v>15.4756</v>
      </c>
      <c r="G32" s="66">
        <f t="shared" si="1"/>
        <v>26</v>
      </c>
      <c r="H32" s="65">
        <f>VLOOKUP($A32,'Return Data'!$B$7:$R$2843,12,0)</f>
        <v>42.427700000000002</v>
      </c>
      <c r="I32" s="66">
        <f t="shared" si="2"/>
        <v>23</v>
      </c>
      <c r="J32" s="65">
        <f>VLOOKUP($A32,'Return Data'!$B$7:$R$2843,13,0)</f>
        <v>52.677799999999998</v>
      </c>
      <c r="K32" s="66">
        <f t="shared" si="3"/>
        <v>24</v>
      </c>
      <c r="L32" s="65">
        <f>VLOOKUP($A32,'Return Data'!$B$7:$R$2843,17,0)</f>
        <v>25.157699999999998</v>
      </c>
      <c r="M32" s="66">
        <f t="shared" si="4"/>
        <v>20</v>
      </c>
      <c r="N32" s="65">
        <f>VLOOKUP($A32,'Return Data'!$B$7:$R$2843,14,0)</f>
        <v>16.9971</v>
      </c>
      <c r="O32" s="66">
        <f t="shared" si="6"/>
        <v>4</v>
      </c>
      <c r="P32" s="65">
        <f>VLOOKUP($A32,'Return Data'!$B$7:$R$2843,15,0)</f>
        <v>14.230499999999999</v>
      </c>
      <c r="Q32" s="66">
        <f t="shared" si="7"/>
        <v>12</v>
      </c>
      <c r="R32" s="65">
        <f>VLOOKUP($A32,'Return Data'!$B$7:$R$2843,16,0)</f>
        <v>12.857900000000001</v>
      </c>
      <c r="S32" s="67">
        <f t="shared" si="5"/>
        <v>22</v>
      </c>
    </row>
    <row r="33" spans="1:19" x14ac:dyDescent="0.3">
      <c r="A33" s="63" t="s">
        <v>943</v>
      </c>
      <c r="B33" s="64">
        <f>VLOOKUP($A33,'Return Data'!$B$7:$R$2843,3,0)</f>
        <v>44412</v>
      </c>
      <c r="C33" s="65">
        <f>VLOOKUP($A33,'Return Data'!$B$7:$R$2843,4,0)</f>
        <v>15.26</v>
      </c>
      <c r="D33" s="65">
        <f>VLOOKUP($A33,'Return Data'!$B$7:$R$2843,10,0)</f>
        <v>18.294599999999999</v>
      </c>
      <c r="E33" s="66">
        <f t="shared" si="0"/>
        <v>6</v>
      </c>
      <c r="F33" s="65">
        <f>VLOOKUP($A33,'Return Data'!$B$7:$R$2843,11,0)</f>
        <v>17.7469</v>
      </c>
      <c r="G33" s="66">
        <f t="shared" si="1"/>
        <v>19</v>
      </c>
      <c r="H33" s="65">
        <f>VLOOKUP($A33,'Return Data'!$B$7:$R$2843,12,0)</f>
        <v>41.0351</v>
      </c>
      <c r="I33" s="66">
        <f t="shared" si="2"/>
        <v>24</v>
      </c>
      <c r="J33" s="65">
        <f>VLOOKUP($A33,'Return Data'!$B$7:$R$2843,13,0)</f>
        <v>52.752800000000001</v>
      </c>
      <c r="K33" s="66">
        <f t="shared" si="3"/>
        <v>23</v>
      </c>
      <c r="L33" s="65"/>
      <c r="M33" s="66"/>
      <c r="N33" s="65"/>
      <c r="O33" s="66"/>
      <c r="P33" s="65"/>
      <c r="Q33" s="66"/>
      <c r="R33" s="65">
        <f>VLOOKUP($A33,'Return Data'!$B$7:$R$2843,16,0)</f>
        <v>28.9361</v>
      </c>
      <c r="S33" s="67">
        <f t="shared" si="5"/>
        <v>3</v>
      </c>
    </row>
    <row r="34" spans="1:19" x14ac:dyDescent="0.3">
      <c r="A34" s="63" t="s">
        <v>945</v>
      </c>
      <c r="B34" s="64">
        <f>VLOOKUP($A34,'Return Data'!$B$7:$R$2843,3,0)</f>
        <v>44412</v>
      </c>
      <c r="C34" s="65">
        <f>VLOOKUP($A34,'Return Data'!$B$7:$R$2843,4,0)</f>
        <v>189.88980000000001</v>
      </c>
      <c r="D34" s="65">
        <f>VLOOKUP($A34,'Return Data'!$B$7:$R$2843,10,0)</f>
        <v>18.578700000000001</v>
      </c>
      <c r="E34" s="66">
        <f t="shared" si="0"/>
        <v>5</v>
      </c>
      <c r="F34" s="65">
        <f>VLOOKUP($A34,'Return Data'!$B$7:$R$2843,11,0)</f>
        <v>22.884499999999999</v>
      </c>
      <c r="G34" s="66">
        <f t="shared" si="1"/>
        <v>4</v>
      </c>
      <c r="H34" s="65">
        <f>VLOOKUP($A34,'Return Data'!$B$7:$R$2843,12,0)</f>
        <v>61.0379</v>
      </c>
      <c r="I34" s="66">
        <f t="shared" si="2"/>
        <v>1</v>
      </c>
      <c r="J34" s="65">
        <f>VLOOKUP($A34,'Return Data'!$B$7:$R$2843,13,0)</f>
        <v>69.509399999999999</v>
      </c>
      <c r="K34" s="66">
        <f t="shared" si="3"/>
        <v>2</v>
      </c>
      <c r="L34" s="65">
        <f>VLOOKUP($A34,'Return Data'!$B$7:$R$2843,17,0)</f>
        <v>28.108799999999999</v>
      </c>
      <c r="M34" s="66">
        <f t="shared" si="4"/>
        <v>12</v>
      </c>
      <c r="N34" s="65">
        <f>VLOOKUP($A34,'Return Data'!$B$7:$R$2843,14,0)</f>
        <v>14.2705</v>
      </c>
      <c r="O34" s="66">
        <f t="shared" si="6"/>
        <v>12</v>
      </c>
      <c r="P34" s="65">
        <f>VLOOKUP($A34,'Return Data'!$B$7:$R$2843,15,0)</f>
        <v>13.1745</v>
      </c>
      <c r="Q34" s="66">
        <f t="shared" si="7"/>
        <v>19</v>
      </c>
      <c r="R34" s="65">
        <f>VLOOKUP($A34,'Return Data'!$B$7:$R$2843,16,0)</f>
        <v>12.8848</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16.805303703703704</v>
      </c>
      <c r="E36" s="74"/>
      <c r="F36" s="75">
        <f>AVERAGE(F8:F34)</f>
        <v>19.402103703703702</v>
      </c>
      <c r="G36" s="74"/>
      <c r="H36" s="75">
        <f>AVERAGE(H8:H34)</f>
        <v>48.996159259259265</v>
      </c>
      <c r="I36" s="74"/>
      <c r="J36" s="75">
        <f>AVERAGE(J8:J34)</f>
        <v>60.815314814814798</v>
      </c>
      <c r="K36" s="74"/>
      <c r="L36" s="75">
        <f>AVERAGE(L8:L34)</f>
        <v>28.337599999999998</v>
      </c>
      <c r="M36" s="74"/>
      <c r="N36" s="75">
        <f>AVERAGE(N8:N34)</f>
        <v>14.934377272727277</v>
      </c>
      <c r="O36" s="74"/>
      <c r="P36" s="75">
        <f>AVERAGE(P8:P34)</f>
        <v>14.984904545454549</v>
      </c>
      <c r="Q36" s="74"/>
      <c r="R36" s="75">
        <f>AVERAGE(R8:R34)</f>
        <v>17.75598888888889</v>
      </c>
      <c r="S36" s="76"/>
    </row>
    <row r="37" spans="1:19" x14ac:dyDescent="0.3">
      <c r="A37" s="73" t="s">
        <v>28</v>
      </c>
      <c r="B37" s="74"/>
      <c r="C37" s="74"/>
      <c r="D37" s="75">
        <f>MIN(D8:D34)</f>
        <v>12.2319</v>
      </c>
      <c r="E37" s="74"/>
      <c r="F37" s="75">
        <f>MIN(F8:F34)</f>
        <v>14.075200000000001</v>
      </c>
      <c r="G37" s="74"/>
      <c r="H37" s="75">
        <f>MIN(H8:H34)</f>
        <v>36.198999999999998</v>
      </c>
      <c r="I37" s="74"/>
      <c r="J37" s="75">
        <f>MIN(J8:J34)</f>
        <v>46.973399999999998</v>
      </c>
      <c r="K37" s="74"/>
      <c r="L37" s="75">
        <f>MIN(L8:L34)</f>
        <v>23.5778</v>
      </c>
      <c r="M37" s="74"/>
      <c r="N37" s="75">
        <f>MIN(N8:N34)</f>
        <v>10.549099999999999</v>
      </c>
      <c r="O37" s="74"/>
      <c r="P37" s="75">
        <f>MIN(P8:P34)</f>
        <v>11.754</v>
      </c>
      <c r="Q37" s="74"/>
      <c r="R37" s="75">
        <f>MIN(R8:R34)</f>
        <v>11.9442</v>
      </c>
      <c r="S37" s="76"/>
    </row>
    <row r="38" spans="1:19" ht="15" thickBot="1" x14ac:dyDescent="0.35">
      <c r="A38" s="77" t="s">
        <v>29</v>
      </c>
      <c r="B38" s="78"/>
      <c r="C38" s="78"/>
      <c r="D38" s="79">
        <f>MAX(D8:D34)</f>
        <v>21.409300000000002</v>
      </c>
      <c r="E38" s="78"/>
      <c r="F38" s="79">
        <f>MAX(F8:F34)</f>
        <v>26.453299999999999</v>
      </c>
      <c r="G38" s="78"/>
      <c r="H38" s="79">
        <f>MAX(H8:H34)</f>
        <v>61.0379</v>
      </c>
      <c r="I38" s="78"/>
      <c r="J38" s="79">
        <f>MAX(J8:J34)</f>
        <v>73.011200000000002</v>
      </c>
      <c r="K38" s="78"/>
      <c r="L38" s="79">
        <f>MAX(L8:L34)</f>
        <v>34.831099999999999</v>
      </c>
      <c r="M38" s="78"/>
      <c r="N38" s="79">
        <f>MAX(N8:N34)</f>
        <v>22.3583</v>
      </c>
      <c r="O38" s="78"/>
      <c r="P38" s="79">
        <f>MAX(P8:P34)</f>
        <v>21.449000000000002</v>
      </c>
      <c r="Q38" s="78"/>
      <c r="R38" s="79">
        <f>MAX(R8:R34)</f>
        <v>31.6967</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44412</v>
      </c>
      <c r="C8" s="65">
        <f>VLOOKUP($A8,'Return Data'!$B$7:$R$2843,4,0)</f>
        <v>54.74</v>
      </c>
      <c r="D8" s="65">
        <f>VLOOKUP($A8,'Return Data'!$B$7:$R$2843,10,0)</f>
        <v>10.496600000000001</v>
      </c>
      <c r="E8" s="66">
        <f t="shared" ref="E8:E39" si="0">RANK(D8,D$8:D$71,0)</f>
        <v>64</v>
      </c>
      <c r="F8" s="65">
        <f>VLOOKUP($A8,'Return Data'!$B$7:$R$2843,11,0)</f>
        <v>7.2072000000000003</v>
      </c>
      <c r="G8" s="66">
        <f t="shared" ref="G8:G39" si="1">RANK(F8,F$8:F$71,0)</f>
        <v>64</v>
      </c>
      <c r="H8" s="65">
        <f>VLOOKUP($A8,'Return Data'!$B$7:$R$2843,12,0)</f>
        <v>30.023800000000001</v>
      </c>
      <c r="I8" s="66">
        <f t="shared" ref="I8:I39" si="2">RANK(H8,H$8:H$71,0)</f>
        <v>63</v>
      </c>
      <c r="J8" s="65">
        <f>VLOOKUP($A8,'Return Data'!$B$7:$R$2843,13,0)</f>
        <v>37.468600000000002</v>
      </c>
      <c r="K8" s="66">
        <f t="shared" ref="K8:K39" si="3">RANK(J8,J$8:J$71,0)</f>
        <v>63</v>
      </c>
      <c r="L8" s="65">
        <f>VLOOKUP($A8,'Return Data'!$B$7:$R$2843,17,0)</f>
        <v>20.1371</v>
      </c>
      <c r="M8" s="66">
        <f t="shared" ref="M8:M28" si="4">RANK(L8,L$8:L$71,0)</f>
        <v>59</v>
      </c>
      <c r="N8" s="65">
        <f>VLOOKUP($A8,'Return Data'!$B$7:$R$2843,14,0)</f>
        <v>8.4556000000000004</v>
      </c>
      <c r="O8" s="66">
        <f>RANK(N8,N$8:N$71,0)</f>
        <v>51</v>
      </c>
      <c r="P8" s="65">
        <f>VLOOKUP($A8,'Return Data'!$B$7:$R$2843,15,0)</f>
        <v>12.4682</v>
      </c>
      <c r="Q8" s="66">
        <f>RANK(P8,P$8:P$71,0)</f>
        <v>32</v>
      </c>
      <c r="R8" s="65">
        <f>VLOOKUP($A8,'Return Data'!$B$7:$R$2843,16,0)</f>
        <v>15.8307</v>
      </c>
      <c r="S8" s="67">
        <f t="shared" ref="S8:S39" si="5">RANK(R8,R$8:R$71,0)</f>
        <v>34</v>
      </c>
    </row>
    <row r="9" spans="1:20" x14ac:dyDescent="0.3">
      <c r="A9" s="63" t="s">
        <v>164</v>
      </c>
      <c r="B9" s="64">
        <f>VLOOKUP($A9,'Return Data'!$B$7:$R$2843,3,0)</f>
        <v>44412</v>
      </c>
      <c r="C9" s="65">
        <f>VLOOKUP($A9,'Return Data'!$B$7:$R$2843,4,0)</f>
        <v>44.89</v>
      </c>
      <c r="D9" s="65">
        <f>VLOOKUP($A9,'Return Data'!$B$7:$R$2843,10,0)</f>
        <v>10.7575</v>
      </c>
      <c r="E9" s="66">
        <f t="shared" si="0"/>
        <v>63</v>
      </c>
      <c r="F9" s="65">
        <f>VLOOKUP($A9,'Return Data'!$B$7:$R$2843,11,0)</f>
        <v>7.7790999999999997</v>
      </c>
      <c r="G9" s="66">
        <f t="shared" si="1"/>
        <v>63</v>
      </c>
      <c r="H9" s="65">
        <f>VLOOKUP($A9,'Return Data'!$B$7:$R$2843,12,0)</f>
        <v>30.456299999999999</v>
      </c>
      <c r="I9" s="66">
        <f t="shared" si="2"/>
        <v>62</v>
      </c>
      <c r="J9" s="65">
        <f>VLOOKUP($A9,'Return Data'!$B$7:$R$2843,13,0)</f>
        <v>38.421199999999999</v>
      </c>
      <c r="K9" s="66">
        <f t="shared" si="3"/>
        <v>62</v>
      </c>
      <c r="L9" s="65">
        <f>VLOOKUP($A9,'Return Data'!$B$7:$R$2843,17,0)</f>
        <v>21.241800000000001</v>
      </c>
      <c r="M9" s="66">
        <f t="shared" si="4"/>
        <v>56</v>
      </c>
      <c r="N9" s="65">
        <f>VLOOKUP($A9,'Return Data'!$B$7:$R$2843,14,0)</f>
        <v>9.6320999999999994</v>
      </c>
      <c r="O9" s="66">
        <f>RANK(N9,N$8:N$71,0)</f>
        <v>48</v>
      </c>
      <c r="P9" s="65">
        <f>VLOOKUP($A9,'Return Data'!$B$7:$R$2843,15,0)</f>
        <v>13.305099999999999</v>
      </c>
      <c r="Q9" s="66">
        <f>RANK(P9,P$8:P$71,0)</f>
        <v>27</v>
      </c>
      <c r="R9" s="65">
        <f>VLOOKUP($A9,'Return Data'!$B$7:$R$2843,16,0)</f>
        <v>16.625399999999999</v>
      </c>
      <c r="S9" s="67">
        <f t="shared" si="5"/>
        <v>26</v>
      </c>
    </row>
    <row r="10" spans="1:20" x14ac:dyDescent="0.3">
      <c r="A10" s="63" t="s">
        <v>165</v>
      </c>
      <c r="B10" s="64">
        <f>VLOOKUP($A10,'Return Data'!$B$7:$R$2843,3,0)</f>
        <v>44412</v>
      </c>
      <c r="C10" s="65">
        <f>VLOOKUP($A10,'Return Data'!$B$7:$R$2843,4,0)</f>
        <v>76.021000000000001</v>
      </c>
      <c r="D10" s="65">
        <f>VLOOKUP($A10,'Return Data'!$B$7:$R$2843,10,0)</f>
        <v>14.053000000000001</v>
      </c>
      <c r="E10" s="66">
        <f t="shared" si="0"/>
        <v>54</v>
      </c>
      <c r="F10" s="65">
        <f>VLOOKUP($A10,'Return Data'!$B$7:$R$2843,11,0)</f>
        <v>14.807600000000001</v>
      </c>
      <c r="G10" s="66">
        <f t="shared" si="1"/>
        <v>45</v>
      </c>
      <c r="H10" s="65">
        <f>VLOOKUP($A10,'Return Data'!$B$7:$R$2843,12,0)</f>
        <v>40.687899999999999</v>
      </c>
      <c r="I10" s="66">
        <f t="shared" si="2"/>
        <v>51</v>
      </c>
      <c r="J10" s="65">
        <f>VLOOKUP($A10,'Return Data'!$B$7:$R$2843,13,0)</f>
        <v>55.931899999999999</v>
      </c>
      <c r="K10" s="66">
        <f t="shared" si="3"/>
        <v>38</v>
      </c>
      <c r="L10" s="65">
        <f>VLOOKUP($A10,'Return Data'!$B$7:$R$2843,17,0)</f>
        <v>27.001799999999999</v>
      </c>
      <c r="M10" s="66">
        <f t="shared" si="4"/>
        <v>35</v>
      </c>
      <c r="N10" s="65">
        <f>VLOOKUP($A10,'Return Data'!$B$7:$R$2843,14,0)</f>
        <v>16.432200000000002</v>
      </c>
      <c r="O10" s="66">
        <f>RANK(N10,N$8:N$71,0)</f>
        <v>17</v>
      </c>
      <c r="P10" s="65">
        <f>VLOOKUP($A10,'Return Data'!$B$7:$R$2843,15,0)</f>
        <v>17.231100000000001</v>
      </c>
      <c r="Q10" s="66">
        <f>RANK(P10,P$8:P$71,0)</f>
        <v>9</v>
      </c>
      <c r="R10" s="65">
        <f>VLOOKUP($A10,'Return Data'!$B$7:$R$2843,16,0)</f>
        <v>20.8643</v>
      </c>
      <c r="S10" s="67">
        <f t="shared" si="5"/>
        <v>8</v>
      </c>
    </row>
    <row r="11" spans="1:20" x14ac:dyDescent="0.3">
      <c r="A11" s="63" t="s">
        <v>166</v>
      </c>
      <c r="B11" s="64">
        <f>VLOOKUP($A11,'Return Data'!$B$7:$R$2843,3,0)</f>
        <v>44412</v>
      </c>
      <c r="C11" s="65">
        <f>VLOOKUP($A11,'Return Data'!$B$7:$R$2843,4,0)</f>
        <v>72.22</v>
      </c>
      <c r="D11" s="65">
        <f>VLOOKUP($A11,'Return Data'!$B$7:$R$2843,10,0)</f>
        <v>17.411799999999999</v>
      </c>
      <c r="E11" s="66">
        <f t="shared" si="0"/>
        <v>23</v>
      </c>
      <c r="F11" s="65">
        <f>VLOOKUP($A11,'Return Data'!$B$7:$R$2843,11,0)</f>
        <v>18.3352</v>
      </c>
      <c r="G11" s="66">
        <f t="shared" si="1"/>
        <v>26</v>
      </c>
      <c r="H11" s="65">
        <f>VLOOKUP($A11,'Return Data'!$B$7:$R$2843,12,0)</f>
        <v>46.639600000000002</v>
      </c>
      <c r="I11" s="66">
        <f t="shared" si="2"/>
        <v>30</v>
      </c>
      <c r="J11" s="65">
        <f>VLOOKUP($A11,'Return Data'!$B$7:$R$2843,13,0)</f>
        <v>58.3078</v>
      </c>
      <c r="K11" s="66">
        <f t="shared" si="3"/>
        <v>35</v>
      </c>
      <c r="L11" s="65">
        <f>VLOOKUP($A11,'Return Data'!$B$7:$R$2843,17,0)</f>
        <v>27.2393</v>
      </c>
      <c r="M11" s="66">
        <f t="shared" si="4"/>
        <v>33</v>
      </c>
      <c r="N11" s="65">
        <f>VLOOKUP($A11,'Return Data'!$B$7:$R$2843,14,0)</f>
        <v>12.819100000000001</v>
      </c>
      <c r="O11" s="66">
        <f>RANK(N11,N$8:N$71,0)</f>
        <v>40</v>
      </c>
      <c r="P11" s="65">
        <f>VLOOKUP($A11,'Return Data'!$B$7:$R$2843,15,0)</f>
        <v>13.1418</v>
      </c>
      <c r="Q11" s="66">
        <f>RANK(P11,P$8:P$71,0)</f>
        <v>29</v>
      </c>
      <c r="R11" s="65">
        <f>VLOOKUP($A11,'Return Data'!$B$7:$R$2843,16,0)</f>
        <v>9.5729000000000006</v>
      </c>
      <c r="S11" s="67">
        <f t="shared" si="5"/>
        <v>61</v>
      </c>
    </row>
    <row r="12" spans="1:20" x14ac:dyDescent="0.3">
      <c r="A12" s="63" t="s">
        <v>167</v>
      </c>
      <c r="B12" s="64">
        <f>VLOOKUP($A12,'Return Data'!$B$7:$R$2843,3,0)</f>
        <v>44412</v>
      </c>
      <c r="C12" s="65">
        <f>VLOOKUP($A12,'Return Data'!$B$7:$R$2843,4,0)</f>
        <v>61.746000000000002</v>
      </c>
      <c r="D12" s="65">
        <f>VLOOKUP($A12,'Return Data'!$B$7:$R$2843,10,0)</f>
        <v>14.263999999999999</v>
      </c>
      <c r="E12" s="66">
        <f t="shared" si="0"/>
        <v>51</v>
      </c>
      <c r="F12" s="65">
        <f>VLOOKUP($A12,'Return Data'!$B$7:$R$2843,11,0)</f>
        <v>12.667</v>
      </c>
      <c r="G12" s="66">
        <f t="shared" si="1"/>
        <v>55</v>
      </c>
      <c r="H12" s="65">
        <f>VLOOKUP($A12,'Return Data'!$B$7:$R$2843,12,0)</f>
        <v>36.148400000000002</v>
      </c>
      <c r="I12" s="66">
        <f t="shared" si="2"/>
        <v>59</v>
      </c>
      <c r="J12" s="65">
        <f>VLOOKUP($A12,'Return Data'!$B$7:$R$2843,13,0)</f>
        <v>46.654600000000002</v>
      </c>
      <c r="K12" s="66">
        <f t="shared" si="3"/>
        <v>57</v>
      </c>
      <c r="L12" s="65">
        <f>VLOOKUP($A12,'Return Data'!$B$7:$R$2843,17,0)</f>
        <v>25.684200000000001</v>
      </c>
      <c r="M12" s="66">
        <f t="shared" si="4"/>
        <v>41</v>
      </c>
      <c r="N12" s="65">
        <f>VLOOKUP($A12,'Return Data'!$B$7:$R$2843,14,0)</f>
        <v>16.4377</v>
      </c>
      <c r="O12" s="66">
        <f>RANK(N12,N$8:N$71,0)</f>
        <v>16</v>
      </c>
      <c r="P12" s="65">
        <f>VLOOKUP($A12,'Return Data'!$B$7:$R$2843,15,0)</f>
        <v>14.3932</v>
      </c>
      <c r="Q12" s="66">
        <f>RANK(P12,P$8:P$71,0)</f>
        <v>23</v>
      </c>
      <c r="R12" s="65">
        <f>VLOOKUP($A12,'Return Data'!$B$7:$R$2843,16,0)</f>
        <v>16.1722</v>
      </c>
      <c r="S12" s="67">
        <f t="shared" si="5"/>
        <v>31</v>
      </c>
    </row>
    <row r="13" spans="1:20" x14ac:dyDescent="0.3">
      <c r="A13" s="63" t="s">
        <v>168</v>
      </c>
      <c r="B13" s="64">
        <f>VLOOKUP($A13,'Return Data'!$B$7:$R$2843,3,0)</f>
        <v>44412</v>
      </c>
      <c r="C13" s="65">
        <f>VLOOKUP($A13,'Return Data'!$B$7:$R$2843,4,0)</f>
        <v>16.96</v>
      </c>
      <c r="D13" s="65">
        <f>VLOOKUP($A13,'Return Data'!$B$7:$R$2843,10,0)</f>
        <v>21.839099999999998</v>
      </c>
      <c r="E13" s="66">
        <f t="shared" si="0"/>
        <v>10</v>
      </c>
      <c r="F13" s="65">
        <f>VLOOKUP($A13,'Return Data'!$B$7:$R$2843,11,0)</f>
        <v>31.677</v>
      </c>
      <c r="G13" s="66">
        <f t="shared" si="1"/>
        <v>10</v>
      </c>
      <c r="H13" s="65">
        <f>VLOOKUP($A13,'Return Data'!$B$7:$R$2843,12,0)</f>
        <v>57.620800000000003</v>
      </c>
      <c r="I13" s="66">
        <f t="shared" si="2"/>
        <v>15</v>
      </c>
      <c r="J13" s="65">
        <f>VLOOKUP($A13,'Return Data'!$B$7:$R$2843,13,0)</f>
        <v>75.569400000000002</v>
      </c>
      <c r="K13" s="66">
        <f t="shared" si="3"/>
        <v>12</v>
      </c>
      <c r="L13" s="65">
        <f>VLOOKUP($A13,'Return Data'!$B$7:$R$2843,17,0)</f>
        <v>46.107900000000001</v>
      </c>
      <c r="M13" s="66">
        <f t="shared" si="4"/>
        <v>4</v>
      </c>
      <c r="N13" s="65"/>
      <c r="O13" s="66"/>
      <c r="P13" s="65"/>
      <c r="Q13" s="66"/>
      <c r="R13" s="65">
        <f>VLOOKUP($A13,'Return Data'!$B$7:$R$2843,16,0)</f>
        <v>16.507899999999999</v>
      </c>
      <c r="S13" s="67">
        <f t="shared" si="5"/>
        <v>28</v>
      </c>
    </row>
    <row r="14" spans="1:20" x14ac:dyDescent="0.3">
      <c r="A14" s="63" t="s">
        <v>169</v>
      </c>
      <c r="B14" s="64">
        <f>VLOOKUP($A14,'Return Data'!$B$7:$R$2843,3,0)</f>
        <v>44412</v>
      </c>
      <c r="C14" s="65">
        <f>VLOOKUP($A14,'Return Data'!$B$7:$R$2843,4,0)</f>
        <v>20.69</v>
      </c>
      <c r="D14" s="65">
        <f>VLOOKUP($A14,'Return Data'!$B$7:$R$2843,10,0)</f>
        <v>21.992899999999999</v>
      </c>
      <c r="E14" s="66">
        <f t="shared" si="0"/>
        <v>9</v>
      </c>
      <c r="F14" s="65">
        <f>VLOOKUP($A14,'Return Data'!$B$7:$R$2843,11,0)</f>
        <v>31.5321</v>
      </c>
      <c r="G14" s="66">
        <f t="shared" si="1"/>
        <v>11</v>
      </c>
      <c r="H14" s="65">
        <f>VLOOKUP($A14,'Return Data'!$B$7:$R$2843,12,0)</f>
        <v>58.301499999999997</v>
      </c>
      <c r="I14" s="66">
        <f t="shared" si="2"/>
        <v>13</v>
      </c>
      <c r="J14" s="65">
        <f>VLOOKUP($A14,'Return Data'!$B$7:$R$2843,13,0)</f>
        <v>78.362099999999998</v>
      </c>
      <c r="K14" s="66">
        <f t="shared" si="3"/>
        <v>11</v>
      </c>
      <c r="L14" s="65">
        <f>VLOOKUP($A14,'Return Data'!$B$7:$R$2843,17,0)</f>
        <v>43.128300000000003</v>
      </c>
      <c r="M14" s="66">
        <f t="shared" si="4"/>
        <v>8</v>
      </c>
      <c r="N14" s="65"/>
      <c r="O14" s="66"/>
      <c r="P14" s="65"/>
      <c r="Q14" s="66"/>
      <c r="R14" s="65">
        <f>VLOOKUP($A14,'Return Data'!$B$7:$R$2843,16,0)</f>
        <v>29.715800000000002</v>
      </c>
      <c r="S14" s="67">
        <f t="shared" si="5"/>
        <v>2</v>
      </c>
    </row>
    <row r="15" spans="1:20" x14ac:dyDescent="0.3">
      <c r="A15" s="63" t="s">
        <v>170</v>
      </c>
      <c r="B15" s="64">
        <f>VLOOKUP($A15,'Return Data'!$B$7:$R$2843,3,0)</f>
        <v>44412</v>
      </c>
      <c r="C15" s="65">
        <f>VLOOKUP($A15,'Return Data'!$B$7:$R$2843,4,0)</f>
        <v>107.34</v>
      </c>
      <c r="D15" s="65">
        <f>VLOOKUP($A15,'Return Data'!$B$7:$R$2843,10,0)</f>
        <v>18.673300000000001</v>
      </c>
      <c r="E15" s="66">
        <f t="shared" si="0"/>
        <v>15</v>
      </c>
      <c r="F15" s="65">
        <f>VLOOKUP($A15,'Return Data'!$B$7:$R$2843,11,0)</f>
        <v>26.744599999999998</v>
      </c>
      <c r="G15" s="66">
        <f t="shared" si="1"/>
        <v>12</v>
      </c>
      <c r="H15" s="65">
        <f>VLOOKUP($A15,'Return Data'!$B$7:$R$2843,12,0)</f>
        <v>54.135599999999997</v>
      </c>
      <c r="I15" s="66">
        <f t="shared" si="2"/>
        <v>17</v>
      </c>
      <c r="J15" s="65">
        <f>VLOOKUP($A15,'Return Data'!$B$7:$R$2843,13,0)</f>
        <v>71.497</v>
      </c>
      <c r="K15" s="66">
        <f t="shared" si="3"/>
        <v>13</v>
      </c>
      <c r="L15" s="65">
        <f>VLOOKUP($A15,'Return Data'!$B$7:$R$2843,17,0)</f>
        <v>43.530099999999997</v>
      </c>
      <c r="M15" s="66">
        <f t="shared" si="4"/>
        <v>7</v>
      </c>
      <c r="N15" s="65">
        <f>VLOOKUP($A15,'Return Data'!$B$7:$R$2843,14,0)</f>
        <v>20.555900000000001</v>
      </c>
      <c r="O15" s="66">
        <f t="shared" ref="O15:O23" si="6">RANK(N15,N$8:N$71,0)</f>
        <v>7</v>
      </c>
      <c r="P15" s="65">
        <f>VLOOKUP($A15,'Return Data'!$B$7:$R$2843,15,0)</f>
        <v>20.855899999999998</v>
      </c>
      <c r="Q15" s="66">
        <f t="shared" ref="Q15:Q23" si="7">RANK(P15,P$8:P$71,0)</f>
        <v>3</v>
      </c>
      <c r="R15" s="65">
        <f>VLOOKUP($A15,'Return Data'!$B$7:$R$2843,16,0)</f>
        <v>19.403300000000002</v>
      </c>
      <c r="S15" s="67">
        <f t="shared" si="5"/>
        <v>9</v>
      </c>
    </row>
    <row r="16" spans="1:20" x14ac:dyDescent="0.3">
      <c r="A16" s="63" t="s">
        <v>171</v>
      </c>
      <c r="B16" s="64">
        <f>VLOOKUP($A16,'Return Data'!$B$7:$R$2843,3,0)</f>
        <v>44412</v>
      </c>
      <c r="C16" s="65">
        <f>VLOOKUP($A16,'Return Data'!$B$7:$R$2843,4,0)</f>
        <v>116.38</v>
      </c>
      <c r="D16" s="65">
        <f>VLOOKUP($A16,'Return Data'!$B$7:$R$2843,10,0)</f>
        <v>16.6249</v>
      </c>
      <c r="E16" s="66">
        <f t="shared" si="0"/>
        <v>29</v>
      </c>
      <c r="F16" s="65">
        <f>VLOOKUP($A16,'Return Data'!$B$7:$R$2843,11,0)</f>
        <v>15.4678</v>
      </c>
      <c r="G16" s="66">
        <f t="shared" si="1"/>
        <v>41</v>
      </c>
      <c r="H16" s="65">
        <f>VLOOKUP($A16,'Return Data'!$B$7:$R$2843,12,0)</f>
        <v>46.592799999999997</v>
      </c>
      <c r="I16" s="66">
        <f t="shared" si="2"/>
        <v>31</v>
      </c>
      <c r="J16" s="65">
        <f>VLOOKUP($A16,'Return Data'!$B$7:$R$2843,13,0)</f>
        <v>60.790300000000002</v>
      </c>
      <c r="K16" s="66">
        <f t="shared" si="3"/>
        <v>31</v>
      </c>
      <c r="L16" s="65">
        <f>VLOOKUP($A16,'Return Data'!$B$7:$R$2843,17,0)</f>
        <v>34.402500000000003</v>
      </c>
      <c r="M16" s="66">
        <f t="shared" si="4"/>
        <v>13</v>
      </c>
      <c r="N16" s="65">
        <f>VLOOKUP($A16,'Return Data'!$B$7:$R$2843,14,0)</f>
        <v>20.837800000000001</v>
      </c>
      <c r="O16" s="66">
        <f t="shared" si="6"/>
        <v>6</v>
      </c>
      <c r="P16" s="65">
        <f>VLOOKUP($A16,'Return Data'!$B$7:$R$2843,15,0)</f>
        <v>19.3872</v>
      </c>
      <c r="Q16" s="66">
        <f t="shared" si="7"/>
        <v>4</v>
      </c>
      <c r="R16" s="65">
        <f>VLOOKUP($A16,'Return Data'!$B$7:$R$2843,16,0)</f>
        <v>17.1449</v>
      </c>
      <c r="S16" s="67">
        <f t="shared" si="5"/>
        <v>21</v>
      </c>
    </row>
    <row r="17" spans="1:19" x14ac:dyDescent="0.3">
      <c r="A17" s="63" t="s">
        <v>172</v>
      </c>
      <c r="B17" s="64">
        <f>VLOOKUP($A17,'Return Data'!$B$7:$R$2843,3,0)</f>
        <v>44412</v>
      </c>
      <c r="C17" s="65">
        <f>VLOOKUP($A17,'Return Data'!$B$7:$R$2843,4,0)</f>
        <v>83.981999999999999</v>
      </c>
      <c r="D17" s="65">
        <f>VLOOKUP($A17,'Return Data'!$B$7:$R$2843,10,0)</f>
        <v>18.617000000000001</v>
      </c>
      <c r="E17" s="66">
        <f t="shared" si="0"/>
        <v>16</v>
      </c>
      <c r="F17" s="65">
        <f>VLOOKUP($A17,'Return Data'!$B$7:$R$2843,11,0)</f>
        <v>22.453099999999999</v>
      </c>
      <c r="G17" s="66">
        <f t="shared" si="1"/>
        <v>17</v>
      </c>
      <c r="H17" s="65">
        <f>VLOOKUP($A17,'Return Data'!$B$7:$R$2843,12,0)</f>
        <v>55.574100000000001</v>
      </c>
      <c r="I17" s="66">
        <f t="shared" si="2"/>
        <v>16</v>
      </c>
      <c r="J17" s="65">
        <f>VLOOKUP($A17,'Return Data'!$B$7:$R$2843,13,0)</f>
        <v>68.287099999999995</v>
      </c>
      <c r="K17" s="66">
        <f t="shared" si="3"/>
        <v>15</v>
      </c>
      <c r="L17" s="65">
        <f>VLOOKUP($A17,'Return Data'!$B$7:$R$2843,17,0)</f>
        <v>31.662600000000001</v>
      </c>
      <c r="M17" s="66">
        <f t="shared" si="4"/>
        <v>21</v>
      </c>
      <c r="N17" s="65">
        <f>VLOOKUP($A17,'Return Data'!$B$7:$R$2843,14,0)</f>
        <v>19.4679</v>
      </c>
      <c r="O17" s="66">
        <f t="shared" si="6"/>
        <v>9</v>
      </c>
      <c r="P17" s="65">
        <f>VLOOKUP($A17,'Return Data'!$B$7:$R$2843,15,0)</f>
        <v>17.740500000000001</v>
      </c>
      <c r="Q17" s="66">
        <f t="shared" si="7"/>
        <v>7</v>
      </c>
      <c r="R17" s="65">
        <f>VLOOKUP($A17,'Return Data'!$B$7:$R$2843,16,0)</f>
        <v>18.921600000000002</v>
      </c>
      <c r="S17" s="67">
        <f t="shared" si="5"/>
        <v>12</v>
      </c>
    </row>
    <row r="18" spans="1:19" x14ac:dyDescent="0.3">
      <c r="A18" s="63" t="s">
        <v>173</v>
      </c>
      <c r="B18" s="64">
        <f>VLOOKUP($A18,'Return Data'!$B$7:$R$2843,3,0)</f>
        <v>44412</v>
      </c>
      <c r="C18" s="65">
        <f>VLOOKUP($A18,'Return Data'!$B$7:$R$2843,4,0)</f>
        <v>74.88</v>
      </c>
      <c r="D18" s="65">
        <f>VLOOKUP($A18,'Return Data'!$B$7:$R$2843,10,0)</f>
        <v>17.0549</v>
      </c>
      <c r="E18" s="66">
        <f t="shared" si="0"/>
        <v>26</v>
      </c>
      <c r="F18" s="65">
        <f>VLOOKUP($A18,'Return Data'!$B$7:$R$2843,11,0)</f>
        <v>15.484299999999999</v>
      </c>
      <c r="G18" s="66">
        <f t="shared" si="1"/>
        <v>40</v>
      </c>
      <c r="H18" s="65">
        <f>VLOOKUP($A18,'Return Data'!$B$7:$R$2843,12,0)</f>
        <v>44</v>
      </c>
      <c r="I18" s="66">
        <f t="shared" si="2"/>
        <v>43</v>
      </c>
      <c r="J18" s="65">
        <f>VLOOKUP($A18,'Return Data'!$B$7:$R$2843,13,0)</f>
        <v>55.9026</v>
      </c>
      <c r="K18" s="66">
        <f t="shared" si="3"/>
        <v>39</v>
      </c>
      <c r="L18" s="65">
        <f>VLOOKUP($A18,'Return Data'!$B$7:$R$2843,17,0)</f>
        <v>26.504200000000001</v>
      </c>
      <c r="M18" s="66">
        <f t="shared" si="4"/>
        <v>37</v>
      </c>
      <c r="N18" s="65">
        <f>VLOOKUP($A18,'Return Data'!$B$7:$R$2843,14,0)</f>
        <v>14.504300000000001</v>
      </c>
      <c r="O18" s="66">
        <f t="shared" si="6"/>
        <v>26</v>
      </c>
      <c r="P18" s="65">
        <f>VLOOKUP($A18,'Return Data'!$B$7:$R$2843,15,0)</f>
        <v>14.3767</v>
      </c>
      <c r="Q18" s="66">
        <f t="shared" si="7"/>
        <v>24</v>
      </c>
      <c r="R18" s="65">
        <f>VLOOKUP($A18,'Return Data'!$B$7:$R$2843,16,0)</f>
        <v>15.545999999999999</v>
      </c>
      <c r="S18" s="67">
        <f t="shared" si="5"/>
        <v>36</v>
      </c>
    </row>
    <row r="19" spans="1:19" x14ac:dyDescent="0.3">
      <c r="A19" s="63" t="s">
        <v>175</v>
      </c>
      <c r="B19" s="64">
        <f>VLOOKUP($A19,'Return Data'!$B$7:$R$2843,3,0)</f>
        <v>44412</v>
      </c>
      <c r="C19" s="65">
        <f>VLOOKUP($A19,'Return Data'!$B$7:$R$2843,4,0)</f>
        <v>867.61009999999999</v>
      </c>
      <c r="D19" s="65">
        <f>VLOOKUP($A19,'Return Data'!$B$7:$R$2843,10,0)</f>
        <v>15.6119</v>
      </c>
      <c r="E19" s="66">
        <f t="shared" si="0"/>
        <v>38</v>
      </c>
      <c r="F19" s="65">
        <f>VLOOKUP($A19,'Return Data'!$B$7:$R$2843,11,0)</f>
        <v>15.547700000000001</v>
      </c>
      <c r="G19" s="66">
        <f t="shared" si="1"/>
        <v>38</v>
      </c>
      <c r="H19" s="65">
        <f>VLOOKUP($A19,'Return Data'!$B$7:$R$2843,12,0)</f>
        <v>51.661000000000001</v>
      </c>
      <c r="I19" s="66">
        <f t="shared" si="2"/>
        <v>26</v>
      </c>
      <c r="J19" s="65">
        <f>VLOOKUP($A19,'Return Data'!$B$7:$R$2843,13,0)</f>
        <v>66.475399999999993</v>
      </c>
      <c r="K19" s="66">
        <f t="shared" si="3"/>
        <v>22</v>
      </c>
      <c r="L19" s="65">
        <f>VLOOKUP($A19,'Return Data'!$B$7:$R$2843,17,0)</f>
        <v>23.9054</v>
      </c>
      <c r="M19" s="66">
        <f t="shared" si="4"/>
        <v>49</v>
      </c>
      <c r="N19" s="65">
        <f>VLOOKUP($A19,'Return Data'!$B$7:$R$2843,14,0)</f>
        <v>13.4049</v>
      </c>
      <c r="O19" s="66">
        <f t="shared" si="6"/>
        <v>34</v>
      </c>
      <c r="P19" s="65">
        <f>VLOOKUP($A19,'Return Data'!$B$7:$R$2843,15,0)</f>
        <v>13.1214</v>
      </c>
      <c r="Q19" s="66">
        <f t="shared" si="7"/>
        <v>30</v>
      </c>
      <c r="R19" s="65">
        <f>VLOOKUP($A19,'Return Data'!$B$7:$R$2843,16,0)</f>
        <v>15.9809</v>
      </c>
      <c r="S19" s="67">
        <f t="shared" si="5"/>
        <v>33</v>
      </c>
    </row>
    <row r="20" spans="1:19" x14ac:dyDescent="0.3">
      <c r="A20" s="63" t="s">
        <v>176</v>
      </c>
      <c r="B20" s="64">
        <f>VLOOKUP($A20,'Return Data'!$B$7:$R$2843,3,0)</f>
        <v>44412</v>
      </c>
      <c r="C20" s="65">
        <f>VLOOKUP($A20,'Return Data'!$B$7:$R$2843,4,0)</f>
        <v>561.42600000000004</v>
      </c>
      <c r="D20" s="65">
        <f>VLOOKUP($A20,'Return Data'!$B$7:$R$2843,10,0)</f>
        <v>18.468499999999999</v>
      </c>
      <c r="E20" s="66">
        <f t="shared" si="0"/>
        <v>19</v>
      </c>
      <c r="F20" s="65">
        <f>VLOOKUP($A20,'Return Data'!$B$7:$R$2843,11,0)</f>
        <v>17.0184</v>
      </c>
      <c r="G20" s="66">
        <f t="shared" si="1"/>
        <v>33</v>
      </c>
      <c r="H20" s="65">
        <f>VLOOKUP($A20,'Return Data'!$B$7:$R$2843,12,0)</f>
        <v>52.311799999999998</v>
      </c>
      <c r="I20" s="66">
        <f t="shared" si="2"/>
        <v>25</v>
      </c>
      <c r="J20" s="65">
        <f>VLOOKUP($A20,'Return Data'!$B$7:$R$2843,13,0)</f>
        <v>62.811900000000001</v>
      </c>
      <c r="K20" s="66">
        <f t="shared" si="3"/>
        <v>27</v>
      </c>
      <c r="L20" s="65">
        <f>VLOOKUP($A20,'Return Data'!$B$7:$R$2843,17,0)</f>
        <v>25.470099999999999</v>
      </c>
      <c r="M20" s="66">
        <f t="shared" si="4"/>
        <v>44</v>
      </c>
      <c r="N20" s="65">
        <f>VLOOKUP($A20,'Return Data'!$B$7:$R$2843,14,0)</f>
        <v>15.4482</v>
      </c>
      <c r="O20" s="66">
        <f t="shared" si="6"/>
        <v>21</v>
      </c>
      <c r="P20" s="65">
        <f>VLOOKUP($A20,'Return Data'!$B$7:$R$2843,15,0)</f>
        <v>16.7029</v>
      </c>
      <c r="Q20" s="66">
        <f t="shared" si="7"/>
        <v>13</v>
      </c>
      <c r="R20" s="65">
        <f>VLOOKUP($A20,'Return Data'!$B$7:$R$2843,16,0)</f>
        <v>16.886800000000001</v>
      </c>
      <c r="S20" s="67">
        <f t="shared" si="5"/>
        <v>22</v>
      </c>
    </row>
    <row r="21" spans="1:19" x14ac:dyDescent="0.3">
      <c r="A21" s="63" t="s">
        <v>177</v>
      </c>
      <c r="B21" s="64">
        <f>VLOOKUP($A21,'Return Data'!$B$7:$R$2843,3,0)</f>
        <v>44412</v>
      </c>
      <c r="C21" s="65">
        <f>VLOOKUP($A21,'Return Data'!$B$7:$R$2843,4,0)</f>
        <v>713.13099999999997</v>
      </c>
      <c r="D21" s="65">
        <f>VLOOKUP($A21,'Return Data'!$B$7:$R$2843,10,0)</f>
        <v>16.862300000000001</v>
      </c>
      <c r="E21" s="66">
        <f t="shared" si="0"/>
        <v>28</v>
      </c>
      <c r="F21" s="65">
        <f>VLOOKUP($A21,'Return Data'!$B$7:$R$2843,11,0)</f>
        <v>14.954000000000001</v>
      </c>
      <c r="G21" s="66">
        <f t="shared" si="1"/>
        <v>43</v>
      </c>
      <c r="H21" s="65">
        <f>VLOOKUP($A21,'Return Data'!$B$7:$R$2843,12,0)</f>
        <v>45.282499999999999</v>
      </c>
      <c r="I21" s="66">
        <f t="shared" si="2"/>
        <v>38</v>
      </c>
      <c r="J21" s="65">
        <f>VLOOKUP($A21,'Return Data'!$B$7:$R$2843,13,0)</f>
        <v>51.459000000000003</v>
      </c>
      <c r="K21" s="66">
        <f t="shared" si="3"/>
        <v>52</v>
      </c>
      <c r="L21" s="65">
        <f>VLOOKUP($A21,'Return Data'!$B$7:$R$2843,17,0)</f>
        <v>19.151299999999999</v>
      </c>
      <c r="M21" s="66">
        <f t="shared" si="4"/>
        <v>61</v>
      </c>
      <c r="N21" s="65">
        <f>VLOOKUP($A21,'Return Data'!$B$7:$R$2843,14,0)</f>
        <v>9.6249000000000002</v>
      </c>
      <c r="O21" s="66">
        <f t="shared" si="6"/>
        <v>49</v>
      </c>
      <c r="P21" s="65">
        <f>VLOOKUP($A21,'Return Data'!$B$7:$R$2843,15,0)</f>
        <v>11.901899999999999</v>
      </c>
      <c r="Q21" s="66">
        <f t="shared" si="7"/>
        <v>35</v>
      </c>
      <c r="R21" s="65">
        <f>VLOOKUP($A21,'Return Data'!$B$7:$R$2843,16,0)</f>
        <v>13.2875</v>
      </c>
      <c r="S21" s="67">
        <f t="shared" si="5"/>
        <v>50</v>
      </c>
    </row>
    <row r="22" spans="1:19" x14ac:dyDescent="0.3">
      <c r="A22" s="63" t="s">
        <v>178</v>
      </c>
      <c r="B22" s="64">
        <f>VLOOKUP($A22,'Return Data'!$B$7:$R$2843,3,0)</f>
        <v>44412</v>
      </c>
      <c r="C22" s="65">
        <f>VLOOKUP($A22,'Return Data'!$B$7:$R$2843,4,0)</f>
        <v>56.571800000000003</v>
      </c>
      <c r="D22" s="65">
        <f>VLOOKUP($A22,'Return Data'!$B$7:$R$2843,10,0)</f>
        <v>17.035</v>
      </c>
      <c r="E22" s="66">
        <f t="shared" si="0"/>
        <v>27</v>
      </c>
      <c r="F22" s="65">
        <f>VLOOKUP($A22,'Return Data'!$B$7:$R$2843,11,0)</f>
        <v>14.4154</v>
      </c>
      <c r="G22" s="66">
        <f t="shared" si="1"/>
        <v>47</v>
      </c>
      <c r="H22" s="65">
        <f>VLOOKUP($A22,'Return Data'!$B$7:$R$2843,12,0)</f>
        <v>44.118000000000002</v>
      </c>
      <c r="I22" s="66">
        <f t="shared" si="2"/>
        <v>42</v>
      </c>
      <c r="J22" s="65">
        <f>VLOOKUP($A22,'Return Data'!$B$7:$R$2843,13,0)</f>
        <v>54.925400000000003</v>
      </c>
      <c r="K22" s="66">
        <f t="shared" si="3"/>
        <v>43</v>
      </c>
      <c r="L22" s="65">
        <f>VLOOKUP($A22,'Return Data'!$B$7:$R$2843,17,0)</f>
        <v>25.277699999999999</v>
      </c>
      <c r="M22" s="66">
        <f t="shared" si="4"/>
        <v>46</v>
      </c>
      <c r="N22" s="65">
        <f>VLOOKUP($A22,'Return Data'!$B$7:$R$2843,14,0)</f>
        <v>12.9969</v>
      </c>
      <c r="O22" s="66">
        <f t="shared" si="6"/>
        <v>38</v>
      </c>
      <c r="P22" s="65">
        <f>VLOOKUP($A22,'Return Data'!$B$7:$R$2843,15,0)</f>
        <v>13.8842</v>
      </c>
      <c r="Q22" s="66">
        <f t="shared" si="7"/>
        <v>26</v>
      </c>
      <c r="R22" s="65">
        <f>VLOOKUP($A22,'Return Data'!$B$7:$R$2843,16,0)</f>
        <v>15.0467</v>
      </c>
      <c r="S22" s="67">
        <f t="shared" si="5"/>
        <v>40</v>
      </c>
    </row>
    <row r="23" spans="1:19" x14ac:dyDescent="0.3">
      <c r="A23" s="63" t="s">
        <v>179</v>
      </c>
      <c r="B23" s="64">
        <f>VLOOKUP($A23,'Return Data'!$B$7:$R$2843,3,0)</f>
        <v>44412</v>
      </c>
      <c r="C23" s="65">
        <f>VLOOKUP($A23,'Return Data'!$B$7:$R$2843,4,0)</f>
        <v>600.54999999999995</v>
      </c>
      <c r="D23" s="65">
        <f>VLOOKUP($A23,'Return Data'!$B$7:$R$2843,10,0)</f>
        <v>16.387899999999998</v>
      </c>
      <c r="E23" s="66">
        <f t="shared" si="0"/>
        <v>30</v>
      </c>
      <c r="F23" s="65">
        <f>VLOOKUP($A23,'Return Data'!$B$7:$R$2843,11,0)</f>
        <v>15.9497</v>
      </c>
      <c r="G23" s="66">
        <f t="shared" si="1"/>
        <v>36</v>
      </c>
      <c r="H23" s="65">
        <f>VLOOKUP($A23,'Return Data'!$B$7:$R$2843,12,0)</f>
        <v>48.927500000000002</v>
      </c>
      <c r="I23" s="66">
        <f t="shared" si="2"/>
        <v>28</v>
      </c>
      <c r="J23" s="65">
        <f>VLOOKUP($A23,'Return Data'!$B$7:$R$2843,13,0)</f>
        <v>59.741999999999997</v>
      </c>
      <c r="K23" s="66">
        <f t="shared" si="3"/>
        <v>32</v>
      </c>
      <c r="L23" s="65">
        <f>VLOOKUP($A23,'Return Data'!$B$7:$R$2843,17,0)</f>
        <v>25.341699999999999</v>
      </c>
      <c r="M23" s="66">
        <f t="shared" si="4"/>
        <v>45</v>
      </c>
      <c r="N23" s="65">
        <f>VLOOKUP($A23,'Return Data'!$B$7:$R$2843,14,0)</f>
        <v>14.6989</v>
      </c>
      <c r="O23" s="66">
        <f t="shared" si="6"/>
        <v>25</v>
      </c>
      <c r="P23" s="65">
        <f>VLOOKUP($A23,'Return Data'!$B$7:$R$2843,15,0)</f>
        <v>14.6562</v>
      </c>
      <c r="Q23" s="66">
        <f t="shared" si="7"/>
        <v>19</v>
      </c>
      <c r="R23" s="65">
        <f>VLOOKUP($A23,'Return Data'!$B$7:$R$2843,16,0)</f>
        <v>16.7179</v>
      </c>
      <c r="S23" s="67">
        <f t="shared" si="5"/>
        <v>23</v>
      </c>
    </row>
    <row r="24" spans="1:19" x14ac:dyDescent="0.3">
      <c r="A24" s="63" t="s">
        <v>180</v>
      </c>
      <c r="B24" s="64">
        <f>VLOOKUP($A24,'Return Data'!$B$7:$R$2843,3,0)</f>
        <v>44412</v>
      </c>
      <c r="C24" s="65">
        <f>VLOOKUP($A24,'Return Data'!$B$7:$R$2843,4,0)</f>
        <v>15.02</v>
      </c>
      <c r="D24" s="65">
        <f>VLOOKUP($A24,'Return Data'!$B$7:$R$2843,10,0)</f>
        <v>14.394500000000001</v>
      </c>
      <c r="E24" s="66">
        <f t="shared" si="0"/>
        <v>47</v>
      </c>
      <c r="F24" s="65">
        <f>VLOOKUP($A24,'Return Data'!$B$7:$R$2843,11,0)</f>
        <v>9.2363999999999997</v>
      </c>
      <c r="G24" s="66">
        <f t="shared" si="1"/>
        <v>60</v>
      </c>
      <c r="H24" s="65">
        <f>VLOOKUP($A24,'Return Data'!$B$7:$R$2843,12,0)</f>
        <v>40.636699999999998</v>
      </c>
      <c r="I24" s="66">
        <f t="shared" si="2"/>
        <v>52</v>
      </c>
      <c r="J24" s="65">
        <f>VLOOKUP($A24,'Return Data'!$B$7:$R$2843,13,0)</f>
        <v>55.9709</v>
      </c>
      <c r="K24" s="66">
        <f t="shared" si="3"/>
        <v>37</v>
      </c>
      <c r="L24" s="65">
        <f>VLOOKUP($A24,'Return Data'!$B$7:$R$2843,17,0)</f>
        <v>20.432300000000001</v>
      </c>
      <c r="M24" s="66">
        <f t="shared" si="4"/>
        <v>57</v>
      </c>
      <c r="N24" s="65"/>
      <c r="O24" s="66"/>
      <c r="P24" s="65"/>
      <c r="Q24" s="66"/>
      <c r="R24" s="65">
        <f>VLOOKUP($A24,'Return Data'!$B$7:$R$2843,16,0)</f>
        <v>12.830500000000001</v>
      </c>
      <c r="S24" s="67">
        <f t="shared" si="5"/>
        <v>52</v>
      </c>
    </row>
    <row r="25" spans="1:19" x14ac:dyDescent="0.3">
      <c r="A25" s="63" t="s">
        <v>181</v>
      </c>
      <c r="B25" s="64">
        <f>VLOOKUP($A25,'Return Data'!$B$7:$R$2843,3,0)</f>
        <v>44412</v>
      </c>
      <c r="C25" s="65">
        <f>VLOOKUP($A25,'Return Data'!$B$7:$R$2843,4,0)</f>
        <v>39.32</v>
      </c>
      <c r="D25" s="65">
        <f>VLOOKUP($A25,'Return Data'!$B$7:$R$2843,10,0)</f>
        <v>14.3688</v>
      </c>
      <c r="E25" s="66">
        <f t="shared" si="0"/>
        <v>49</v>
      </c>
      <c r="F25" s="65">
        <f>VLOOKUP($A25,'Return Data'!$B$7:$R$2843,11,0)</f>
        <v>12.150600000000001</v>
      </c>
      <c r="G25" s="66">
        <f t="shared" si="1"/>
        <v>56</v>
      </c>
      <c r="H25" s="65">
        <f>VLOOKUP($A25,'Return Data'!$B$7:$R$2843,12,0)</f>
        <v>36.670099999999998</v>
      </c>
      <c r="I25" s="66">
        <f t="shared" si="2"/>
        <v>58</v>
      </c>
      <c r="J25" s="65">
        <f>VLOOKUP($A25,'Return Data'!$B$7:$R$2843,13,0)</f>
        <v>47.652999999999999</v>
      </c>
      <c r="K25" s="66">
        <f t="shared" si="3"/>
        <v>55</v>
      </c>
      <c r="L25" s="65">
        <f>VLOOKUP($A25,'Return Data'!$B$7:$R$2843,17,0)</f>
        <v>22.125699999999998</v>
      </c>
      <c r="M25" s="66">
        <f t="shared" si="4"/>
        <v>52</v>
      </c>
      <c r="N25" s="65">
        <f>VLOOKUP($A25,'Return Data'!$B$7:$R$2843,14,0)</f>
        <v>11.4849</v>
      </c>
      <c r="O25" s="66">
        <f>RANK(N25,N$8:N$71,0)</f>
        <v>44</v>
      </c>
      <c r="P25" s="65">
        <f>VLOOKUP($A25,'Return Data'!$B$7:$R$2843,15,0)</f>
        <v>12.4925</v>
      </c>
      <c r="Q25" s="66">
        <f>RANK(P25,P$8:P$71,0)</f>
        <v>31</v>
      </c>
      <c r="R25" s="65">
        <f>VLOOKUP($A25,'Return Data'!$B$7:$R$2843,16,0)</f>
        <v>18.912700000000001</v>
      </c>
      <c r="S25" s="67">
        <f t="shared" si="5"/>
        <v>13</v>
      </c>
    </row>
    <row r="26" spans="1:19" x14ac:dyDescent="0.3">
      <c r="A26" s="63" t="s">
        <v>182</v>
      </c>
      <c r="B26" s="64">
        <f>VLOOKUP($A26,'Return Data'!$B$7:$R$2843,3,0)</f>
        <v>44412</v>
      </c>
      <c r="C26" s="65">
        <f>VLOOKUP($A26,'Return Data'!$B$7:$R$2843,4,0)</f>
        <v>98.71</v>
      </c>
      <c r="D26" s="65">
        <f>VLOOKUP($A26,'Return Data'!$B$7:$R$2843,10,0)</f>
        <v>17.637899999999998</v>
      </c>
      <c r="E26" s="66">
        <f t="shared" si="0"/>
        <v>22</v>
      </c>
      <c r="F26" s="65">
        <f>VLOOKUP($A26,'Return Data'!$B$7:$R$2843,11,0)</f>
        <v>25.409700000000001</v>
      </c>
      <c r="G26" s="66">
        <f t="shared" si="1"/>
        <v>13</v>
      </c>
      <c r="H26" s="65">
        <f>VLOOKUP($A26,'Return Data'!$B$7:$R$2843,12,0)</f>
        <v>64.3523</v>
      </c>
      <c r="I26" s="66">
        <f t="shared" si="2"/>
        <v>9</v>
      </c>
      <c r="J26" s="65">
        <f>VLOOKUP($A26,'Return Data'!$B$7:$R$2843,13,0)</f>
        <v>79.897900000000007</v>
      </c>
      <c r="K26" s="66">
        <f t="shared" si="3"/>
        <v>10</v>
      </c>
      <c r="L26" s="65">
        <f>VLOOKUP($A26,'Return Data'!$B$7:$R$2843,17,0)</f>
        <v>34.0989</v>
      </c>
      <c r="M26" s="66">
        <f t="shared" si="4"/>
        <v>16</v>
      </c>
      <c r="N26" s="65">
        <f>VLOOKUP($A26,'Return Data'!$B$7:$R$2843,14,0)</f>
        <v>17.445</v>
      </c>
      <c r="O26" s="66">
        <f>RANK(N26,N$8:N$71,0)</f>
        <v>12</v>
      </c>
      <c r="P26" s="65">
        <f>VLOOKUP($A26,'Return Data'!$B$7:$R$2843,15,0)</f>
        <v>18.8231</v>
      </c>
      <c r="Q26" s="66">
        <f>RANK(P26,P$8:P$71,0)</f>
        <v>5</v>
      </c>
      <c r="R26" s="65">
        <f>VLOOKUP($A26,'Return Data'!$B$7:$R$2843,16,0)</f>
        <v>18.889800000000001</v>
      </c>
      <c r="S26" s="67">
        <f t="shared" si="5"/>
        <v>14</v>
      </c>
    </row>
    <row r="27" spans="1:19" x14ac:dyDescent="0.3">
      <c r="A27" s="63" t="s">
        <v>183</v>
      </c>
      <c r="B27" s="64">
        <f>VLOOKUP($A27,'Return Data'!$B$7:$R$2843,3,0)</f>
        <v>44412</v>
      </c>
      <c r="C27" s="65">
        <f>VLOOKUP($A27,'Return Data'!$B$7:$R$2843,4,0)</f>
        <v>13.46</v>
      </c>
      <c r="D27" s="65">
        <f>VLOOKUP($A27,'Return Data'!$B$7:$R$2843,10,0)</f>
        <v>13.2044</v>
      </c>
      <c r="E27" s="66">
        <f t="shared" si="0"/>
        <v>58</v>
      </c>
      <c r="F27" s="65">
        <f>VLOOKUP($A27,'Return Data'!$B$7:$R$2843,11,0)</f>
        <v>10.5998</v>
      </c>
      <c r="G27" s="66">
        <f t="shared" si="1"/>
        <v>58</v>
      </c>
      <c r="H27" s="65">
        <f>VLOOKUP($A27,'Return Data'!$B$7:$R$2843,12,0)</f>
        <v>35.5488</v>
      </c>
      <c r="I27" s="66">
        <f t="shared" si="2"/>
        <v>60</v>
      </c>
      <c r="J27" s="65">
        <f>VLOOKUP($A27,'Return Data'!$B$7:$R$2843,13,0)</f>
        <v>45.043100000000003</v>
      </c>
      <c r="K27" s="66">
        <f t="shared" si="3"/>
        <v>58</v>
      </c>
      <c r="L27" s="65">
        <f>VLOOKUP($A27,'Return Data'!$B$7:$R$2843,17,0)</f>
        <v>20.084800000000001</v>
      </c>
      <c r="M27" s="66">
        <f t="shared" si="4"/>
        <v>60</v>
      </c>
      <c r="N27" s="65"/>
      <c r="O27" s="66"/>
      <c r="P27" s="65"/>
      <c r="Q27" s="66"/>
      <c r="R27" s="65">
        <f>VLOOKUP($A27,'Return Data'!$B$7:$R$2843,16,0)</f>
        <v>8.5972000000000008</v>
      </c>
      <c r="S27" s="67">
        <f t="shared" si="5"/>
        <v>62</v>
      </c>
    </row>
    <row r="28" spans="1:19" x14ac:dyDescent="0.3">
      <c r="A28" s="63" t="s">
        <v>184</v>
      </c>
      <c r="B28" s="64">
        <f>VLOOKUP($A28,'Return Data'!$B$7:$R$2843,3,0)</f>
        <v>44412</v>
      </c>
      <c r="C28" s="65">
        <f>VLOOKUP($A28,'Return Data'!$B$7:$R$2843,4,0)</f>
        <v>88.44</v>
      </c>
      <c r="D28" s="65">
        <f>VLOOKUP($A28,'Return Data'!$B$7:$R$2843,10,0)</f>
        <v>17.263300000000001</v>
      </c>
      <c r="E28" s="66">
        <f t="shared" si="0"/>
        <v>25</v>
      </c>
      <c r="F28" s="65">
        <f>VLOOKUP($A28,'Return Data'!$B$7:$R$2843,11,0)</f>
        <v>17.309999999999999</v>
      </c>
      <c r="G28" s="66">
        <f t="shared" si="1"/>
        <v>31</v>
      </c>
      <c r="H28" s="65">
        <f>VLOOKUP($A28,'Return Data'!$B$7:$R$2843,12,0)</f>
        <v>45.221699999999998</v>
      </c>
      <c r="I28" s="66">
        <f t="shared" si="2"/>
        <v>39</v>
      </c>
      <c r="J28" s="65">
        <f>VLOOKUP($A28,'Return Data'!$B$7:$R$2843,13,0)</f>
        <v>54.669499999999999</v>
      </c>
      <c r="K28" s="66">
        <f t="shared" si="3"/>
        <v>45</v>
      </c>
      <c r="L28" s="65">
        <f>VLOOKUP($A28,'Return Data'!$B$7:$R$2843,17,0)</f>
        <v>29.273099999999999</v>
      </c>
      <c r="M28" s="66">
        <f t="shared" si="4"/>
        <v>25</v>
      </c>
      <c r="N28" s="65">
        <f>VLOOKUP($A28,'Return Data'!$B$7:$R$2843,14,0)</f>
        <v>15.9344</v>
      </c>
      <c r="O28" s="66">
        <f>RANK(N28,N$8:N$71,0)</f>
        <v>20</v>
      </c>
      <c r="P28" s="65">
        <f>VLOOKUP($A28,'Return Data'!$B$7:$R$2843,15,0)</f>
        <v>17.204699999999999</v>
      </c>
      <c r="Q28" s="66">
        <f>RANK(P28,P$8:P$71,0)</f>
        <v>10</v>
      </c>
      <c r="R28" s="65">
        <f>VLOOKUP($A28,'Return Data'!$B$7:$R$2843,16,0)</f>
        <v>19.0642</v>
      </c>
      <c r="S28" s="67">
        <f t="shared" si="5"/>
        <v>11</v>
      </c>
    </row>
    <row r="29" spans="1:19" x14ac:dyDescent="0.3">
      <c r="A29" s="63" t="s">
        <v>185</v>
      </c>
      <c r="B29" s="64">
        <f>VLOOKUP($A29,'Return Data'!$B$7:$R$2843,3,0)</f>
        <v>44412</v>
      </c>
      <c r="C29" s="65">
        <f>VLOOKUP($A29,'Return Data'!$B$7:$R$2843,4,0)</f>
        <v>15.0548</v>
      </c>
      <c r="D29" s="65">
        <f>VLOOKUP($A29,'Return Data'!$B$7:$R$2843,10,0)</f>
        <v>12.787800000000001</v>
      </c>
      <c r="E29" s="66">
        <f t="shared" si="0"/>
        <v>59</v>
      </c>
      <c r="F29" s="65">
        <f>VLOOKUP($A29,'Return Data'!$B$7:$R$2843,11,0)</f>
        <v>15.4917</v>
      </c>
      <c r="G29" s="66">
        <f t="shared" si="1"/>
        <v>39</v>
      </c>
      <c r="H29" s="65">
        <f>VLOOKUP($A29,'Return Data'!$B$7:$R$2843,12,0)</f>
        <v>44.604700000000001</v>
      </c>
      <c r="I29" s="66">
        <f t="shared" si="2"/>
        <v>40</v>
      </c>
      <c r="J29" s="65">
        <f>VLOOKUP($A29,'Return Data'!$B$7:$R$2843,13,0)</f>
        <v>54.630200000000002</v>
      </c>
      <c r="K29" s="66">
        <f t="shared" si="3"/>
        <v>46</v>
      </c>
      <c r="L29" s="65"/>
      <c r="M29" s="66"/>
      <c r="N29" s="65"/>
      <c r="O29" s="66"/>
      <c r="P29" s="65"/>
      <c r="Q29" s="66"/>
      <c r="R29" s="65">
        <f>VLOOKUP($A29,'Return Data'!$B$7:$R$2843,16,0)</f>
        <v>25.562200000000001</v>
      </c>
      <c r="S29" s="67">
        <f t="shared" si="5"/>
        <v>5</v>
      </c>
    </row>
    <row r="30" spans="1:19" x14ac:dyDescent="0.3">
      <c r="A30" s="63" t="s">
        <v>186</v>
      </c>
      <c r="B30" s="64">
        <f>VLOOKUP($A30,'Return Data'!$B$7:$R$2843,3,0)</f>
        <v>44412</v>
      </c>
      <c r="C30" s="65">
        <f>VLOOKUP($A30,'Return Data'!$B$7:$R$2843,4,0)</f>
        <v>29.025600000000001</v>
      </c>
      <c r="D30" s="65">
        <f>VLOOKUP($A30,'Return Data'!$B$7:$R$2843,10,0)</f>
        <v>15.6435</v>
      </c>
      <c r="E30" s="66">
        <f t="shared" si="0"/>
        <v>37</v>
      </c>
      <c r="F30" s="65">
        <f>VLOOKUP($A30,'Return Data'!$B$7:$R$2843,11,0)</f>
        <v>13.3901</v>
      </c>
      <c r="G30" s="66">
        <f t="shared" si="1"/>
        <v>49</v>
      </c>
      <c r="H30" s="65">
        <f>VLOOKUP($A30,'Return Data'!$B$7:$R$2843,12,0)</f>
        <v>45.4895</v>
      </c>
      <c r="I30" s="66">
        <f t="shared" si="2"/>
        <v>36</v>
      </c>
      <c r="J30" s="65">
        <f>VLOOKUP($A30,'Return Data'!$B$7:$R$2843,13,0)</f>
        <v>61.120899999999999</v>
      </c>
      <c r="K30" s="66">
        <f t="shared" si="3"/>
        <v>29</v>
      </c>
      <c r="L30" s="65">
        <f>VLOOKUP($A30,'Return Data'!$B$7:$R$2843,17,0)</f>
        <v>28.2194</v>
      </c>
      <c r="M30" s="66">
        <f t="shared" ref="M30:M38" si="8">RANK(L30,L$8:L$71,0)</f>
        <v>30</v>
      </c>
      <c r="N30" s="65">
        <f>VLOOKUP($A30,'Return Data'!$B$7:$R$2843,14,0)</f>
        <v>16.348700000000001</v>
      </c>
      <c r="O30" s="66">
        <f t="shared" ref="O30:O38" si="9">RANK(N30,N$8:N$71,0)</f>
        <v>18</v>
      </c>
      <c r="P30" s="65">
        <f>VLOOKUP($A30,'Return Data'!$B$7:$R$2843,15,0)</f>
        <v>17.536799999999999</v>
      </c>
      <c r="Q30" s="66">
        <f>RANK(P30,P$8:P$71,0)</f>
        <v>8</v>
      </c>
      <c r="R30" s="65">
        <f>VLOOKUP($A30,'Return Data'!$B$7:$R$2843,16,0)</f>
        <v>17.712900000000001</v>
      </c>
      <c r="S30" s="67">
        <f t="shared" si="5"/>
        <v>17</v>
      </c>
    </row>
    <row r="31" spans="1:19" x14ac:dyDescent="0.3">
      <c r="A31" s="63" t="s">
        <v>187</v>
      </c>
      <c r="B31" s="64">
        <f>VLOOKUP($A31,'Return Data'!$B$7:$R$2843,3,0)</f>
        <v>44412</v>
      </c>
      <c r="C31" s="65">
        <f>VLOOKUP($A31,'Return Data'!$B$7:$R$2843,4,0)</f>
        <v>75.581000000000003</v>
      </c>
      <c r="D31" s="65">
        <f>VLOOKUP($A31,'Return Data'!$B$7:$R$2843,10,0)</f>
        <v>15.478999999999999</v>
      </c>
      <c r="E31" s="66">
        <f t="shared" si="0"/>
        <v>40</v>
      </c>
      <c r="F31" s="65">
        <f>VLOOKUP($A31,'Return Data'!$B$7:$R$2843,11,0)</f>
        <v>19.0871</v>
      </c>
      <c r="G31" s="66">
        <f t="shared" si="1"/>
        <v>24</v>
      </c>
      <c r="H31" s="65">
        <f>VLOOKUP($A31,'Return Data'!$B$7:$R$2843,12,0)</f>
        <v>46.449300000000001</v>
      </c>
      <c r="I31" s="66">
        <f t="shared" si="2"/>
        <v>32</v>
      </c>
      <c r="J31" s="65">
        <f>VLOOKUP($A31,'Return Data'!$B$7:$R$2843,13,0)</f>
        <v>59.1447</v>
      </c>
      <c r="K31" s="66">
        <f t="shared" si="3"/>
        <v>33</v>
      </c>
      <c r="L31" s="65">
        <f>VLOOKUP($A31,'Return Data'!$B$7:$R$2843,17,0)</f>
        <v>28.3901</v>
      </c>
      <c r="M31" s="66">
        <f t="shared" si="8"/>
        <v>28</v>
      </c>
      <c r="N31" s="65">
        <f>VLOOKUP($A31,'Return Data'!$B$7:$R$2843,14,0)</f>
        <v>17.939599999999999</v>
      </c>
      <c r="O31" s="66">
        <f t="shared" si="9"/>
        <v>11</v>
      </c>
      <c r="P31" s="65">
        <f>VLOOKUP($A31,'Return Data'!$B$7:$R$2843,15,0)</f>
        <v>17.126300000000001</v>
      </c>
      <c r="Q31" s="66">
        <f>RANK(P31,P$8:P$71,0)</f>
        <v>12</v>
      </c>
      <c r="R31" s="65">
        <f>VLOOKUP($A31,'Return Data'!$B$7:$R$2843,16,0)</f>
        <v>16.512699999999999</v>
      </c>
      <c r="S31" s="67">
        <f t="shared" si="5"/>
        <v>27</v>
      </c>
    </row>
    <row r="32" spans="1:19" x14ac:dyDescent="0.3">
      <c r="A32" s="63" t="s">
        <v>188</v>
      </c>
      <c r="B32" s="64">
        <f>VLOOKUP($A32,'Return Data'!$B$7:$R$2843,3,0)</f>
        <v>44412</v>
      </c>
      <c r="C32" s="65">
        <f>VLOOKUP($A32,'Return Data'!$B$7:$R$2843,4,0)</f>
        <v>81.076999999999998</v>
      </c>
      <c r="D32" s="65">
        <f>VLOOKUP($A32,'Return Data'!$B$7:$R$2843,10,0)</f>
        <v>14.3847</v>
      </c>
      <c r="E32" s="66">
        <f t="shared" si="0"/>
        <v>48</v>
      </c>
      <c r="F32" s="65">
        <f>VLOOKUP($A32,'Return Data'!$B$7:$R$2843,11,0)</f>
        <v>17.321000000000002</v>
      </c>
      <c r="G32" s="66">
        <f t="shared" si="1"/>
        <v>30</v>
      </c>
      <c r="H32" s="65">
        <f>VLOOKUP($A32,'Return Data'!$B$7:$R$2843,12,0)</f>
        <v>40.395499999999998</v>
      </c>
      <c r="I32" s="66">
        <f t="shared" si="2"/>
        <v>54</v>
      </c>
      <c r="J32" s="65">
        <f>VLOOKUP($A32,'Return Data'!$B$7:$R$2843,13,0)</f>
        <v>53.108400000000003</v>
      </c>
      <c r="K32" s="66">
        <f t="shared" si="3"/>
        <v>49</v>
      </c>
      <c r="L32" s="65">
        <f>VLOOKUP($A32,'Return Data'!$B$7:$R$2843,17,0)</f>
        <v>24.0745</v>
      </c>
      <c r="M32" s="66">
        <f t="shared" si="8"/>
        <v>48</v>
      </c>
      <c r="N32" s="65">
        <f>VLOOKUP($A32,'Return Data'!$B$7:$R$2843,14,0)</f>
        <v>11.0349</v>
      </c>
      <c r="O32" s="66">
        <f t="shared" si="9"/>
        <v>46</v>
      </c>
      <c r="P32" s="65">
        <f>VLOOKUP($A32,'Return Data'!$B$7:$R$2843,15,0)</f>
        <v>14.333</v>
      </c>
      <c r="Q32" s="66">
        <f>RANK(P32,P$8:P$71,0)</f>
        <v>25</v>
      </c>
      <c r="R32" s="65">
        <f>VLOOKUP($A32,'Return Data'!$B$7:$R$2843,16,0)</f>
        <v>15.411300000000001</v>
      </c>
      <c r="S32" s="67">
        <f t="shared" si="5"/>
        <v>37</v>
      </c>
    </row>
    <row r="33" spans="1:19" x14ac:dyDescent="0.3">
      <c r="A33" s="63" t="s">
        <v>189</v>
      </c>
      <c r="B33" s="64">
        <f>VLOOKUP($A33,'Return Data'!$B$7:$R$2843,3,0)</f>
        <v>44412</v>
      </c>
      <c r="C33" s="65">
        <f>VLOOKUP($A33,'Return Data'!$B$7:$R$2843,4,0)</f>
        <v>101.42149999999999</v>
      </c>
      <c r="D33" s="65">
        <f>VLOOKUP($A33,'Return Data'!$B$7:$R$2843,10,0)</f>
        <v>14.724399999999999</v>
      </c>
      <c r="E33" s="66">
        <f t="shared" si="0"/>
        <v>45</v>
      </c>
      <c r="F33" s="65">
        <f>VLOOKUP($A33,'Return Data'!$B$7:$R$2843,11,0)</f>
        <v>14.0349</v>
      </c>
      <c r="G33" s="66">
        <f t="shared" si="1"/>
        <v>48</v>
      </c>
      <c r="H33" s="65">
        <f>VLOOKUP($A33,'Return Data'!$B$7:$R$2843,12,0)</f>
        <v>37.100700000000003</v>
      </c>
      <c r="I33" s="66">
        <f t="shared" si="2"/>
        <v>57</v>
      </c>
      <c r="J33" s="65">
        <f>VLOOKUP($A33,'Return Data'!$B$7:$R$2843,13,0)</f>
        <v>51.062199999999997</v>
      </c>
      <c r="K33" s="66">
        <f t="shared" si="3"/>
        <v>53</v>
      </c>
      <c r="L33" s="65">
        <f>VLOOKUP($A33,'Return Data'!$B$7:$R$2843,17,0)</f>
        <v>22.032900000000001</v>
      </c>
      <c r="M33" s="66">
        <f t="shared" si="8"/>
        <v>53</v>
      </c>
      <c r="N33" s="65">
        <f>VLOOKUP($A33,'Return Data'!$B$7:$R$2843,14,0)</f>
        <v>13.6854</v>
      </c>
      <c r="O33" s="66">
        <f t="shared" si="9"/>
        <v>32</v>
      </c>
      <c r="P33" s="65">
        <f>VLOOKUP($A33,'Return Data'!$B$7:$R$2843,15,0)</f>
        <v>14.696999999999999</v>
      </c>
      <c r="Q33" s="66">
        <f>RANK(P33,P$8:P$71,0)</f>
        <v>18</v>
      </c>
      <c r="R33" s="65">
        <f>VLOOKUP($A33,'Return Data'!$B$7:$R$2843,16,0)</f>
        <v>15.226800000000001</v>
      </c>
      <c r="S33" s="67">
        <f t="shared" si="5"/>
        <v>38</v>
      </c>
    </row>
    <row r="34" spans="1:19" x14ac:dyDescent="0.3">
      <c r="A34" s="63" t="s">
        <v>434</v>
      </c>
      <c r="B34" s="64">
        <f>VLOOKUP($A34,'Return Data'!$B$7:$R$2843,3,0)</f>
        <v>44412</v>
      </c>
      <c r="C34" s="65">
        <f>VLOOKUP($A34,'Return Data'!$B$7:$R$2843,4,0)</f>
        <v>19.297599999999999</v>
      </c>
      <c r="D34" s="65">
        <f>VLOOKUP($A34,'Return Data'!$B$7:$R$2843,10,0)</f>
        <v>18.500699999999998</v>
      </c>
      <c r="E34" s="66">
        <f t="shared" si="0"/>
        <v>18</v>
      </c>
      <c r="F34" s="65">
        <f>VLOOKUP($A34,'Return Data'!$B$7:$R$2843,11,0)</f>
        <v>21.747599999999998</v>
      </c>
      <c r="G34" s="66">
        <f t="shared" si="1"/>
        <v>18</v>
      </c>
      <c r="H34" s="65">
        <f>VLOOKUP($A34,'Return Data'!$B$7:$R$2843,12,0)</f>
        <v>53.689799999999998</v>
      </c>
      <c r="I34" s="66">
        <f t="shared" si="2"/>
        <v>18</v>
      </c>
      <c r="J34" s="65">
        <f>VLOOKUP($A34,'Return Data'!$B$7:$R$2843,13,0)</f>
        <v>64.778999999999996</v>
      </c>
      <c r="K34" s="66">
        <f t="shared" si="3"/>
        <v>24</v>
      </c>
      <c r="L34" s="65">
        <f>VLOOKUP($A34,'Return Data'!$B$7:$R$2843,17,0)</f>
        <v>30.104099999999999</v>
      </c>
      <c r="M34" s="66">
        <f t="shared" si="8"/>
        <v>23</v>
      </c>
      <c r="N34" s="65">
        <f>VLOOKUP($A34,'Return Data'!$B$7:$R$2843,14,0)</f>
        <v>16.130600000000001</v>
      </c>
      <c r="O34" s="66">
        <f t="shared" si="9"/>
        <v>19</v>
      </c>
      <c r="P34" s="65"/>
      <c r="Q34" s="66"/>
      <c r="R34" s="65">
        <f>VLOOKUP($A34,'Return Data'!$B$7:$R$2843,16,0)</f>
        <v>14.6869</v>
      </c>
      <c r="S34" s="67">
        <f t="shared" si="5"/>
        <v>42</v>
      </c>
    </row>
    <row r="35" spans="1:19" x14ac:dyDescent="0.3">
      <c r="A35" s="63" t="s">
        <v>191</v>
      </c>
      <c r="B35" s="64">
        <f>VLOOKUP($A35,'Return Data'!$B$7:$R$2843,3,0)</f>
        <v>44412</v>
      </c>
      <c r="C35" s="65">
        <f>VLOOKUP($A35,'Return Data'!$B$7:$R$2843,4,0)</f>
        <v>31.957000000000001</v>
      </c>
      <c r="D35" s="65">
        <f>VLOOKUP($A35,'Return Data'!$B$7:$R$2843,10,0)</f>
        <v>16.017399999999999</v>
      </c>
      <c r="E35" s="66">
        <f t="shared" si="0"/>
        <v>31</v>
      </c>
      <c r="F35" s="65">
        <f>VLOOKUP($A35,'Return Data'!$B$7:$R$2843,11,0)</f>
        <v>18.1798</v>
      </c>
      <c r="G35" s="66">
        <f t="shared" si="1"/>
        <v>27</v>
      </c>
      <c r="H35" s="65">
        <f>VLOOKUP($A35,'Return Data'!$B$7:$R$2843,12,0)</f>
        <v>49.094900000000003</v>
      </c>
      <c r="I35" s="66">
        <f t="shared" si="2"/>
        <v>27</v>
      </c>
      <c r="J35" s="65">
        <f>VLOOKUP($A35,'Return Data'!$B$7:$R$2843,13,0)</f>
        <v>67.287899999999993</v>
      </c>
      <c r="K35" s="66">
        <f t="shared" si="3"/>
        <v>20</v>
      </c>
      <c r="L35" s="65">
        <f>VLOOKUP($A35,'Return Data'!$B$7:$R$2843,17,0)</f>
        <v>33.672899999999998</v>
      </c>
      <c r="M35" s="66">
        <f t="shared" si="8"/>
        <v>17</v>
      </c>
      <c r="N35" s="65">
        <f>VLOOKUP($A35,'Return Data'!$B$7:$R$2843,14,0)</f>
        <v>22.0364</v>
      </c>
      <c r="O35" s="66">
        <f t="shared" si="9"/>
        <v>4</v>
      </c>
      <c r="P35" s="65"/>
      <c r="Q35" s="66"/>
      <c r="R35" s="65">
        <f>VLOOKUP($A35,'Return Data'!$B$7:$R$2843,16,0)</f>
        <v>23.0306</v>
      </c>
      <c r="S35" s="67">
        <f t="shared" si="5"/>
        <v>6</v>
      </c>
    </row>
    <row r="36" spans="1:19" x14ac:dyDescent="0.3">
      <c r="A36" s="63" t="s">
        <v>192</v>
      </c>
      <c r="B36" s="64">
        <f>VLOOKUP($A36,'Return Data'!$B$7:$R$2843,3,0)</f>
        <v>44412</v>
      </c>
      <c r="C36" s="65">
        <f>VLOOKUP($A36,'Return Data'!$B$7:$R$2843,4,0)</f>
        <v>28.5654</v>
      </c>
      <c r="D36" s="65">
        <f>VLOOKUP($A36,'Return Data'!$B$7:$R$2843,10,0)</f>
        <v>19.9682</v>
      </c>
      <c r="E36" s="66">
        <f t="shared" si="0"/>
        <v>12</v>
      </c>
      <c r="F36" s="65">
        <f>VLOOKUP($A36,'Return Data'!$B$7:$R$2843,11,0)</f>
        <v>20.324999999999999</v>
      </c>
      <c r="G36" s="66">
        <f t="shared" si="1"/>
        <v>20</v>
      </c>
      <c r="H36" s="65">
        <f>VLOOKUP($A36,'Return Data'!$B$7:$R$2843,12,0)</f>
        <v>52.926200000000001</v>
      </c>
      <c r="I36" s="66">
        <f t="shared" si="2"/>
        <v>23</v>
      </c>
      <c r="J36" s="65">
        <f>VLOOKUP($A36,'Return Data'!$B$7:$R$2843,13,0)</f>
        <v>64.294499999999999</v>
      </c>
      <c r="K36" s="66">
        <f t="shared" si="3"/>
        <v>25</v>
      </c>
      <c r="L36" s="65">
        <f>VLOOKUP($A36,'Return Data'!$B$7:$R$2843,17,0)</f>
        <v>28.5504</v>
      </c>
      <c r="M36" s="66">
        <f t="shared" si="8"/>
        <v>27</v>
      </c>
      <c r="N36" s="65">
        <f>VLOOKUP($A36,'Return Data'!$B$7:$R$2843,14,0)</f>
        <v>14.211600000000001</v>
      </c>
      <c r="O36" s="66">
        <f t="shared" si="9"/>
        <v>28</v>
      </c>
      <c r="P36" s="65">
        <f>VLOOKUP($A36,'Return Data'!$B$7:$R$2843,15,0)</f>
        <v>17.941199999999998</v>
      </c>
      <c r="Q36" s="66">
        <f>RANK(P36,P$8:P$71,0)</f>
        <v>6</v>
      </c>
      <c r="R36" s="65">
        <f>VLOOKUP($A36,'Return Data'!$B$7:$R$2843,16,0)</f>
        <v>17.409500000000001</v>
      </c>
      <c r="S36" s="67">
        <f t="shared" si="5"/>
        <v>18</v>
      </c>
    </row>
    <row r="37" spans="1:19" x14ac:dyDescent="0.3">
      <c r="A37" s="81" t="s">
        <v>2013</v>
      </c>
      <c r="B37" s="64">
        <f>VLOOKUP($A37,'Return Data'!$B$7:$R$2843,3,0)</f>
        <v>44412</v>
      </c>
      <c r="C37" s="65">
        <f>VLOOKUP($A37,'Return Data'!$B$7:$R$2843,4,0)</f>
        <v>21.081600000000002</v>
      </c>
      <c r="D37" s="65">
        <f>VLOOKUP($A37,'Return Data'!$B$7:$R$2843,10,0)</f>
        <v>13.9749</v>
      </c>
      <c r="E37" s="66">
        <f t="shared" si="0"/>
        <v>55</v>
      </c>
      <c r="F37" s="65">
        <f>VLOOKUP($A37,'Return Data'!$B$7:$R$2843,11,0)</f>
        <v>13.2378</v>
      </c>
      <c r="G37" s="66">
        <f t="shared" si="1"/>
        <v>50</v>
      </c>
      <c r="H37" s="65">
        <f>VLOOKUP($A37,'Return Data'!$B$7:$R$2843,12,0)</f>
        <v>37.639800000000001</v>
      </c>
      <c r="I37" s="66">
        <f t="shared" si="2"/>
        <v>56</v>
      </c>
      <c r="J37" s="65">
        <f>VLOOKUP($A37,'Return Data'!$B$7:$R$2843,13,0)</f>
        <v>47.015599999999999</v>
      </c>
      <c r="K37" s="66">
        <f t="shared" si="3"/>
        <v>56</v>
      </c>
      <c r="L37" s="65">
        <f>VLOOKUP($A37,'Return Data'!$B$7:$R$2843,17,0)</f>
        <v>21.485600000000002</v>
      </c>
      <c r="M37" s="66">
        <f t="shared" si="8"/>
        <v>55</v>
      </c>
      <c r="N37" s="65">
        <f>VLOOKUP($A37,'Return Data'!$B$7:$R$2843,14,0)</f>
        <v>11.995699999999999</v>
      </c>
      <c r="O37" s="66">
        <f t="shared" si="9"/>
        <v>42</v>
      </c>
      <c r="P37" s="65"/>
      <c r="Q37" s="66"/>
      <c r="R37" s="65">
        <f>VLOOKUP($A37,'Return Data'!$B$7:$R$2843,16,0)</f>
        <v>14.245699999999999</v>
      </c>
      <c r="S37" s="67">
        <f t="shared" si="5"/>
        <v>43</v>
      </c>
    </row>
    <row r="38" spans="1:19" x14ac:dyDescent="0.3">
      <c r="A38" s="63" t="s">
        <v>193</v>
      </c>
      <c r="B38" s="64">
        <f>VLOOKUP($A38,'Return Data'!$B$7:$R$2843,3,0)</f>
        <v>44412</v>
      </c>
      <c r="C38" s="65">
        <f>VLOOKUP($A38,'Return Data'!$B$7:$R$2843,4,0)</f>
        <v>76.546000000000006</v>
      </c>
      <c r="D38" s="65">
        <f>VLOOKUP($A38,'Return Data'!$B$7:$R$2843,10,0)</f>
        <v>15.3025</v>
      </c>
      <c r="E38" s="66">
        <f t="shared" si="0"/>
        <v>42</v>
      </c>
      <c r="F38" s="65">
        <f>VLOOKUP($A38,'Return Data'!$B$7:$R$2843,11,0)</f>
        <v>18.8735</v>
      </c>
      <c r="G38" s="66">
        <f t="shared" si="1"/>
        <v>25</v>
      </c>
      <c r="H38" s="65">
        <f>VLOOKUP($A38,'Return Data'!$B$7:$R$2843,12,0)</f>
        <v>53.421199999999999</v>
      </c>
      <c r="I38" s="66">
        <f t="shared" si="2"/>
        <v>19</v>
      </c>
      <c r="J38" s="65">
        <f>VLOOKUP($A38,'Return Data'!$B$7:$R$2843,13,0)</f>
        <v>65.597999999999999</v>
      </c>
      <c r="K38" s="66">
        <f t="shared" si="3"/>
        <v>23</v>
      </c>
      <c r="L38" s="65">
        <f>VLOOKUP($A38,'Return Data'!$B$7:$R$2843,17,0)</f>
        <v>21.916899999999998</v>
      </c>
      <c r="M38" s="66">
        <f t="shared" si="8"/>
        <v>54</v>
      </c>
      <c r="N38" s="65">
        <f>VLOOKUP($A38,'Return Data'!$B$7:$R$2843,14,0)</f>
        <v>8.4710000000000001</v>
      </c>
      <c r="O38" s="66">
        <f t="shared" si="9"/>
        <v>50</v>
      </c>
      <c r="P38" s="65">
        <f>VLOOKUP($A38,'Return Data'!$B$7:$R$2843,15,0)</f>
        <v>9.4259000000000004</v>
      </c>
      <c r="Q38" s="66">
        <f>RANK(P38,P$8:P$71,0)</f>
        <v>37</v>
      </c>
      <c r="R38" s="65">
        <f>VLOOKUP($A38,'Return Data'!$B$7:$R$2843,16,0)</f>
        <v>14.0143</v>
      </c>
      <c r="S38" s="67">
        <f t="shared" si="5"/>
        <v>46</v>
      </c>
    </row>
    <row r="39" spans="1:19" x14ac:dyDescent="0.3">
      <c r="A39" s="63" t="s">
        <v>194</v>
      </c>
      <c r="B39" s="64">
        <f>VLOOKUP($A39,'Return Data'!$B$7:$R$2843,3,0)</f>
        <v>44412</v>
      </c>
      <c r="C39" s="65">
        <f>VLOOKUP($A39,'Return Data'!$B$7:$R$2843,4,0)</f>
        <v>17.373100000000001</v>
      </c>
      <c r="D39" s="65">
        <f>VLOOKUP($A39,'Return Data'!$B$7:$R$2843,10,0)</f>
        <v>14.127000000000001</v>
      </c>
      <c r="E39" s="66">
        <f t="shared" si="0"/>
        <v>52</v>
      </c>
      <c r="F39" s="65">
        <f>VLOOKUP($A39,'Return Data'!$B$7:$R$2843,11,0)</f>
        <v>17.228999999999999</v>
      </c>
      <c r="G39" s="66">
        <f t="shared" si="1"/>
        <v>32</v>
      </c>
      <c r="H39" s="65">
        <f>VLOOKUP($A39,'Return Data'!$B$7:$R$2843,12,0)</f>
        <v>38.900300000000001</v>
      </c>
      <c r="I39" s="66">
        <f t="shared" si="2"/>
        <v>55</v>
      </c>
      <c r="J39" s="65">
        <f>VLOOKUP($A39,'Return Data'!$B$7:$R$2843,13,0)</f>
        <v>49.764200000000002</v>
      </c>
      <c r="K39" s="66">
        <f t="shared" si="3"/>
        <v>54</v>
      </c>
      <c r="L39" s="65"/>
      <c r="M39" s="66"/>
      <c r="N39" s="65"/>
      <c r="O39" s="66"/>
      <c r="P39" s="65"/>
      <c r="Q39" s="66"/>
      <c r="R39" s="65">
        <f>VLOOKUP($A39,'Return Data'!$B$7:$R$2843,16,0)</f>
        <v>31.2197</v>
      </c>
      <c r="S39" s="67">
        <f t="shared" si="5"/>
        <v>1</v>
      </c>
    </row>
    <row r="40" spans="1:19" x14ac:dyDescent="0.3">
      <c r="A40" s="63" t="s">
        <v>195</v>
      </c>
      <c r="B40" s="64">
        <f>VLOOKUP($A40,'Return Data'!$B$7:$R$2843,3,0)</f>
        <v>44412</v>
      </c>
      <c r="C40" s="65">
        <f>VLOOKUP($A40,'Return Data'!$B$7:$R$2843,4,0)</f>
        <v>23.88</v>
      </c>
      <c r="D40" s="65">
        <f>VLOOKUP($A40,'Return Data'!$B$7:$R$2843,10,0)</f>
        <v>17.867699999999999</v>
      </c>
      <c r="E40" s="66">
        <f t="shared" ref="E40:E71" si="10">RANK(D40,D$8:D$71,0)</f>
        <v>21</v>
      </c>
      <c r="F40" s="65">
        <f>VLOOKUP($A40,'Return Data'!$B$7:$R$2843,11,0)</f>
        <v>20.120699999999999</v>
      </c>
      <c r="G40" s="66">
        <f t="shared" ref="G40:G71" si="11">RANK(F40,F$8:F$71,0)</f>
        <v>21</v>
      </c>
      <c r="H40" s="65">
        <f>VLOOKUP($A40,'Return Data'!$B$7:$R$2843,12,0)</f>
        <v>53.076900000000002</v>
      </c>
      <c r="I40" s="66">
        <f t="shared" ref="I40:I71" si="12">RANK(H40,H$8:H$71,0)</f>
        <v>22</v>
      </c>
      <c r="J40" s="65">
        <f>VLOOKUP($A40,'Return Data'!$B$7:$R$2843,13,0)</f>
        <v>60.808100000000003</v>
      </c>
      <c r="K40" s="66">
        <f t="shared" ref="K40:K71" si="13">RANK(J40,J$8:J$71,0)</f>
        <v>30</v>
      </c>
      <c r="L40" s="65">
        <f>VLOOKUP($A40,'Return Data'!$B$7:$R$2843,17,0)</f>
        <v>28.866099999999999</v>
      </c>
      <c r="M40" s="66">
        <f t="shared" ref="M40:M52" si="14">RANK(L40,L$8:L$71,0)</f>
        <v>26</v>
      </c>
      <c r="N40" s="65">
        <f>VLOOKUP($A40,'Return Data'!$B$7:$R$2843,14,0)</f>
        <v>16.9664</v>
      </c>
      <c r="O40" s="66">
        <f t="shared" ref="O40:O49" si="15">RANK(N40,N$8:N$71,0)</f>
        <v>15</v>
      </c>
      <c r="P40" s="65"/>
      <c r="Q40" s="66"/>
      <c r="R40" s="65">
        <f>VLOOKUP($A40,'Return Data'!$B$7:$R$2843,16,0)</f>
        <v>16.649899999999999</v>
      </c>
      <c r="S40" s="67">
        <f t="shared" ref="S40:S71" si="16">RANK(R40,R$8:R$71,0)</f>
        <v>25</v>
      </c>
    </row>
    <row r="41" spans="1:19" x14ac:dyDescent="0.3">
      <c r="A41" s="63" t="s">
        <v>196</v>
      </c>
      <c r="B41" s="64">
        <f>VLOOKUP($A41,'Return Data'!$B$7:$R$2843,3,0)</f>
        <v>44412</v>
      </c>
      <c r="C41" s="65">
        <f>VLOOKUP($A41,'Return Data'!$B$7:$R$2843,4,0)</f>
        <v>295.51</v>
      </c>
      <c r="D41" s="65">
        <f>VLOOKUP($A41,'Return Data'!$B$7:$R$2843,10,0)</f>
        <v>15.7637</v>
      </c>
      <c r="E41" s="66">
        <f t="shared" si="10"/>
        <v>34</v>
      </c>
      <c r="F41" s="65">
        <f>VLOOKUP($A41,'Return Data'!$B$7:$R$2843,11,0)</f>
        <v>13.1875</v>
      </c>
      <c r="G41" s="66">
        <f t="shared" si="11"/>
        <v>51</v>
      </c>
      <c r="H41" s="65">
        <f>VLOOKUP($A41,'Return Data'!$B$7:$R$2843,12,0)</f>
        <v>43.8705</v>
      </c>
      <c r="I41" s="66">
        <f t="shared" si="12"/>
        <v>45</v>
      </c>
      <c r="J41" s="65">
        <f>VLOOKUP($A41,'Return Data'!$B$7:$R$2843,13,0)</f>
        <v>55.818600000000004</v>
      </c>
      <c r="K41" s="66">
        <f t="shared" si="13"/>
        <v>40</v>
      </c>
      <c r="L41" s="65">
        <f>VLOOKUP($A41,'Return Data'!$B$7:$R$2843,17,0)</f>
        <v>25.517499999999998</v>
      </c>
      <c r="M41" s="66">
        <f t="shared" si="14"/>
        <v>43</v>
      </c>
      <c r="N41" s="65">
        <f>VLOOKUP($A41,'Return Data'!$B$7:$R$2843,14,0)</f>
        <v>12.451700000000001</v>
      </c>
      <c r="O41" s="66">
        <f t="shared" si="15"/>
        <v>41</v>
      </c>
      <c r="P41" s="65">
        <f>VLOOKUP($A41,'Return Data'!$B$7:$R$2843,15,0)</f>
        <v>12.2498</v>
      </c>
      <c r="Q41" s="66">
        <f t="shared" ref="Q41:Q47" si="17">RANK(P41,P$8:P$71,0)</f>
        <v>33</v>
      </c>
      <c r="R41" s="65">
        <f>VLOOKUP($A41,'Return Data'!$B$7:$R$2843,16,0)</f>
        <v>13.194800000000001</v>
      </c>
      <c r="S41" s="67">
        <f t="shared" si="16"/>
        <v>51</v>
      </c>
    </row>
    <row r="42" spans="1:19" x14ac:dyDescent="0.3">
      <c r="A42" s="63" t="s">
        <v>197</v>
      </c>
      <c r="B42" s="64">
        <f>VLOOKUP($A42,'Return Data'!$B$7:$R$2843,3,0)</f>
        <v>44412</v>
      </c>
      <c r="C42" s="65">
        <f>VLOOKUP($A42,'Return Data'!$B$7:$R$2843,4,0)</f>
        <v>316.31</v>
      </c>
      <c r="D42" s="65">
        <f>VLOOKUP($A42,'Return Data'!$B$7:$R$2843,10,0)</f>
        <v>15.699199999999999</v>
      </c>
      <c r="E42" s="66">
        <f t="shared" si="10"/>
        <v>35</v>
      </c>
      <c r="F42" s="65">
        <f>VLOOKUP($A42,'Return Data'!$B$7:$R$2843,11,0)</f>
        <v>13.113300000000001</v>
      </c>
      <c r="G42" s="66">
        <f t="shared" si="11"/>
        <v>52</v>
      </c>
      <c r="H42" s="65">
        <f>VLOOKUP($A42,'Return Data'!$B$7:$R$2843,12,0)</f>
        <v>43.692399999999999</v>
      </c>
      <c r="I42" s="66">
        <f t="shared" si="12"/>
        <v>47</v>
      </c>
      <c r="J42" s="65">
        <f>VLOOKUP($A42,'Return Data'!$B$7:$R$2843,13,0)</f>
        <v>55.434899999999999</v>
      </c>
      <c r="K42" s="66">
        <f t="shared" si="13"/>
        <v>42</v>
      </c>
      <c r="L42" s="65">
        <f>VLOOKUP($A42,'Return Data'!$B$7:$R$2843,17,0)</f>
        <v>25.839300000000001</v>
      </c>
      <c r="M42" s="66">
        <f t="shared" si="14"/>
        <v>40</v>
      </c>
      <c r="N42" s="65">
        <f>VLOOKUP($A42,'Return Data'!$B$7:$R$2843,14,0)</f>
        <v>12.854799999999999</v>
      </c>
      <c r="O42" s="66">
        <f t="shared" si="15"/>
        <v>39</v>
      </c>
      <c r="P42" s="65">
        <f>VLOOKUP($A42,'Return Data'!$B$7:$R$2843,15,0)</f>
        <v>15.613899999999999</v>
      </c>
      <c r="Q42" s="66">
        <f t="shared" si="17"/>
        <v>17</v>
      </c>
      <c r="R42" s="65">
        <f>VLOOKUP($A42,'Return Data'!$B$7:$R$2843,16,0)</f>
        <v>16.410900000000002</v>
      </c>
      <c r="S42" s="67">
        <f t="shared" si="16"/>
        <v>29</v>
      </c>
    </row>
    <row r="43" spans="1:19" x14ac:dyDescent="0.3">
      <c r="A43" s="63" t="s">
        <v>198</v>
      </c>
      <c r="B43" s="64">
        <f>VLOOKUP($A43,'Return Data'!$B$7:$R$2843,3,0)</f>
        <v>44412</v>
      </c>
      <c r="C43" s="65">
        <f>VLOOKUP($A43,'Return Data'!$B$7:$R$2843,4,0)</f>
        <v>223.31059999999999</v>
      </c>
      <c r="D43" s="65">
        <f>VLOOKUP($A43,'Return Data'!$B$7:$R$2843,10,0)</f>
        <v>22.527899999999999</v>
      </c>
      <c r="E43" s="66">
        <f t="shared" si="10"/>
        <v>8</v>
      </c>
      <c r="F43" s="65">
        <f>VLOOKUP($A43,'Return Data'!$B$7:$R$2843,11,0)</f>
        <v>44.447899999999997</v>
      </c>
      <c r="G43" s="66">
        <f t="shared" si="11"/>
        <v>7</v>
      </c>
      <c r="H43" s="65">
        <f>VLOOKUP($A43,'Return Data'!$B$7:$R$2843,12,0)</f>
        <v>83.080600000000004</v>
      </c>
      <c r="I43" s="66">
        <f t="shared" si="12"/>
        <v>8</v>
      </c>
      <c r="J43" s="65">
        <f>VLOOKUP($A43,'Return Data'!$B$7:$R$2843,13,0)</f>
        <v>105.7971</v>
      </c>
      <c r="K43" s="66">
        <f t="shared" si="13"/>
        <v>8</v>
      </c>
      <c r="L43" s="65">
        <f>VLOOKUP($A43,'Return Data'!$B$7:$R$2843,17,0)</f>
        <v>57.990699999999997</v>
      </c>
      <c r="M43" s="66">
        <f t="shared" si="14"/>
        <v>1</v>
      </c>
      <c r="N43" s="65">
        <f>VLOOKUP($A43,'Return Data'!$B$7:$R$2843,14,0)</f>
        <v>33.046700000000001</v>
      </c>
      <c r="O43" s="66">
        <f t="shared" si="15"/>
        <v>2</v>
      </c>
      <c r="P43" s="65">
        <f>VLOOKUP($A43,'Return Data'!$B$7:$R$2843,15,0)</f>
        <v>25.267199999999999</v>
      </c>
      <c r="Q43" s="66">
        <f t="shared" si="17"/>
        <v>2</v>
      </c>
      <c r="R43" s="65">
        <f>VLOOKUP($A43,'Return Data'!$B$7:$R$2843,16,0)</f>
        <v>22.503900000000002</v>
      </c>
      <c r="S43" s="67">
        <f t="shared" si="16"/>
        <v>7</v>
      </c>
    </row>
    <row r="44" spans="1:19" x14ac:dyDescent="0.3">
      <c r="A44" s="63" t="s">
        <v>199</v>
      </c>
      <c r="B44" s="64">
        <f>VLOOKUP($A44,'Return Data'!$B$7:$R$2843,3,0)</f>
        <v>44412</v>
      </c>
      <c r="C44" s="65">
        <f>VLOOKUP($A44,'Return Data'!$B$7:$R$2843,4,0)</f>
        <v>75.09</v>
      </c>
      <c r="D44" s="65">
        <f>VLOOKUP($A44,'Return Data'!$B$7:$R$2843,10,0)</f>
        <v>13.480399999999999</v>
      </c>
      <c r="E44" s="66">
        <f t="shared" si="10"/>
        <v>57</v>
      </c>
      <c r="F44" s="65">
        <f>VLOOKUP($A44,'Return Data'!$B$7:$R$2843,11,0)</f>
        <v>13.1044</v>
      </c>
      <c r="G44" s="66">
        <f t="shared" si="11"/>
        <v>53</v>
      </c>
      <c r="H44" s="65">
        <f>VLOOKUP($A44,'Return Data'!$B$7:$R$2843,12,0)</f>
        <v>43.2742</v>
      </c>
      <c r="I44" s="66">
        <f t="shared" si="12"/>
        <v>48</v>
      </c>
      <c r="J44" s="65">
        <f>VLOOKUP($A44,'Return Data'!$B$7:$R$2843,13,0)</f>
        <v>58.786200000000001</v>
      </c>
      <c r="K44" s="66">
        <f t="shared" si="13"/>
        <v>34</v>
      </c>
      <c r="L44" s="65">
        <f>VLOOKUP($A44,'Return Data'!$B$7:$R$2843,17,0)</f>
        <v>20.239100000000001</v>
      </c>
      <c r="M44" s="66">
        <f t="shared" si="14"/>
        <v>58</v>
      </c>
      <c r="N44" s="65">
        <f>VLOOKUP($A44,'Return Data'!$B$7:$R$2843,14,0)</f>
        <v>11.863899999999999</v>
      </c>
      <c r="O44" s="66">
        <f t="shared" si="15"/>
        <v>43</v>
      </c>
      <c r="P44" s="65">
        <f>VLOOKUP($A44,'Return Data'!$B$7:$R$2843,15,0)</f>
        <v>11.6227</v>
      </c>
      <c r="Q44" s="66">
        <f t="shared" si="17"/>
        <v>36</v>
      </c>
      <c r="R44" s="65">
        <f>VLOOKUP($A44,'Return Data'!$B$7:$R$2843,16,0)</f>
        <v>17.319400000000002</v>
      </c>
      <c r="S44" s="67">
        <f t="shared" si="16"/>
        <v>19</v>
      </c>
    </row>
    <row r="45" spans="1:19" x14ac:dyDescent="0.3">
      <c r="A45" s="63" t="s">
        <v>370</v>
      </c>
      <c r="B45" s="64">
        <f>VLOOKUP($A45,'Return Data'!$B$7:$R$2843,3,0)</f>
        <v>44412</v>
      </c>
      <c r="C45" s="65">
        <f>VLOOKUP($A45,'Return Data'!$B$7:$R$2843,4,0)</f>
        <v>222.12309999999999</v>
      </c>
      <c r="D45" s="65">
        <f>VLOOKUP($A45,'Return Data'!$B$7:$R$2843,10,0)</f>
        <v>16.014299999999999</v>
      </c>
      <c r="E45" s="66">
        <f t="shared" si="10"/>
        <v>32</v>
      </c>
      <c r="F45" s="65">
        <f>VLOOKUP($A45,'Return Data'!$B$7:$R$2843,11,0)</f>
        <v>14.902200000000001</v>
      </c>
      <c r="G45" s="66">
        <f t="shared" si="11"/>
        <v>44</v>
      </c>
      <c r="H45" s="65">
        <f>VLOOKUP($A45,'Return Data'!$B$7:$R$2843,12,0)</f>
        <v>46.398699999999998</v>
      </c>
      <c r="I45" s="66">
        <f t="shared" si="12"/>
        <v>33</v>
      </c>
      <c r="J45" s="65">
        <f>VLOOKUP($A45,'Return Data'!$B$7:$R$2843,13,0)</f>
        <v>53.193300000000001</v>
      </c>
      <c r="K45" s="66">
        <f t="shared" si="13"/>
        <v>48</v>
      </c>
      <c r="L45" s="65">
        <f>VLOOKUP($A45,'Return Data'!$B$7:$R$2843,17,0)</f>
        <v>26.5746</v>
      </c>
      <c r="M45" s="66">
        <f t="shared" si="14"/>
        <v>36</v>
      </c>
      <c r="N45" s="65">
        <f>VLOOKUP($A45,'Return Data'!$B$7:$R$2843,14,0)</f>
        <v>14.822900000000001</v>
      </c>
      <c r="O45" s="66">
        <f t="shared" si="15"/>
        <v>23</v>
      </c>
      <c r="P45" s="65">
        <f>VLOOKUP($A45,'Return Data'!$B$7:$R$2843,15,0)</f>
        <v>13.2189</v>
      </c>
      <c r="Q45" s="66">
        <f t="shared" si="17"/>
        <v>28</v>
      </c>
      <c r="R45" s="65">
        <f>VLOOKUP($A45,'Return Data'!$B$7:$R$2843,16,0)</f>
        <v>14.853300000000001</v>
      </c>
      <c r="S45" s="67">
        <f t="shared" si="16"/>
        <v>41</v>
      </c>
    </row>
    <row r="46" spans="1:19" x14ac:dyDescent="0.3">
      <c r="A46" s="63" t="s">
        <v>201</v>
      </c>
      <c r="B46" s="64">
        <f>VLOOKUP($A46,'Return Data'!$B$7:$R$2843,3,0)</f>
        <v>44412</v>
      </c>
      <c r="C46" s="65">
        <f>VLOOKUP($A46,'Return Data'!$B$7:$R$2843,4,0)</f>
        <v>22.960799999999999</v>
      </c>
      <c r="D46" s="65">
        <f>VLOOKUP($A46,'Return Data'!$B$7:$R$2843,10,0)</f>
        <v>14.1028</v>
      </c>
      <c r="E46" s="66">
        <f t="shared" si="10"/>
        <v>53</v>
      </c>
      <c r="F46" s="65">
        <f>VLOOKUP($A46,'Return Data'!$B$7:$R$2843,11,0)</f>
        <v>22.7529</v>
      </c>
      <c r="G46" s="66">
        <f t="shared" si="11"/>
        <v>16</v>
      </c>
      <c r="H46" s="65">
        <f>VLOOKUP($A46,'Return Data'!$B$7:$R$2843,12,0)</f>
        <v>53.200699999999998</v>
      </c>
      <c r="I46" s="66">
        <f t="shared" si="12"/>
        <v>21</v>
      </c>
      <c r="J46" s="65">
        <f>VLOOKUP($A46,'Return Data'!$B$7:$R$2843,13,0)</f>
        <v>67.9465</v>
      </c>
      <c r="K46" s="66">
        <f t="shared" si="13"/>
        <v>18</v>
      </c>
      <c r="L46" s="65">
        <f>VLOOKUP($A46,'Return Data'!$B$7:$R$2843,17,0)</f>
        <v>32.740900000000003</v>
      </c>
      <c r="M46" s="66">
        <f t="shared" si="14"/>
        <v>18</v>
      </c>
      <c r="N46" s="65">
        <f>VLOOKUP($A46,'Return Data'!$B$7:$R$2843,14,0)</f>
        <v>18.4468</v>
      </c>
      <c r="O46" s="66">
        <f t="shared" si="15"/>
        <v>10</v>
      </c>
      <c r="P46" s="65">
        <f>VLOOKUP($A46,'Return Data'!$B$7:$R$2843,15,0)</f>
        <v>15.704800000000001</v>
      </c>
      <c r="Q46" s="66">
        <f t="shared" si="17"/>
        <v>16</v>
      </c>
      <c r="R46" s="65">
        <f>VLOOKUP($A46,'Return Data'!$B$7:$R$2843,16,0)</f>
        <v>13.747</v>
      </c>
      <c r="S46" s="67">
        <f t="shared" si="16"/>
        <v>47</v>
      </c>
    </row>
    <row r="47" spans="1:19" x14ac:dyDescent="0.3">
      <c r="A47" s="63" t="s">
        <v>202</v>
      </c>
      <c r="B47" s="64">
        <f>VLOOKUP($A47,'Return Data'!$B$7:$R$2843,3,0)</f>
        <v>44412</v>
      </c>
      <c r="C47" s="65">
        <f>VLOOKUP($A47,'Return Data'!$B$7:$R$2843,4,0)</f>
        <v>24.4085</v>
      </c>
      <c r="D47" s="65">
        <f>VLOOKUP($A47,'Return Data'!$B$7:$R$2843,10,0)</f>
        <v>14.6914</v>
      </c>
      <c r="E47" s="66">
        <f t="shared" si="10"/>
        <v>46</v>
      </c>
      <c r="F47" s="65">
        <f>VLOOKUP($A47,'Return Data'!$B$7:$R$2843,11,0)</f>
        <v>22.847100000000001</v>
      </c>
      <c r="G47" s="66">
        <f t="shared" si="11"/>
        <v>15</v>
      </c>
      <c r="H47" s="65">
        <f>VLOOKUP($A47,'Return Data'!$B$7:$R$2843,12,0)</f>
        <v>52.8675</v>
      </c>
      <c r="I47" s="66">
        <f t="shared" si="12"/>
        <v>24</v>
      </c>
      <c r="J47" s="65">
        <f>VLOOKUP($A47,'Return Data'!$B$7:$R$2843,13,0)</f>
        <v>67.189499999999995</v>
      </c>
      <c r="K47" s="66">
        <f t="shared" si="13"/>
        <v>21</v>
      </c>
      <c r="L47" s="65">
        <f>VLOOKUP($A47,'Return Data'!$B$7:$R$2843,17,0)</f>
        <v>34.142699999999998</v>
      </c>
      <c r="M47" s="66">
        <f t="shared" si="14"/>
        <v>14</v>
      </c>
      <c r="N47" s="65">
        <f>VLOOKUP($A47,'Return Data'!$B$7:$R$2843,14,0)</f>
        <v>20.358000000000001</v>
      </c>
      <c r="O47" s="66">
        <f t="shared" si="15"/>
        <v>8</v>
      </c>
      <c r="P47" s="65">
        <f>VLOOKUP($A47,'Return Data'!$B$7:$R$2843,15,0)</f>
        <v>17.1784</v>
      </c>
      <c r="Q47" s="66">
        <f t="shared" si="17"/>
        <v>11</v>
      </c>
      <c r="R47" s="65">
        <f>VLOOKUP($A47,'Return Data'!$B$7:$R$2843,16,0)</f>
        <v>15.049300000000001</v>
      </c>
      <c r="S47" s="67">
        <f t="shared" si="16"/>
        <v>39</v>
      </c>
    </row>
    <row r="48" spans="1:19" x14ac:dyDescent="0.3">
      <c r="A48" s="63" t="s">
        <v>203</v>
      </c>
      <c r="B48" s="64">
        <f>VLOOKUP($A48,'Return Data'!$B$7:$R$2843,3,0)</f>
        <v>44412</v>
      </c>
      <c r="C48" s="65">
        <f>VLOOKUP($A48,'Return Data'!$B$7:$R$2843,4,0)</f>
        <v>24.0215</v>
      </c>
      <c r="D48" s="65">
        <f>VLOOKUP($A48,'Return Data'!$B$7:$R$2843,10,0)</f>
        <v>14.3255</v>
      </c>
      <c r="E48" s="66">
        <f t="shared" si="10"/>
        <v>50</v>
      </c>
      <c r="F48" s="65">
        <f>VLOOKUP($A48,'Return Data'!$B$7:$R$2843,11,0)</f>
        <v>22.942599999999999</v>
      </c>
      <c r="G48" s="66">
        <f t="shared" si="11"/>
        <v>14</v>
      </c>
      <c r="H48" s="65">
        <f>VLOOKUP($A48,'Return Data'!$B$7:$R$2843,12,0)</f>
        <v>53.413600000000002</v>
      </c>
      <c r="I48" s="66">
        <f t="shared" si="12"/>
        <v>20</v>
      </c>
      <c r="J48" s="65">
        <f>VLOOKUP($A48,'Return Data'!$B$7:$R$2843,13,0)</f>
        <v>67.990700000000004</v>
      </c>
      <c r="K48" s="66">
        <f t="shared" si="13"/>
        <v>17</v>
      </c>
      <c r="L48" s="65">
        <f>VLOOKUP($A48,'Return Data'!$B$7:$R$2843,17,0)</f>
        <v>34.1008</v>
      </c>
      <c r="M48" s="66">
        <f t="shared" si="14"/>
        <v>15</v>
      </c>
      <c r="N48" s="65">
        <f>VLOOKUP($A48,'Return Data'!$B$7:$R$2843,14,0)</f>
        <v>21.113600000000002</v>
      </c>
      <c r="O48" s="66">
        <f t="shared" si="15"/>
        <v>5</v>
      </c>
      <c r="P48" s="65"/>
      <c r="Q48" s="66"/>
      <c r="R48" s="65">
        <f>VLOOKUP($A48,'Return Data'!$B$7:$R$2843,16,0)</f>
        <v>17.806000000000001</v>
      </c>
      <c r="S48" s="67">
        <f t="shared" si="16"/>
        <v>16</v>
      </c>
    </row>
    <row r="49" spans="1:19" x14ac:dyDescent="0.3">
      <c r="A49" s="63" t="s">
        <v>204</v>
      </c>
      <c r="B49" s="64">
        <f>VLOOKUP($A49,'Return Data'!$B$7:$R$2843,3,0)</f>
        <v>44412</v>
      </c>
      <c r="C49" s="65">
        <f>VLOOKUP($A49,'Return Data'!$B$7:$R$2843,4,0)</f>
        <v>29.611799999999999</v>
      </c>
      <c r="D49" s="65">
        <f>VLOOKUP($A49,'Return Data'!$B$7:$R$2843,10,0)</f>
        <v>33.014400000000002</v>
      </c>
      <c r="E49" s="66">
        <f t="shared" si="10"/>
        <v>5</v>
      </c>
      <c r="F49" s="65">
        <f>VLOOKUP($A49,'Return Data'!$B$7:$R$2843,11,0)</f>
        <v>44.723100000000002</v>
      </c>
      <c r="G49" s="66">
        <f t="shared" si="11"/>
        <v>6</v>
      </c>
      <c r="H49" s="65">
        <f>VLOOKUP($A49,'Return Data'!$B$7:$R$2843,12,0)</f>
        <v>89.251499999999993</v>
      </c>
      <c r="I49" s="66">
        <f t="shared" si="12"/>
        <v>6</v>
      </c>
      <c r="J49" s="65">
        <f>VLOOKUP($A49,'Return Data'!$B$7:$R$2843,13,0)</f>
        <v>109.6767</v>
      </c>
      <c r="K49" s="66">
        <f t="shared" si="13"/>
        <v>6</v>
      </c>
      <c r="L49" s="65">
        <f>VLOOKUP($A49,'Return Data'!$B$7:$R$2843,17,0)</f>
        <v>55.601100000000002</v>
      </c>
      <c r="M49" s="66">
        <f t="shared" si="14"/>
        <v>2</v>
      </c>
      <c r="N49" s="65">
        <f>VLOOKUP($A49,'Return Data'!$B$7:$R$2843,14,0)</f>
        <v>30.467199999999998</v>
      </c>
      <c r="O49" s="66">
        <f t="shared" si="15"/>
        <v>3</v>
      </c>
      <c r="P49" s="65"/>
      <c r="Q49" s="66"/>
      <c r="R49" s="65">
        <f>VLOOKUP($A49,'Return Data'!$B$7:$R$2843,16,0)</f>
        <v>28.3612</v>
      </c>
      <c r="S49" s="67">
        <f t="shared" si="16"/>
        <v>3</v>
      </c>
    </row>
    <row r="50" spans="1:19" x14ac:dyDescent="0.3">
      <c r="A50" s="63" t="s">
        <v>205</v>
      </c>
      <c r="B50" s="64">
        <f>VLOOKUP($A50,'Return Data'!$B$7:$R$2843,3,0)</f>
        <v>44412</v>
      </c>
      <c r="C50" s="65">
        <f>VLOOKUP($A50,'Return Data'!$B$7:$R$2843,4,0)</f>
        <v>15.5412</v>
      </c>
      <c r="D50" s="65">
        <f>VLOOKUP($A50,'Return Data'!$B$7:$R$2843,10,0)</f>
        <v>14.7494</v>
      </c>
      <c r="E50" s="66">
        <f t="shared" si="10"/>
        <v>44</v>
      </c>
      <c r="F50" s="65">
        <f>VLOOKUP($A50,'Return Data'!$B$7:$R$2843,11,0)</f>
        <v>16.596</v>
      </c>
      <c r="G50" s="66">
        <f t="shared" si="11"/>
        <v>35</v>
      </c>
      <c r="H50" s="65">
        <f>VLOOKUP($A50,'Return Data'!$B$7:$R$2843,12,0)</f>
        <v>43.749600000000001</v>
      </c>
      <c r="I50" s="66">
        <f t="shared" si="12"/>
        <v>46</v>
      </c>
      <c r="J50" s="65">
        <f>VLOOKUP($A50,'Return Data'!$B$7:$R$2843,13,0)</f>
        <v>52.173699999999997</v>
      </c>
      <c r="K50" s="66">
        <f t="shared" si="13"/>
        <v>51</v>
      </c>
      <c r="L50" s="65">
        <f>VLOOKUP($A50,'Return Data'!$B$7:$R$2843,17,0)</f>
        <v>26.06</v>
      </c>
      <c r="M50" s="66">
        <f t="shared" si="14"/>
        <v>38</v>
      </c>
      <c r="N50" s="65"/>
      <c r="O50" s="66"/>
      <c r="P50" s="65"/>
      <c r="Q50" s="66"/>
      <c r="R50" s="65">
        <f>VLOOKUP($A50,'Return Data'!$B$7:$R$2843,16,0)</f>
        <v>14.027100000000001</v>
      </c>
      <c r="S50" s="67">
        <f t="shared" si="16"/>
        <v>45</v>
      </c>
    </row>
    <row r="51" spans="1:19" x14ac:dyDescent="0.3">
      <c r="A51" s="63" t="s">
        <v>206</v>
      </c>
      <c r="B51" s="64">
        <f>VLOOKUP($A51,'Return Data'!$B$7:$R$2843,3,0)</f>
        <v>44412</v>
      </c>
      <c r="C51" s="65">
        <f>VLOOKUP($A51,'Return Data'!$B$7:$R$2843,4,0)</f>
        <v>17.1218</v>
      </c>
      <c r="D51" s="65">
        <f>VLOOKUP($A51,'Return Data'!$B$7:$R$2843,10,0)</f>
        <v>15.946400000000001</v>
      </c>
      <c r="E51" s="66">
        <f t="shared" si="10"/>
        <v>33</v>
      </c>
      <c r="F51" s="65">
        <f>VLOOKUP($A51,'Return Data'!$B$7:$R$2843,11,0)</f>
        <v>17.820499999999999</v>
      </c>
      <c r="G51" s="66">
        <f t="shared" si="11"/>
        <v>29</v>
      </c>
      <c r="H51" s="65">
        <f>VLOOKUP($A51,'Return Data'!$B$7:$R$2843,12,0)</f>
        <v>46.3264</v>
      </c>
      <c r="I51" s="66">
        <f t="shared" si="12"/>
        <v>34</v>
      </c>
      <c r="J51" s="65">
        <f>VLOOKUP($A51,'Return Data'!$B$7:$R$2843,13,0)</f>
        <v>64.255200000000002</v>
      </c>
      <c r="K51" s="66">
        <f t="shared" si="13"/>
        <v>26</v>
      </c>
      <c r="L51" s="65">
        <f>VLOOKUP($A51,'Return Data'!$B$7:$R$2843,17,0)</f>
        <v>29.9438</v>
      </c>
      <c r="M51" s="66">
        <f t="shared" si="14"/>
        <v>24</v>
      </c>
      <c r="N51" s="65"/>
      <c r="O51" s="66"/>
      <c r="P51" s="65"/>
      <c r="Q51" s="66"/>
      <c r="R51" s="65">
        <f>VLOOKUP($A51,'Return Data'!$B$7:$R$2843,16,0)</f>
        <v>19.267499999999998</v>
      </c>
      <c r="S51" s="67">
        <f t="shared" si="16"/>
        <v>10</v>
      </c>
    </row>
    <row r="52" spans="1:19" x14ac:dyDescent="0.3">
      <c r="A52" s="63" t="s">
        <v>207</v>
      </c>
      <c r="B52" s="64">
        <f>VLOOKUP($A52,'Return Data'!$B$7:$R$2843,3,0)</f>
        <v>44412</v>
      </c>
      <c r="C52" s="65">
        <f>VLOOKUP($A52,'Return Data'!$B$7:$R$2843,4,0)</f>
        <v>56.098799999999997</v>
      </c>
      <c r="D52" s="65">
        <f>VLOOKUP($A52,'Return Data'!$B$7:$R$2843,10,0)</f>
        <v>21.2486</v>
      </c>
      <c r="E52" s="66">
        <f t="shared" si="10"/>
        <v>11</v>
      </c>
      <c r="F52" s="65">
        <f>VLOOKUP($A52,'Return Data'!$B$7:$R$2843,11,0)</f>
        <v>32.883299999999998</v>
      </c>
      <c r="G52" s="66">
        <f t="shared" si="11"/>
        <v>9</v>
      </c>
      <c r="H52" s="65">
        <f>VLOOKUP($A52,'Return Data'!$B$7:$R$2843,12,0)</f>
        <v>62.876199999999997</v>
      </c>
      <c r="I52" s="66">
        <f t="shared" si="12"/>
        <v>10</v>
      </c>
      <c r="J52" s="65">
        <f>VLOOKUP($A52,'Return Data'!$B$7:$R$2843,13,0)</f>
        <v>84.549499999999995</v>
      </c>
      <c r="K52" s="66">
        <f t="shared" si="13"/>
        <v>9</v>
      </c>
      <c r="L52" s="65">
        <f>VLOOKUP($A52,'Return Data'!$B$7:$R$2843,17,0)</f>
        <v>51.694899999999997</v>
      </c>
      <c r="M52" s="66">
        <f t="shared" si="14"/>
        <v>3</v>
      </c>
      <c r="N52" s="65">
        <f>VLOOKUP($A52,'Return Data'!$B$7:$R$2843,14,0)</f>
        <v>33.1004</v>
      </c>
      <c r="O52" s="66">
        <f>RANK(N52,N$8:N$71,0)</f>
        <v>1</v>
      </c>
      <c r="P52" s="65">
        <f>VLOOKUP($A52,'Return Data'!$B$7:$R$2843,15,0)</f>
        <v>25.736599999999999</v>
      </c>
      <c r="Q52" s="66">
        <f>RANK(P52,P$8:P$71,0)</f>
        <v>1</v>
      </c>
      <c r="R52" s="65">
        <f>VLOOKUP($A52,'Return Data'!$B$7:$R$2843,16,0)</f>
        <v>26.408200000000001</v>
      </c>
      <c r="S52" s="67">
        <f t="shared" si="16"/>
        <v>4</v>
      </c>
    </row>
    <row r="53" spans="1:19" x14ac:dyDescent="0.3">
      <c r="A53" s="63" t="s">
        <v>208</v>
      </c>
      <c r="B53" s="64">
        <f>VLOOKUP($A53,'Return Data'!$B$7:$R$2843,3,0)</f>
        <v>44412</v>
      </c>
      <c r="C53" s="65">
        <f>VLOOKUP($A53,'Return Data'!$B$7:$R$2843,4,0)</f>
        <v>15.190799999999999</v>
      </c>
      <c r="D53" s="65">
        <f>VLOOKUP($A53,'Return Data'!$B$7:$R$2843,10,0)</f>
        <v>11.7743</v>
      </c>
      <c r="E53" s="66">
        <f t="shared" si="10"/>
        <v>62</v>
      </c>
      <c r="F53" s="65">
        <f>VLOOKUP($A53,'Return Data'!$B$7:$R$2843,11,0)</f>
        <v>8.8907000000000007</v>
      </c>
      <c r="G53" s="66">
        <f t="shared" si="11"/>
        <v>62</v>
      </c>
      <c r="H53" s="65">
        <f>VLOOKUP($A53,'Return Data'!$B$7:$R$2843,12,0)</f>
        <v>28.017399999999999</v>
      </c>
      <c r="I53" s="66">
        <f t="shared" si="12"/>
        <v>64</v>
      </c>
      <c r="J53" s="65">
        <f>VLOOKUP($A53,'Return Data'!$B$7:$R$2843,13,0)</f>
        <v>34.606999999999999</v>
      </c>
      <c r="K53" s="66">
        <f t="shared" si="13"/>
        <v>64</v>
      </c>
      <c r="L53" s="65"/>
      <c r="M53" s="66"/>
      <c r="N53" s="65"/>
      <c r="O53" s="66"/>
      <c r="P53" s="65"/>
      <c r="Q53" s="66"/>
      <c r="R53" s="65">
        <f>VLOOKUP($A53,'Return Data'!$B$7:$R$2843,16,0)</f>
        <v>18.000499999999999</v>
      </c>
      <c r="S53" s="67">
        <f t="shared" si="16"/>
        <v>15</v>
      </c>
    </row>
    <row r="54" spans="1:19" x14ac:dyDescent="0.3">
      <c r="A54" s="63" t="s">
        <v>209</v>
      </c>
      <c r="B54" s="64">
        <f>VLOOKUP($A54,'Return Data'!$B$7:$R$2843,3,0)</f>
        <v>44412</v>
      </c>
      <c r="C54" s="65">
        <f>VLOOKUP($A54,'Return Data'!$B$7:$R$2843,4,0)</f>
        <v>143.33529999999999</v>
      </c>
      <c r="D54" s="65">
        <f>VLOOKUP($A54,'Return Data'!$B$7:$R$2843,10,0)</f>
        <v>15.587300000000001</v>
      </c>
      <c r="E54" s="66">
        <f t="shared" si="10"/>
        <v>39</v>
      </c>
      <c r="F54" s="65">
        <f>VLOOKUP($A54,'Return Data'!$B$7:$R$2843,11,0)</f>
        <v>14.744899999999999</v>
      </c>
      <c r="G54" s="66">
        <f t="shared" si="11"/>
        <v>46</v>
      </c>
      <c r="H54" s="65">
        <f>VLOOKUP($A54,'Return Data'!$B$7:$R$2843,12,0)</f>
        <v>44.194000000000003</v>
      </c>
      <c r="I54" s="66">
        <f t="shared" si="12"/>
        <v>41</v>
      </c>
      <c r="J54" s="65">
        <f>VLOOKUP($A54,'Return Data'!$B$7:$R$2843,13,0)</f>
        <v>54.770200000000003</v>
      </c>
      <c r="K54" s="66">
        <f t="shared" si="13"/>
        <v>44</v>
      </c>
      <c r="L54" s="65">
        <f>VLOOKUP($A54,'Return Data'!$B$7:$R$2843,17,0)</f>
        <v>22.2376</v>
      </c>
      <c r="M54" s="66">
        <f t="shared" ref="M54:M71" si="18">RANK(L54,L$8:L$71,0)</f>
        <v>51</v>
      </c>
      <c r="N54" s="65">
        <f>VLOOKUP($A54,'Return Data'!$B$7:$R$2843,14,0)</f>
        <v>10.463699999999999</v>
      </c>
      <c r="O54" s="66">
        <f t="shared" ref="O54:O60" si="19">RANK(N54,N$8:N$71,0)</f>
        <v>47</v>
      </c>
      <c r="P54" s="65">
        <f>VLOOKUP($A54,'Return Data'!$B$7:$R$2843,15,0)</f>
        <v>11.9354</v>
      </c>
      <c r="Q54" s="66">
        <f>RANK(P54,P$8:P$71,0)</f>
        <v>34</v>
      </c>
      <c r="R54" s="65">
        <f>VLOOKUP($A54,'Return Data'!$B$7:$R$2843,16,0)</f>
        <v>13.3889</v>
      </c>
      <c r="S54" s="67">
        <f t="shared" si="16"/>
        <v>49</v>
      </c>
    </row>
    <row r="55" spans="1:19" x14ac:dyDescent="0.3">
      <c r="A55" s="63" t="s">
        <v>210</v>
      </c>
      <c r="B55" s="64">
        <f>VLOOKUP($A55,'Return Data'!$B$7:$R$2843,3,0)</f>
        <v>44412</v>
      </c>
      <c r="C55" s="65">
        <f>VLOOKUP($A55,'Return Data'!$B$7:$R$2843,4,0)</f>
        <v>17.567799999999998</v>
      </c>
      <c r="D55" s="65">
        <f>VLOOKUP($A55,'Return Data'!$B$7:$R$2843,10,0)</f>
        <v>33.916200000000003</v>
      </c>
      <c r="E55" s="66">
        <f t="shared" si="10"/>
        <v>3</v>
      </c>
      <c r="F55" s="65">
        <f>VLOOKUP($A55,'Return Data'!$B$7:$R$2843,11,0)</f>
        <v>48.690600000000003</v>
      </c>
      <c r="G55" s="66">
        <f t="shared" si="11"/>
        <v>4</v>
      </c>
      <c r="H55" s="65">
        <f>VLOOKUP($A55,'Return Data'!$B$7:$R$2843,12,0)</f>
        <v>94.258899999999997</v>
      </c>
      <c r="I55" s="66">
        <f t="shared" si="12"/>
        <v>4</v>
      </c>
      <c r="J55" s="65">
        <f>VLOOKUP($A55,'Return Data'!$B$7:$R$2843,13,0)</f>
        <v>118.8043</v>
      </c>
      <c r="K55" s="66">
        <f t="shared" si="13"/>
        <v>4</v>
      </c>
      <c r="L55" s="65">
        <f>VLOOKUP($A55,'Return Data'!$B$7:$R$2843,17,0)</f>
        <v>40.006300000000003</v>
      </c>
      <c r="M55" s="66">
        <f t="shared" si="18"/>
        <v>10</v>
      </c>
      <c r="N55" s="65">
        <f>VLOOKUP($A55,'Return Data'!$B$7:$R$2843,14,0)</f>
        <v>13.2515</v>
      </c>
      <c r="O55" s="66">
        <f t="shared" si="19"/>
        <v>36</v>
      </c>
      <c r="P55" s="65"/>
      <c r="Q55" s="66"/>
      <c r="R55" s="65">
        <f>VLOOKUP($A55,'Return Data'!$B$7:$R$2843,16,0)</f>
        <v>12.7019</v>
      </c>
      <c r="S55" s="67">
        <f t="shared" si="16"/>
        <v>53</v>
      </c>
    </row>
    <row r="56" spans="1:19" x14ac:dyDescent="0.3">
      <c r="A56" s="63" t="s">
        <v>211</v>
      </c>
      <c r="B56" s="64">
        <f>VLOOKUP($A56,'Return Data'!$B$7:$R$2843,3,0)</f>
        <v>44412</v>
      </c>
      <c r="C56" s="65">
        <f>VLOOKUP($A56,'Return Data'!$B$7:$R$2843,4,0)</f>
        <v>15.049200000000001</v>
      </c>
      <c r="D56" s="65">
        <f>VLOOKUP($A56,'Return Data'!$B$7:$R$2843,10,0)</f>
        <v>33.541600000000003</v>
      </c>
      <c r="E56" s="66">
        <f t="shared" si="10"/>
        <v>4</v>
      </c>
      <c r="F56" s="65">
        <f>VLOOKUP($A56,'Return Data'!$B$7:$R$2843,11,0)</f>
        <v>49.874499999999998</v>
      </c>
      <c r="G56" s="66">
        <f t="shared" si="11"/>
        <v>3</v>
      </c>
      <c r="H56" s="65">
        <f>VLOOKUP($A56,'Return Data'!$B$7:$R$2843,12,0)</f>
        <v>96.037400000000005</v>
      </c>
      <c r="I56" s="66">
        <f t="shared" si="12"/>
        <v>3</v>
      </c>
      <c r="J56" s="65">
        <f>VLOOKUP($A56,'Return Data'!$B$7:$R$2843,13,0)</f>
        <v>120.9868</v>
      </c>
      <c r="K56" s="66">
        <f t="shared" si="13"/>
        <v>3</v>
      </c>
      <c r="L56" s="65">
        <f>VLOOKUP($A56,'Return Data'!$B$7:$R$2843,17,0)</f>
        <v>41.2181</v>
      </c>
      <c r="M56" s="66">
        <f t="shared" si="18"/>
        <v>9</v>
      </c>
      <c r="N56" s="65">
        <f>VLOOKUP($A56,'Return Data'!$B$7:$R$2843,14,0)</f>
        <v>13.2936</v>
      </c>
      <c r="O56" s="66">
        <f t="shared" si="19"/>
        <v>35</v>
      </c>
      <c r="P56" s="65"/>
      <c r="Q56" s="66"/>
      <c r="R56" s="65">
        <f>VLOOKUP($A56,'Return Data'!$B$7:$R$2843,16,0)</f>
        <v>9.8115000000000006</v>
      </c>
      <c r="S56" s="67">
        <f t="shared" si="16"/>
        <v>58</v>
      </c>
    </row>
    <row r="57" spans="1:19" x14ac:dyDescent="0.3">
      <c r="A57" s="63" t="s">
        <v>212</v>
      </c>
      <c r="B57" s="64">
        <f>VLOOKUP($A57,'Return Data'!$B$7:$R$2843,3,0)</f>
        <v>44412</v>
      </c>
      <c r="C57" s="65">
        <f>VLOOKUP($A57,'Return Data'!$B$7:$R$2843,4,0)</f>
        <v>15.023099999999999</v>
      </c>
      <c r="D57" s="65">
        <f>VLOOKUP($A57,'Return Data'!$B$7:$R$2843,10,0)</f>
        <v>34.2211</v>
      </c>
      <c r="E57" s="66">
        <f t="shared" si="10"/>
        <v>2</v>
      </c>
      <c r="F57" s="65">
        <f>VLOOKUP($A57,'Return Data'!$B$7:$R$2843,11,0)</f>
        <v>52.830599999999997</v>
      </c>
      <c r="G57" s="66">
        <f t="shared" si="11"/>
        <v>2</v>
      </c>
      <c r="H57" s="65">
        <f>VLOOKUP($A57,'Return Data'!$B$7:$R$2843,12,0)</f>
        <v>100.8892</v>
      </c>
      <c r="I57" s="66">
        <f t="shared" si="12"/>
        <v>2</v>
      </c>
      <c r="J57" s="65">
        <f>VLOOKUP($A57,'Return Data'!$B$7:$R$2843,13,0)</f>
        <v>126.7946</v>
      </c>
      <c r="K57" s="66">
        <f t="shared" si="13"/>
        <v>2</v>
      </c>
      <c r="L57" s="65">
        <f>VLOOKUP($A57,'Return Data'!$B$7:$R$2843,17,0)</f>
        <v>43.576599999999999</v>
      </c>
      <c r="M57" s="66">
        <f t="shared" si="18"/>
        <v>5</v>
      </c>
      <c r="N57" s="65">
        <f>VLOOKUP($A57,'Return Data'!$B$7:$R$2843,14,0)</f>
        <v>14.0753</v>
      </c>
      <c r="O57" s="66">
        <f t="shared" si="19"/>
        <v>29</v>
      </c>
      <c r="P57" s="65"/>
      <c r="Q57" s="66"/>
      <c r="R57" s="65">
        <f>VLOOKUP($A57,'Return Data'!$B$7:$R$2843,16,0)</f>
        <v>10.476800000000001</v>
      </c>
      <c r="S57" s="67">
        <f t="shared" si="16"/>
        <v>57</v>
      </c>
    </row>
    <row r="58" spans="1:19" x14ac:dyDescent="0.3">
      <c r="A58" s="63" t="s">
        <v>213</v>
      </c>
      <c r="B58" s="64">
        <f>VLOOKUP($A58,'Return Data'!$B$7:$R$2843,3,0)</f>
        <v>44412</v>
      </c>
      <c r="C58" s="65">
        <f>VLOOKUP($A58,'Return Data'!$B$7:$R$2843,4,0)</f>
        <v>14.286899999999999</v>
      </c>
      <c r="D58" s="65">
        <f>VLOOKUP($A58,'Return Data'!$B$7:$R$2843,10,0)</f>
        <v>36.105899999999998</v>
      </c>
      <c r="E58" s="66">
        <f t="shared" si="10"/>
        <v>1</v>
      </c>
      <c r="F58" s="65">
        <f>VLOOKUP($A58,'Return Data'!$B$7:$R$2843,11,0)</f>
        <v>55.4495</v>
      </c>
      <c r="G58" s="66">
        <f t="shared" si="11"/>
        <v>1</v>
      </c>
      <c r="H58" s="65">
        <f>VLOOKUP($A58,'Return Data'!$B$7:$R$2843,12,0)</f>
        <v>103.73480000000001</v>
      </c>
      <c r="I58" s="66">
        <f t="shared" si="12"/>
        <v>1</v>
      </c>
      <c r="J58" s="65">
        <f>VLOOKUP($A58,'Return Data'!$B$7:$R$2843,13,0)</f>
        <v>128.81370000000001</v>
      </c>
      <c r="K58" s="66">
        <f t="shared" si="13"/>
        <v>1</v>
      </c>
      <c r="L58" s="65">
        <f>VLOOKUP($A58,'Return Data'!$B$7:$R$2843,17,0)</f>
        <v>43.5655</v>
      </c>
      <c r="M58" s="66">
        <f t="shared" si="18"/>
        <v>6</v>
      </c>
      <c r="N58" s="65">
        <f>VLOOKUP($A58,'Return Data'!$B$7:$R$2843,14,0)</f>
        <v>13.806699999999999</v>
      </c>
      <c r="O58" s="66">
        <f t="shared" si="19"/>
        <v>30</v>
      </c>
      <c r="P58" s="65"/>
      <c r="Q58" s="66"/>
      <c r="R58" s="65">
        <f>VLOOKUP($A58,'Return Data'!$B$7:$R$2843,16,0)</f>
        <v>9.7039000000000009</v>
      </c>
      <c r="S58" s="67">
        <f t="shared" si="16"/>
        <v>59</v>
      </c>
    </row>
    <row r="59" spans="1:19" x14ac:dyDescent="0.3">
      <c r="A59" s="63" t="s">
        <v>214</v>
      </c>
      <c r="B59" s="64">
        <f>VLOOKUP($A59,'Return Data'!$B$7:$R$2843,3,0)</f>
        <v>44412</v>
      </c>
      <c r="C59" s="65">
        <f>VLOOKUP($A59,'Return Data'!$B$7:$R$2843,4,0)</f>
        <v>20.653500000000001</v>
      </c>
      <c r="D59" s="65">
        <f>VLOOKUP($A59,'Return Data'!$B$7:$R$2843,10,0)</f>
        <v>15.683199999999999</v>
      </c>
      <c r="E59" s="66">
        <f t="shared" si="10"/>
        <v>36</v>
      </c>
      <c r="F59" s="65">
        <f>VLOOKUP($A59,'Return Data'!$B$7:$R$2843,11,0)</f>
        <v>15.816800000000001</v>
      </c>
      <c r="G59" s="66">
        <f t="shared" si="11"/>
        <v>37</v>
      </c>
      <c r="H59" s="65">
        <f>VLOOKUP($A59,'Return Data'!$B$7:$R$2843,12,0)</f>
        <v>45.3551</v>
      </c>
      <c r="I59" s="66">
        <f t="shared" si="12"/>
        <v>37</v>
      </c>
      <c r="J59" s="65">
        <f>VLOOKUP($A59,'Return Data'!$B$7:$R$2843,13,0)</f>
        <v>55.634700000000002</v>
      </c>
      <c r="K59" s="66">
        <f t="shared" si="13"/>
        <v>41</v>
      </c>
      <c r="L59" s="65">
        <f>VLOOKUP($A59,'Return Data'!$B$7:$R$2843,17,0)</f>
        <v>27.1401</v>
      </c>
      <c r="M59" s="66">
        <f t="shared" si="18"/>
        <v>34</v>
      </c>
      <c r="N59" s="65">
        <f>VLOOKUP($A59,'Return Data'!$B$7:$R$2843,14,0)</f>
        <v>13.601000000000001</v>
      </c>
      <c r="O59" s="66">
        <f t="shared" si="19"/>
        <v>33</v>
      </c>
      <c r="P59" s="65">
        <f>VLOOKUP($A59,'Return Data'!$B$7:$R$2843,15,0)</f>
        <v>14.5717</v>
      </c>
      <c r="Q59" s="66">
        <f>RANK(P59,P$8:P$71,0)</f>
        <v>20</v>
      </c>
      <c r="R59" s="65">
        <f>VLOOKUP($A59,'Return Data'!$B$7:$R$2843,16,0)</f>
        <v>12.071</v>
      </c>
      <c r="S59" s="67">
        <f t="shared" si="16"/>
        <v>54</v>
      </c>
    </row>
    <row r="60" spans="1:19" x14ac:dyDescent="0.3">
      <c r="A60" s="63" t="s">
        <v>215</v>
      </c>
      <c r="B60" s="64">
        <f>VLOOKUP($A60,'Return Data'!$B$7:$R$2843,3,0)</f>
        <v>44412</v>
      </c>
      <c r="C60" s="65">
        <f>VLOOKUP($A60,'Return Data'!$B$7:$R$2843,4,0)</f>
        <v>22.471399999999999</v>
      </c>
      <c r="D60" s="65">
        <f>VLOOKUP($A60,'Return Data'!$B$7:$R$2843,10,0)</f>
        <v>15.3965</v>
      </c>
      <c r="E60" s="66">
        <f t="shared" si="10"/>
        <v>41</v>
      </c>
      <c r="F60" s="65">
        <f>VLOOKUP($A60,'Return Data'!$B$7:$R$2843,11,0)</f>
        <v>15.0433</v>
      </c>
      <c r="G60" s="66">
        <f t="shared" si="11"/>
        <v>42</v>
      </c>
      <c r="H60" s="65">
        <f>VLOOKUP($A60,'Return Data'!$B$7:$R$2843,12,0)</f>
        <v>43.911799999999999</v>
      </c>
      <c r="I60" s="66">
        <f t="shared" si="12"/>
        <v>44</v>
      </c>
      <c r="J60" s="65">
        <f>VLOOKUP($A60,'Return Data'!$B$7:$R$2843,13,0)</f>
        <v>54.266599999999997</v>
      </c>
      <c r="K60" s="66">
        <f t="shared" si="13"/>
        <v>47</v>
      </c>
      <c r="L60" s="65">
        <f>VLOOKUP($A60,'Return Data'!$B$7:$R$2843,17,0)</f>
        <v>27.303799999999999</v>
      </c>
      <c r="M60" s="66">
        <f t="shared" si="18"/>
        <v>32</v>
      </c>
      <c r="N60" s="65">
        <f>VLOOKUP($A60,'Return Data'!$B$7:$R$2843,14,0)</f>
        <v>14.247199999999999</v>
      </c>
      <c r="O60" s="66">
        <f t="shared" si="19"/>
        <v>27</v>
      </c>
      <c r="P60" s="65"/>
      <c r="Q60" s="66"/>
      <c r="R60" s="65">
        <f>VLOOKUP($A60,'Return Data'!$B$7:$R$2843,16,0)</f>
        <v>16.256</v>
      </c>
      <c r="S60" s="67">
        <f t="shared" si="16"/>
        <v>30</v>
      </c>
    </row>
    <row r="61" spans="1:19" x14ac:dyDescent="0.3">
      <c r="A61" s="63" t="s">
        <v>216</v>
      </c>
      <c r="B61" s="64">
        <f>VLOOKUP($A61,'Return Data'!$B$7:$R$2843,3,0)</f>
        <v>44412</v>
      </c>
      <c r="C61" s="65">
        <f>VLOOKUP($A61,'Return Data'!$B$7:$R$2843,4,0)</f>
        <v>14.325799999999999</v>
      </c>
      <c r="D61" s="65">
        <f>VLOOKUP($A61,'Return Data'!$B$7:$R$2843,10,0)</f>
        <v>29.837900000000001</v>
      </c>
      <c r="E61" s="66">
        <f t="shared" si="10"/>
        <v>6</v>
      </c>
      <c r="F61" s="65">
        <f>VLOOKUP($A61,'Return Data'!$B$7:$R$2843,11,0)</f>
        <v>45.056699999999999</v>
      </c>
      <c r="G61" s="66">
        <f t="shared" si="11"/>
        <v>5</v>
      </c>
      <c r="H61" s="65">
        <f>VLOOKUP($A61,'Return Data'!$B$7:$R$2843,12,0)</f>
        <v>89.745699999999999</v>
      </c>
      <c r="I61" s="66">
        <f t="shared" si="12"/>
        <v>5</v>
      </c>
      <c r="J61" s="65">
        <f>VLOOKUP($A61,'Return Data'!$B$7:$R$2843,13,0)</f>
        <v>110.95269999999999</v>
      </c>
      <c r="K61" s="66">
        <f t="shared" si="13"/>
        <v>5</v>
      </c>
      <c r="L61" s="65">
        <f>VLOOKUP($A61,'Return Data'!$B$7:$R$2843,17,0)</f>
        <v>39.118899999999996</v>
      </c>
      <c r="M61" s="66">
        <f t="shared" si="18"/>
        <v>11</v>
      </c>
      <c r="N61" s="65"/>
      <c r="O61" s="66"/>
      <c r="P61" s="65"/>
      <c r="Q61" s="66"/>
      <c r="R61" s="65">
        <f>VLOOKUP($A61,'Return Data'!$B$7:$R$2843,16,0)</f>
        <v>11.3056</v>
      </c>
      <c r="S61" s="67">
        <f t="shared" si="16"/>
        <v>55</v>
      </c>
    </row>
    <row r="62" spans="1:19" x14ac:dyDescent="0.3">
      <c r="A62" s="63" t="s">
        <v>217</v>
      </c>
      <c r="B62" s="64">
        <f>VLOOKUP($A62,'Return Data'!$B$7:$R$2843,3,0)</f>
        <v>44412</v>
      </c>
      <c r="C62" s="65">
        <f>VLOOKUP($A62,'Return Data'!$B$7:$R$2843,4,0)</f>
        <v>16.336099999999998</v>
      </c>
      <c r="D62" s="65">
        <f>VLOOKUP($A62,'Return Data'!$B$7:$R$2843,10,0)</f>
        <v>28.966799999999999</v>
      </c>
      <c r="E62" s="66">
        <f t="shared" si="10"/>
        <v>7</v>
      </c>
      <c r="F62" s="65">
        <f>VLOOKUP($A62,'Return Data'!$B$7:$R$2843,11,0)</f>
        <v>42.694499999999998</v>
      </c>
      <c r="G62" s="66">
        <f t="shared" si="11"/>
        <v>8</v>
      </c>
      <c r="H62" s="65">
        <f>VLOOKUP($A62,'Return Data'!$B$7:$R$2843,12,0)</f>
        <v>87.771299999999997</v>
      </c>
      <c r="I62" s="66">
        <f t="shared" si="12"/>
        <v>7</v>
      </c>
      <c r="J62" s="65">
        <f>VLOOKUP($A62,'Return Data'!$B$7:$R$2843,13,0)</f>
        <v>109.5097</v>
      </c>
      <c r="K62" s="66">
        <f t="shared" si="13"/>
        <v>7</v>
      </c>
      <c r="L62" s="65">
        <f>VLOOKUP($A62,'Return Data'!$B$7:$R$2843,17,0)</f>
        <v>38.683799999999998</v>
      </c>
      <c r="M62" s="66">
        <f t="shared" si="18"/>
        <v>12</v>
      </c>
      <c r="N62" s="65"/>
      <c r="O62" s="66"/>
      <c r="P62" s="65"/>
      <c r="Q62" s="66"/>
      <c r="R62" s="65">
        <f>VLOOKUP($A62,'Return Data'!$B$7:$R$2843,16,0)</f>
        <v>17.145900000000001</v>
      </c>
      <c r="S62" s="67">
        <f t="shared" si="16"/>
        <v>20</v>
      </c>
    </row>
    <row r="63" spans="1:19" x14ac:dyDescent="0.3">
      <c r="A63" s="63" t="s">
        <v>218</v>
      </c>
      <c r="B63" s="64">
        <f>VLOOKUP($A63,'Return Data'!$B$7:$R$2843,3,0)</f>
        <v>44412</v>
      </c>
      <c r="C63" s="65">
        <f>VLOOKUP($A63,'Return Data'!$B$7:$R$2843,4,0)</f>
        <v>28.6008</v>
      </c>
      <c r="D63" s="65">
        <f>VLOOKUP($A63,'Return Data'!$B$7:$R$2843,10,0)</f>
        <v>15.197100000000001</v>
      </c>
      <c r="E63" s="66">
        <f t="shared" si="10"/>
        <v>43</v>
      </c>
      <c r="F63" s="65">
        <f>VLOOKUP($A63,'Return Data'!$B$7:$R$2843,11,0)</f>
        <v>11.7668</v>
      </c>
      <c r="G63" s="66">
        <f t="shared" si="11"/>
        <v>57</v>
      </c>
      <c r="H63" s="65">
        <f>VLOOKUP($A63,'Return Data'!$B$7:$R$2843,12,0)</f>
        <v>41.889499999999998</v>
      </c>
      <c r="I63" s="66">
        <f t="shared" si="12"/>
        <v>49</v>
      </c>
      <c r="J63" s="65">
        <f>VLOOKUP($A63,'Return Data'!$B$7:$R$2843,13,0)</f>
        <v>52.982300000000002</v>
      </c>
      <c r="K63" s="66">
        <f t="shared" si="13"/>
        <v>50</v>
      </c>
      <c r="L63" s="65">
        <f>VLOOKUP($A63,'Return Data'!$B$7:$R$2843,17,0)</f>
        <v>24.424399999999999</v>
      </c>
      <c r="M63" s="66">
        <f t="shared" si="18"/>
        <v>47</v>
      </c>
      <c r="N63" s="65">
        <f>VLOOKUP($A63,'Return Data'!$B$7:$R$2843,14,0)</f>
        <v>15.446300000000001</v>
      </c>
      <c r="O63" s="66">
        <f t="shared" ref="O63:O68" si="20">RANK(N63,N$8:N$71,0)</f>
        <v>22</v>
      </c>
      <c r="P63" s="65">
        <f>VLOOKUP($A63,'Return Data'!$B$7:$R$2843,15,0)</f>
        <v>15.7463</v>
      </c>
      <c r="Q63" s="66">
        <f>RANK(P63,P$8:P$71,0)</f>
        <v>15</v>
      </c>
      <c r="R63" s="65">
        <f>VLOOKUP($A63,'Return Data'!$B$7:$R$2843,16,0)</f>
        <v>16.6755</v>
      </c>
      <c r="S63" s="67">
        <f t="shared" si="16"/>
        <v>24</v>
      </c>
    </row>
    <row r="64" spans="1:19" x14ac:dyDescent="0.3">
      <c r="A64" s="63" t="s">
        <v>219</v>
      </c>
      <c r="B64" s="64">
        <f>VLOOKUP($A64,'Return Data'!$B$7:$R$2843,3,0)</f>
        <v>44412</v>
      </c>
      <c r="C64" s="65">
        <f>VLOOKUP($A64,'Return Data'!$B$7:$R$2843,4,0)</f>
        <v>115.51</v>
      </c>
      <c r="D64" s="65">
        <f>VLOOKUP($A64,'Return Data'!$B$7:$R$2843,10,0)</f>
        <v>13.6015</v>
      </c>
      <c r="E64" s="66">
        <f t="shared" si="10"/>
        <v>56</v>
      </c>
      <c r="F64" s="65">
        <f>VLOOKUP($A64,'Return Data'!$B$7:$R$2843,11,0)</f>
        <v>12.7257</v>
      </c>
      <c r="G64" s="66">
        <f t="shared" si="11"/>
        <v>54</v>
      </c>
      <c r="H64" s="65">
        <f>VLOOKUP($A64,'Return Data'!$B$7:$R$2843,12,0)</f>
        <v>32.922899999999998</v>
      </c>
      <c r="I64" s="66">
        <f t="shared" si="12"/>
        <v>61</v>
      </c>
      <c r="J64" s="65">
        <f>VLOOKUP($A64,'Return Data'!$B$7:$R$2843,13,0)</f>
        <v>41.504300000000001</v>
      </c>
      <c r="K64" s="66">
        <f t="shared" si="13"/>
        <v>61</v>
      </c>
      <c r="L64" s="65">
        <f>VLOOKUP($A64,'Return Data'!$B$7:$R$2843,17,0)</f>
        <v>22.512899999999998</v>
      </c>
      <c r="M64" s="66">
        <f t="shared" si="18"/>
        <v>50</v>
      </c>
      <c r="N64" s="65">
        <f>VLOOKUP($A64,'Return Data'!$B$7:$R$2843,14,0)</f>
        <v>11.1587</v>
      </c>
      <c r="O64" s="66">
        <f t="shared" si="20"/>
        <v>45</v>
      </c>
      <c r="P64" s="65">
        <f>VLOOKUP($A64,'Return Data'!$B$7:$R$2843,15,0)</f>
        <v>14.485200000000001</v>
      </c>
      <c r="Q64" s="66">
        <f>RANK(P64,P$8:P$71,0)</f>
        <v>21</v>
      </c>
      <c r="R64" s="65">
        <f>VLOOKUP($A64,'Return Data'!$B$7:$R$2843,16,0)</f>
        <v>13.5717</v>
      </c>
      <c r="S64" s="67">
        <f t="shared" si="16"/>
        <v>48</v>
      </c>
    </row>
    <row r="65" spans="1:19" x14ac:dyDescent="0.3">
      <c r="A65" s="63" t="s">
        <v>220</v>
      </c>
      <c r="B65" s="64">
        <f>VLOOKUP($A65,'Return Data'!$B$7:$R$2843,3,0)</f>
        <v>44412</v>
      </c>
      <c r="C65" s="65">
        <f>VLOOKUP($A65,'Return Data'!$B$7:$R$2843,4,0)</f>
        <v>40.880000000000003</v>
      </c>
      <c r="D65" s="65">
        <f>VLOOKUP($A65,'Return Data'!$B$7:$R$2843,10,0)</f>
        <v>18.321300000000001</v>
      </c>
      <c r="E65" s="66">
        <f t="shared" si="10"/>
        <v>20</v>
      </c>
      <c r="F65" s="65">
        <f>VLOOKUP($A65,'Return Data'!$B$7:$R$2843,11,0)</f>
        <v>17.877700000000001</v>
      </c>
      <c r="G65" s="66">
        <f t="shared" si="11"/>
        <v>28</v>
      </c>
      <c r="H65" s="65">
        <f>VLOOKUP($A65,'Return Data'!$B$7:$R$2843,12,0)</f>
        <v>46.156599999999997</v>
      </c>
      <c r="I65" s="66">
        <f t="shared" si="12"/>
        <v>35</v>
      </c>
      <c r="J65" s="65">
        <f>VLOOKUP($A65,'Return Data'!$B$7:$R$2843,13,0)</f>
        <v>56.8688</v>
      </c>
      <c r="K65" s="66">
        <f t="shared" si="13"/>
        <v>36</v>
      </c>
      <c r="L65" s="65">
        <f>VLOOKUP($A65,'Return Data'!$B$7:$R$2843,17,0)</f>
        <v>30.478000000000002</v>
      </c>
      <c r="M65" s="66">
        <f t="shared" si="18"/>
        <v>22</v>
      </c>
      <c r="N65" s="65">
        <f>VLOOKUP($A65,'Return Data'!$B$7:$R$2843,14,0)</f>
        <v>17.125900000000001</v>
      </c>
      <c r="O65" s="66">
        <f t="shared" si="20"/>
        <v>13</v>
      </c>
      <c r="P65" s="65">
        <f>VLOOKUP($A65,'Return Data'!$B$7:$R$2843,15,0)</f>
        <v>14.428000000000001</v>
      </c>
      <c r="Q65" s="66">
        <f>RANK(P65,P$8:P$71,0)</f>
        <v>22</v>
      </c>
      <c r="R65" s="65">
        <f>VLOOKUP($A65,'Return Data'!$B$7:$R$2843,16,0)</f>
        <v>14.127599999999999</v>
      </c>
      <c r="S65" s="67">
        <f t="shared" si="16"/>
        <v>44</v>
      </c>
    </row>
    <row r="66" spans="1:19" x14ac:dyDescent="0.3">
      <c r="A66" s="63" t="s">
        <v>221</v>
      </c>
      <c r="B66" s="64">
        <f>VLOOKUP($A66,'Return Data'!$B$7:$R$2843,3,0)</f>
        <v>44412</v>
      </c>
      <c r="C66" s="65">
        <f>VLOOKUP($A66,'Return Data'!$B$7:$R$2843,4,0)</f>
        <v>22.2972</v>
      </c>
      <c r="D66" s="65">
        <f>VLOOKUP($A66,'Return Data'!$B$7:$R$2843,10,0)</f>
        <v>18.535900000000002</v>
      </c>
      <c r="E66" s="66">
        <f t="shared" si="10"/>
        <v>17</v>
      </c>
      <c r="F66" s="65">
        <f>VLOOKUP($A66,'Return Data'!$B$7:$R$2843,11,0)</f>
        <v>21.2437</v>
      </c>
      <c r="G66" s="66">
        <f t="shared" si="11"/>
        <v>19</v>
      </c>
      <c r="H66" s="65">
        <f>VLOOKUP($A66,'Return Data'!$B$7:$R$2843,12,0)</f>
        <v>57.665399999999998</v>
      </c>
      <c r="I66" s="66">
        <f t="shared" si="12"/>
        <v>14</v>
      </c>
      <c r="J66" s="65">
        <f>VLOOKUP($A66,'Return Data'!$B$7:$R$2843,13,0)</f>
        <v>68.265500000000003</v>
      </c>
      <c r="K66" s="66">
        <f t="shared" si="13"/>
        <v>16</v>
      </c>
      <c r="L66" s="65">
        <f>VLOOKUP($A66,'Return Data'!$B$7:$R$2843,17,0)</f>
        <v>31.861000000000001</v>
      </c>
      <c r="M66" s="66">
        <f t="shared" si="18"/>
        <v>19</v>
      </c>
      <c r="N66" s="65">
        <f>VLOOKUP($A66,'Return Data'!$B$7:$R$2843,14,0)</f>
        <v>14.7585</v>
      </c>
      <c r="O66" s="66">
        <f t="shared" si="20"/>
        <v>24</v>
      </c>
      <c r="P66" s="65"/>
      <c r="Q66" s="66"/>
      <c r="R66" s="65">
        <f>VLOOKUP($A66,'Return Data'!$B$7:$R$2843,16,0)</f>
        <v>16.1676</v>
      </c>
      <c r="S66" s="67">
        <f t="shared" si="16"/>
        <v>32</v>
      </c>
    </row>
    <row r="67" spans="1:19" x14ac:dyDescent="0.3">
      <c r="A67" s="63" t="s">
        <v>222</v>
      </c>
      <c r="B67" s="64">
        <f>VLOOKUP($A67,'Return Data'!$B$7:$R$2843,3,0)</f>
        <v>44412</v>
      </c>
      <c r="C67" s="65">
        <f>VLOOKUP($A67,'Return Data'!$B$7:$R$2843,4,0)</f>
        <v>16.072299999999998</v>
      </c>
      <c r="D67" s="65">
        <f>VLOOKUP($A67,'Return Data'!$B$7:$R$2843,10,0)</f>
        <v>19.342300000000002</v>
      </c>
      <c r="E67" s="66">
        <f t="shared" si="10"/>
        <v>13</v>
      </c>
      <c r="F67" s="65">
        <f>VLOOKUP($A67,'Return Data'!$B$7:$R$2843,11,0)</f>
        <v>19.258099999999999</v>
      </c>
      <c r="G67" s="66">
        <f t="shared" si="11"/>
        <v>23</v>
      </c>
      <c r="H67" s="65">
        <f>VLOOKUP($A67,'Return Data'!$B$7:$R$2843,12,0)</f>
        <v>60.200699999999998</v>
      </c>
      <c r="I67" s="66">
        <f t="shared" si="12"/>
        <v>11</v>
      </c>
      <c r="J67" s="65">
        <f>VLOOKUP($A67,'Return Data'!$B$7:$R$2843,13,0)</f>
        <v>70.872799999999998</v>
      </c>
      <c r="K67" s="66">
        <f t="shared" si="13"/>
        <v>14</v>
      </c>
      <c r="L67" s="65">
        <f>VLOOKUP($A67,'Return Data'!$B$7:$R$2843,17,0)</f>
        <v>27.782900000000001</v>
      </c>
      <c r="M67" s="66">
        <f t="shared" si="18"/>
        <v>31</v>
      </c>
      <c r="N67" s="65">
        <f>VLOOKUP($A67,'Return Data'!$B$7:$R$2843,14,0)</f>
        <v>13.034700000000001</v>
      </c>
      <c r="O67" s="66">
        <f t="shared" si="20"/>
        <v>37</v>
      </c>
      <c r="P67" s="65"/>
      <c r="Q67" s="66"/>
      <c r="R67" s="65">
        <f>VLOOKUP($A67,'Return Data'!$B$7:$R$2843,16,0)</f>
        <v>11.0534</v>
      </c>
      <c r="S67" s="67">
        <f t="shared" si="16"/>
        <v>56</v>
      </c>
    </row>
    <row r="68" spans="1:19" x14ac:dyDescent="0.3">
      <c r="A68" s="63" t="s">
        <v>223</v>
      </c>
      <c r="B68" s="64">
        <f>VLOOKUP($A68,'Return Data'!$B$7:$R$2843,3,0)</f>
        <v>44412</v>
      </c>
      <c r="C68" s="65">
        <f>VLOOKUP($A68,'Return Data'!$B$7:$R$2843,4,0)</f>
        <v>14.9244</v>
      </c>
      <c r="D68" s="65">
        <f>VLOOKUP($A68,'Return Data'!$B$7:$R$2843,10,0)</f>
        <v>19.229199999999999</v>
      </c>
      <c r="E68" s="66">
        <f t="shared" si="10"/>
        <v>14</v>
      </c>
      <c r="F68" s="65">
        <f>VLOOKUP($A68,'Return Data'!$B$7:$R$2843,11,0)</f>
        <v>19.6172</v>
      </c>
      <c r="G68" s="66">
        <f t="shared" si="11"/>
        <v>22</v>
      </c>
      <c r="H68" s="65">
        <f>VLOOKUP($A68,'Return Data'!$B$7:$R$2843,12,0)</f>
        <v>58.888500000000001</v>
      </c>
      <c r="I68" s="66">
        <f t="shared" si="12"/>
        <v>12</v>
      </c>
      <c r="J68" s="65">
        <f>VLOOKUP($A68,'Return Data'!$B$7:$R$2843,13,0)</f>
        <v>67.358900000000006</v>
      </c>
      <c r="K68" s="66">
        <f t="shared" si="13"/>
        <v>19</v>
      </c>
      <c r="L68" s="65">
        <f>VLOOKUP($A68,'Return Data'!$B$7:$R$2843,17,0)</f>
        <v>28.3384</v>
      </c>
      <c r="M68" s="66">
        <f t="shared" si="18"/>
        <v>29</v>
      </c>
      <c r="N68" s="65">
        <f>VLOOKUP($A68,'Return Data'!$B$7:$R$2843,14,0)</f>
        <v>13.7121</v>
      </c>
      <c r="O68" s="66">
        <f t="shared" si="20"/>
        <v>31</v>
      </c>
      <c r="P68" s="65"/>
      <c r="Q68" s="66"/>
      <c r="R68" s="65">
        <f>VLOOKUP($A68,'Return Data'!$B$7:$R$2843,16,0)</f>
        <v>9.6339000000000006</v>
      </c>
      <c r="S68" s="67">
        <f t="shared" si="16"/>
        <v>60</v>
      </c>
    </row>
    <row r="69" spans="1:19" x14ac:dyDescent="0.3">
      <c r="A69" s="63" t="s">
        <v>224</v>
      </c>
      <c r="B69" s="64">
        <f>VLOOKUP($A69,'Return Data'!$B$7:$R$2843,3,0)</f>
        <v>44412</v>
      </c>
      <c r="C69" s="65">
        <f>VLOOKUP($A69,'Return Data'!$B$7:$R$2843,4,0)</f>
        <v>12.188700000000001</v>
      </c>
      <c r="D69" s="65">
        <f>VLOOKUP($A69,'Return Data'!$B$7:$R$2843,10,0)</f>
        <v>12.3683</v>
      </c>
      <c r="E69" s="66">
        <f t="shared" si="10"/>
        <v>61</v>
      </c>
      <c r="F69" s="65">
        <f>VLOOKUP($A69,'Return Data'!$B$7:$R$2843,11,0)</f>
        <v>9.7576999999999998</v>
      </c>
      <c r="G69" s="66">
        <f t="shared" si="11"/>
        <v>59</v>
      </c>
      <c r="H69" s="65">
        <f>VLOOKUP($A69,'Return Data'!$B$7:$R$2843,12,0)</f>
        <v>41.834600000000002</v>
      </c>
      <c r="I69" s="66">
        <f t="shared" si="12"/>
        <v>50</v>
      </c>
      <c r="J69" s="65">
        <f>VLOOKUP($A69,'Return Data'!$B$7:$R$2843,13,0)</f>
        <v>44.8157</v>
      </c>
      <c r="K69" s="66">
        <f t="shared" si="13"/>
        <v>59</v>
      </c>
      <c r="L69" s="65">
        <f>VLOOKUP($A69,'Return Data'!$B$7:$R$2843,17,0)</f>
        <v>25.623999999999999</v>
      </c>
      <c r="M69" s="66">
        <f t="shared" si="18"/>
        <v>42</v>
      </c>
      <c r="N69" s="65"/>
      <c r="O69" s="66"/>
      <c r="P69" s="65"/>
      <c r="Q69" s="66"/>
      <c r="R69" s="65">
        <f>VLOOKUP($A69,'Return Data'!$B$7:$R$2843,16,0)</f>
        <v>5.7416999999999998</v>
      </c>
      <c r="S69" s="67">
        <f t="shared" si="16"/>
        <v>64</v>
      </c>
    </row>
    <row r="70" spans="1:19" x14ac:dyDescent="0.3">
      <c r="A70" s="63" t="s">
        <v>225</v>
      </c>
      <c r="B70" s="64">
        <f>VLOOKUP($A70,'Return Data'!$B$7:$R$2843,3,0)</f>
        <v>44412</v>
      </c>
      <c r="C70" s="65">
        <f>VLOOKUP($A70,'Return Data'!$B$7:$R$2843,4,0)</f>
        <v>12.644399999999999</v>
      </c>
      <c r="D70" s="65">
        <f>VLOOKUP($A70,'Return Data'!$B$7:$R$2843,10,0)</f>
        <v>12.654</v>
      </c>
      <c r="E70" s="66">
        <f t="shared" si="10"/>
        <v>60</v>
      </c>
      <c r="F70" s="65">
        <f>VLOOKUP($A70,'Return Data'!$B$7:$R$2843,11,0)</f>
        <v>9.1992999999999991</v>
      </c>
      <c r="G70" s="66">
        <f t="shared" si="11"/>
        <v>61</v>
      </c>
      <c r="H70" s="65">
        <f>VLOOKUP($A70,'Return Data'!$B$7:$R$2843,12,0)</f>
        <v>40.573</v>
      </c>
      <c r="I70" s="66">
        <f t="shared" si="12"/>
        <v>53</v>
      </c>
      <c r="J70" s="65">
        <f>VLOOKUP($A70,'Return Data'!$B$7:$R$2843,13,0)</f>
        <v>43.624299999999998</v>
      </c>
      <c r="K70" s="66">
        <f t="shared" si="13"/>
        <v>60</v>
      </c>
      <c r="L70" s="65">
        <f>VLOOKUP($A70,'Return Data'!$B$7:$R$2843,17,0)</f>
        <v>25.956299999999999</v>
      </c>
      <c r="M70" s="66">
        <f t="shared" si="18"/>
        <v>39</v>
      </c>
      <c r="N70" s="65"/>
      <c r="O70" s="66"/>
      <c r="P70" s="65"/>
      <c r="Q70" s="66"/>
      <c r="R70" s="65">
        <f>VLOOKUP($A70,'Return Data'!$B$7:$R$2843,16,0)</f>
        <v>7.2350000000000003</v>
      </c>
      <c r="S70" s="67">
        <f t="shared" si="16"/>
        <v>63</v>
      </c>
    </row>
    <row r="71" spans="1:19" x14ac:dyDescent="0.3">
      <c r="A71" s="63" t="s">
        <v>226</v>
      </c>
      <c r="B71" s="64">
        <f>VLOOKUP($A71,'Return Data'!$B$7:$R$2843,3,0)</f>
        <v>44412</v>
      </c>
      <c r="C71" s="65">
        <f>VLOOKUP($A71,'Return Data'!$B$7:$R$2843,4,0)</f>
        <v>148.34690000000001</v>
      </c>
      <c r="D71" s="65">
        <f>VLOOKUP($A71,'Return Data'!$B$7:$R$2843,10,0)</f>
        <v>17.410299999999999</v>
      </c>
      <c r="E71" s="66">
        <f t="shared" si="10"/>
        <v>24</v>
      </c>
      <c r="F71" s="65">
        <f>VLOOKUP($A71,'Return Data'!$B$7:$R$2843,11,0)</f>
        <v>16.9572</v>
      </c>
      <c r="G71" s="66">
        <f t="shared" si="11"/>
        <v>34</v>
      </c>
      <c r="H71" s="65">
        <f>VLOOKUP($A71,'Return Data'!$B$7:$R$2843,12,0)</f>
        <v>48.069899999999997</v>
      </c>
      <c r="I71" s="66">
        <f t="shared" si="12"/>
        <v>29</v>
      </c>
      <c r="J71" s="65">
        <f>VLOOKUP($A71,'Return Data'!$B$7:$R$2843,13,0)</f>
        <v>61.812399999999997</v>
      </c>
      <c r="K71" s="66">
        <f t="shared" si="13"/>
        <v>28</v>
      </c>
      <c r="L71" s="65">
        <f>VLOOKUP($A71,'Return Data'!$B$7:$R$2843,17,0)</f>
        <v>31.728000000000002</v>
      </c>
      <c r="M71" s="66">
        <f t="shared" si="18"/>
        <v>20</v>
      </c>
      <c r="N71" s="65">
        <f>VLOOKUP($A71,'Return Data'!$B$7:$R$2843,14,0)</f>
        <v>17.083500000000001</v>
      </c>
      <c r="O71" s="66">
        <f>RANK(N71,N$8:N$71,0)</f>
        <v>14</v>
      </c>
      <c r="P71" s="65">
        <f>VLOOKUP($A71,'Return Data'!$B$7:$R$2843,15,0)</f>
        <v>15.8911</v>
      </c>
      <c r="Q71" s="66">
        <f>RANK(P71,P$8:P$71,0)</f>
        <v>14</v>
      </c>
      <c r="R71" s="65">
        <f>VLOOKUP($A71,'Return Data'!$B$7:$R$2843,16,0)</f>
        <v>15.667400000000001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17.891437500000013</v>
      </c>
      <c r="E73" s="74"/>
      <c r="F73" s="75">
        <f>AVERAGE(F8:F71)</f>
        <v>20.821893750000008</v>
      </c>
      <c r="G73" s="74"/>
      <c r="H73" s="75">
        <f>AVERAGE(H8:H71)</f>
        <v>52.215915625000015</v>
      </c>
      <c r="I73" s="74"/>
      <c r="J73" s="75">
        <f>AVERAGE(J8:J71)</f>
        <v>65.476743750000011</v>
      </c>
      <c r="K73" s="74"/>
      <c r="L73" s="75">
        <f>AVERAGE(L8:L71)</f>
        <v>30.346159016393447</v>
      </c>
      <c r="M73" s="74"/>
      <c r="N73" s="75">
        <f>AVERAGE(N8:N71)</f>
        <v>15.736974509803922</v>
      </c>
      <c r="O73" s="74"/>
      <c r="P73" s="75">
        <f>AVERAGE(P8:P71)</f>
        <v>15.578291891891894</v>
      </c>
      <c r="Q73" s="74"/>
      <c r="R73" s="75">
        <f>AVERAGE(R8:R71)</f>
        <v>16.154470312500003</v>
      </c>
      <c r="S73" s="76"/>
    </row>
    <row r="74" spans="1:19" x14ac:dyDescent="0.3">
      <c r="A74" s="73" t="s">
        <v>28</v>
      </c>
      <c r="B74" s="74"/>
      <c r="C74" s="74"/>
      <c r="D74" s="75">
        <f>MIN(D8:D71)</f>
        <v>10.496600000000001</v>
      </c>
      <c r="E74" s="74"/>
      <c r="F74" s="75">
        <f>MIN(F8:F71)</f>
        <v>7.2072000000000003</v>
      </c>
      <c r="G74" s="74"/>
      <c r="H74" s="75">
        <f>MIN(H8:H71)</f>
        <v>28.017399999999999</v>
      </c>
      <c r="I74" s="74"/>
      <c r="J74" s="75">
        <f>MIN(J8:J71)</f>
        <v>34.606999999999999</v>
      </c>
      <c r="K74" s="74"/>
      <c r="L74" s="75">
        <f>MIN(L8:L71)</f>
        <v>19.151299999999999</v>
      </c>
      <c r="M74" s="74"/>
      <c r="N74" s="75">
        <f>MIN(N8:N71)</f>
        <v>8.4556000000000004</v>
      </c>
      <c r="O74" s="74"/>
      <c r="P74" s="75">
        <f>MIN(P8:P71)</f>
        <v>9.4259000000000004</v>
      </c>
      <c r="Q74" s="74"/>
      <c r="R74" s="75">
        <f>MIN(R8:R71)</f>
        <v>5.7416999999999998</v>
      </c>
      <c r="S74" s="76"/>
    </row>
    <row r="75" spans="1:19" ht="15" thickBot="1" x14ac:dyDescent="0.35">
      <c r="A75" s="77" t="s">
        <v>29</v>
      </c>
      <c r="B75" s="78"/>
      <c r="C75" s="78"/>
      <c r="D75" s="79">
        <f>MAX(D8:D71)</f>
        <v>36.105899999999998</v>
      </c>
      <c r="E75" s="78"/>
      <c r="F75" s="79">
        <f>MAX(F8:F71)</f>
        <v>55.4495</v>
      </c>
      <c r="G75" s="78"/>
      <c r="H75" s="79">
        <f>MAX(H8:H71)</f>
        <v>103.73480000000001</v>
      </c>
      <c r="I75" s="78"/>
      <c r="J75" s="79">
        <f>MAX(J8:J71)</f>
        <v>128.81370000000001</v>
      </c>
      <c r="K75" s="78"/>
      <c r="L75" s="79">
        <f>MAX(L8:L71)</f>
        <v>57.990699999999997</v>
      </c>
      <c r="M75" s="78"/>
      <c r="N75" s="79">
        <f>MAX(N8:N71)</f>
        <v>33.1004</v>
      </c>
      <c r="O75" s="78"/>
      <c r="P75" s="79">
        <f>MAX(P8:P71)</f>
        <v>25.736599999999999</v>
      </c>
      <c r="Q75" s="78"/>
      <c r="R75" s="79">
        <f>MAX(R8:R71)</f>
        <v>31.2197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44412</v>
      </c>
      <c r="C8" s="65">
        <f>VLOOKUP($A8,'Return Data'!$B$7:$R$2843,4,0)</f>
        <v>50.63</v>
      </c>
      <c r="D8" s="65">
        <f>VLOOKUP($A8,'Return Data'!$B$7:$R$2843,10,0)</f>
        <v>10.329000000000001</v>
      </c>
      <c r="E8" s="66">
        <f t="shared" ref="E8:E39" si="0">RANK(D8,D$8:D$73,0)</f>
        <v>66</v>
      </c>
      <c r="F8" s="65">
        <f>VLOOKUP($A8,'Return Data'!$B$7:$R$2843,11,0)</f>
        <v>6.8593999999999999</v>
      </c>
      <c r="G8" s="66">
        <f t="shared" ref="G8:G39" si="1">RANK(F8,F$8:F$73,0)</f>
        <v>66</v>
      </c>
      <c r="H8" s="65">
        <f>VLOOKUP($A8,'Return Data'!$B$7:$R$2843,12,0)</f>
        <v>29.389199999999999</v>
      </c>
      <c r="I8" s="66">
        <f t="shared" ref="I8:I39" si="2">RANK(H8,H$8:H$73,0)</f>
        <v>65</v>
      </c>
      <c r="J8" s="65">
        <f>VLOOKUP($A8,'Return Data'!$B$7:$R$2843,13,0)</f>
        <v>36.5794</v>
      </c>
      <c r="K8" s="66">
        <f t="shared" ref="K8:K39" si="3">RANK(J8,J$8:J$73,0)</f>
        <v>65</v>
      </c>
      <c r="L8" s="65">
        <f>VLOOKUP($A8,'Return Data'!$B$7:$R$2843,17,0)</f>
        <v>19.3535</v>
      </c>
      <c r="M8" s="66">
        <f t="shared" ref="M8:M28" si="4">RANK(L8,L$8:L$73,0)</f>
        <v>61</v>
      </c>
      <c r="N8" s="65">
        <f>VLOOKUP($A8,'Return Data'!$B$7:$R$2843,14,0)</f>
        <v>7.6753</v>
      </c>
      <c r="O8" s="66">
        <f>RANK(N8,N$8:N$73,0)</f>
        <v>52</v>
      </c>
      <c r="P8" s="65">
        <f>VLOOKUP($A8,'Return Data'!$B$7:$R$2843,15,0)</f>
        <v>11.4773</v>
      </c>
      <c r="Q8" s="66">
        <f>RANK(P8,P$8:P$73,0)</f>
        <v>34</v>
      </c>
      <c r="R8" s="65">
        <f>VLOOKUP($A8,'Return Data'!$B$7:$R$2843,16,0)</f>
        <v>11.543900000000001</v>
      </c>
      <c r="S8" s="67">
        <f t="shared" ref="S8:S39" si="5">RANK(R8,R$8:R$73,0)</f>
        <v>53</v>
      </c>
    </row>
    <row r="9" spans="1:20" x14ac:dyDescent="0.3">
      <c r="A9" s="63" t="s">
        <v>267</v>
      </c>
      <c r="B9" s="64">
        <f>VLOOKUP($A9,'Return Data'!$B$7:$R$2843,3,0)</f>
        <v>44412</v>
      </c>
      <c r="C9" s="65">
        <f>VLOOKUP($A9,'Return Data'!$B$7:$R$2843,4,0)</f>
        <v>41.48</v>
      </c>
      <c r="D9" s="65">
        <f>VLOOKUP($A9,'Return Data'!$B$7:$R$2843,10,0)</f>
        <v>10.4955</v>
      </c>
      <c r="E9" s="66">
        <f t="shared" si="0"/>
        <v>65</v>
      </c>
      <c r="F9" s="65">
        <f>VLOOKUP($A9,'Return Data'!$B$7:$R$2843,11,0)</f>
        <v>7.3498999999999999</v>
      </c>
      <c r="G9" s="66">
        <f t="shared" si="1"/>
        <v>65</v>
      </c>
      <c r="H9" s="65">
        <f>VLOOKUP($A9,'Return Data'!$B$7:$R$2843,12,0)</f>
        <v>29.625</v>
      </c>
      <c r="I9" s="66">
        <f t="shared" si="2"/>
        <v>64</v>
      </c>
      <c r="J9" s="65">
        <f>VLOOKUP($A9,'Return Data'!$B$7:$R$2843,13,0)</f>
        <v>37.1693</v>
      </c>
      <c r="K9" s="66">
        <f t="shared" si="3"/>
        <v>64</v>
      </c>
      <c r="L9" s="65">
        <f>VLOOKUP($A9,'Return Data'!$B$7:$R$2843,17,0)</f>
        <v>20.109100000000002</v>
      </c>
      <c r="M9" s="66">
        <f t="shared" si="4"/>
        <v>57</v>
      </c>
      <c r="N9" s="65">
        <f>VLOOKUP($A9,'Return Data'!$B$7:$R$2843,14,0)</f>
        <v>8.5785</v>
      </c>
      <c r="O9" s="66">
        <f>RANK(N9,N$8:N$73,0)</f>
        <v>50</v>
      </c>
      <c r="P9" s="65">
        <f>VLOOKUP($A9,'Return Data'!$B$7:$R$2843,15,0)</f>
        <v>12.1716</v>
      </c>
      <c r="Q9" s="66">
        <f>RANK(P9,P$8:P$73,0)</f>
        <v>31</v>
      </c>
      <c r="R9" s="65">
        <f>VLOOKUP($A9,'Return Data'!$B$7:$R$2843,16,0)</f>
        <v>11.2912</v>
      </c>
      <c r="S9" s="67">
        <f t="shared" si="5"/>
        <v>54</v>
      </c>
    </row>
    <row r="10" spans="1:20" x14ac:dyDescent="0.3">
      <c r="A10" s="63" t="s">
        <v>268</v>
      </c>
      <c r="B10" s="64">
        <f>VLOOKUP($A10,'Return Data'!$B$7:$R$2843,3,0)</f>
        <v>44412</v>
      </c>
      <c r="C10" s="65">
        <f>VLOOKUP($A10,'Return Data'!$B$7:$R$2843,4,0)</f>
        <v>69.411299999999997</v>
      </c>
      <c r="D10" s="65">
        <f>VLOOKUP($A10,'Return Data'!$B$7:$R$2843,10,0)</f>
        <v>13.803000000000001</v>
      </c>
      <c r="E10" s="66">
        <f t="shared" si="0"/>
        <v>55</v>
      </c>
      <c r="F10" s="65">
        <f>VLOOKUP($A10,'Return Data'!$B$7:$R$2843,11,0)</f>
        <v>14.305300000000001</v>
      </c>
      <c r="G10" s="66">
        <f t="shared" si="1"/>
        <v>46</v>
      </c>
      <c r="H10" s="65">
        <f>VLOOKUP($A10,'Return Data'!$B$7:$R$2843,12,0)</f>
        <v>39.7624</v>
      </c>
      <c r="I10" s="66">
        <f t="shared" si="2"/>
        <v>54</v>
      </c>
      <c r="J10" s="65">
        <f>VLOOKUP($A10,'Return Data'!$B$7:$R$2843,13,0)</f>
        <v>54.582299999999996</v>
      </c>
      <c r="K10" s="66">
        <f t="shared" si="3"/>
        <v>42</v>
      </c>
      <c r="L10" s="65">
        <f>VLOOKUP($A10,'Return Data'!$B$7:$R$2843,17,0)</f>
        <v>25.955200000000001</v>
      </c>
      <c r="M10" s="66">
        <f t="shared" si="4"/>
        <v>36</v>
      </c>
      <c r="N10" s="65">
        <f>VLOOKUP($A10,'Return Data'!$B$7:$R$2843,14,0)</f>
        <v>15.404500000000001</v>
      </c>
      <c r="O10" s="66">
        <f>RANK(N10,N$8:N$73,0)</f>
        <v>17</v>
      </c>
      <c r="P10" s="65">
        <f>VLOOKUP($A10,'Return Data'!$B$7:$R$2843,15,0)</f>
        <v>16.107800000000001</v>
      </c>
      <c r="Q10" s="66">
        <f>RANK(P10,P$8:P$73,0)</f>
        <v>11</v>
      </c>
      <c r="R10" s="65">
        <f>VLOOKUP($A10,'Return Data'!$B$7:$R$2843,16,0)</f>
        <v>18.168800000000001</v>
      </c>
      <c r="S10" s="67">
        <f t="shared" si="5"/>
        <v>18</v>
      </c>
    </row>
    <row r="11" spans="1:20" x14ac:dyDescent="0.3">
      <c r="A11" s="63" t="s">
        <v>269</v>
      </c>
      <c r="B11" s="64">
        <f>VLOOKUP($A11,'Return Data'!$B$7:$R$2843,3,0)</f>
        <v>44412</v>
      </c>
      <c r="C11" s="65">
        <f>VLOOKUP($A11,'Return Data'!$B$7:$R$2843,4,0)</f>
        <v>66.17</v>
      </c>
      <c r="D11" s="65">
        <f>VLOOKUP($A11,'Return Data'!$B$7:$R$2843,10,0)</f>
        <v>17.177299999999999</v>
      </c>
      <c r="E11" s="66">
        <f t="shared" si="0"/>
        <v>24</v>
      </c>
      <c r="F11" s="65">
        <f>VLOOKUP($A11,'Return Data'!$B$7:$R$2843,11,0)</f>
        <v>17.887</v>
      </c>
      <c r="G11" s="66">
        <f t="shared" si="1"/>
        <v>27</v>
      </c>
      <c r="H11" s="65">
        <f>VLOOKUP($A11,'Return Data'!$B$7:$R$2843,12,0)</f>
        <v>45.845300000000002</v>
      </c>
      <c r="I11" s="66">
        <f t="shared" si="2"/>
        <v>32</v>
      </c>
      <c r="J11" s="65">
        <f>VLOOKUP($A11,'Return Data'!$B$7:$R$2843,13,0)</f>
        <v>57.173400000000001</v>
      </c>
      <c r="K11" s="66">
        <f t="shared" si="3"/>
        <v>35</v>
      </c>
      <c r="L11" s="65">
        <f>VLOOKUP($A11,'Return Data'!$B$7:$R$2843,17,0)</f>
        <v>26.348600000000001</v>
      </c>
      <c r="M11" s="66">
        <f t="shared" si="4"/>
        <v>35</v>
      </c>
      <c r="N11" s="65">
        <f>VLOOKUP($A11,'Return Data'!$B$7:$R$2843,14,0)</f>
        <v>11.9757</v>
      </c>
      <c r="O11" s="66">
        <f>RANK(N11,N$8:N$73,0)</f>
        <v>40</v>
      </c>
      <c r="P11" s="65">
        <f>VLOOKUP($A11,'Return Data'!$B$7:$R$2843,15,0)</f>
        <v>12.218999999999999</v>
      </c>
      <c r="Q11" s="66">
        <f>RANK(P11,P$8:P$73,0)</f>
        <v>30</v>
      </c>
      <c r="R11" s="65">
        <f>VLOOKUP($A11,'Return Data'!$B$7:$R$2843,16,0)</f>
        <v>8.6212</v>
      </c>
      <c r="S11" s="67">
        <f t="shared" si="5"/>
        <v>61</v>
      </c>
    </row>
    <row r="12" spans="1:20" x14ac:dyDescent="0.3">
      <c r="A12" s="63" t="s">
        <v>270</v>
      </c>
      <c r="B12" s="64">
        <f>VLOOKUP($A12,'Return Data'!$B$7:$R$2843,3,0)</f>
        <v>44412</v>
      </c>
      <c r="C12" s="65">
        <f>VLOOKUP($A12,'Return Data'!$B$7:$R$2843,4,0)</f>
        <v>57.487000000000002</v>
      </c>
      <c r="D12" s="65">
        <f>VLOOKUP($A12,'Return Data'!$B$7:$R$2843,10,0)</f>
        <v>13.882999999999999</v>
      </c>
      <c r="E12" s="66">
        <f t="shared" si="0"/>
        <v>54</v>
      </c>
      <c r="F12" s="65">
        <f>VLOOKUP($A12,'Return Data'!$B$7:$R$2843,11,0)</f>
        <v>11.9208</v>
      </c>
      <c r="G12" s="66">
        <f t="shared" si="1"/>
        <v>57</v>
      </c>
      <c r="H12" s="65">
        <f>VLOOKUP($A12,'Return Data'!$B$7:$R$2843,12,0)</f>
        <v>34.809899999999999</v>
      </c>
      <c r="I12" s="66">
        <f t="shared" si="2"/>
        <v>61</v>
      </c>
      <c r="J12" s="65">
        <f>VLOOKUP($A12,'Return Data'!$B$7:$R$2843,13,0)</f>
        <v>44.748800000000003</v>
      </c>
      <c r="K12" s="66">
        <f t="shared" si="3"/>
        <v>58</v>
      </c>
      <c r="L12" s="65">
        <f>VLOOKUP($A12,'Return Data'!$B$7:$R$2843,17,0)</f>
        <v>24.1233</v>
      </c>
      <c r="M12" s="66">
        <f t="shared" si="4"/>
        <v>46</v>
      </c>
      <c r="N12" s="65">
        <f>VLOOKUP($A12,'Return Data'!$B$7:$R$2843,14,0)</f>
        <v>15.0402</v>
      </c>
      <c r="O12" s="66">
        <f>RANK(N12,N$8:N$73,0)</f>
        <v>19</v>
      </c>
      <c r="P12" s="65">
        <f>VLOOKUP($A12,'Return Data'!$B$7:$R$2843,15,0)</f>
        <v>13.099600000000001</v>
      </c>
      <c r="Q12" s="66">
        <f>RANK(P12,P$8:P$73,0)</f>
        <v>25</v>
      </c>
      <c r="R12" s="65">
        <f>VLOOKUP($A12,'Return Data'!$B$7:$R$2843,16,0)</f>
        <v>11.8728</v>
      </c>
      <c r="S12" s="67">
        <f t="shared" si="5"/>
        <v>50</v>
      </c>
    </row>
    <row r="13" spans="1:20" x14ac:dyDescent="0.3">
      <c r="A13" s="63" t="s">
        <v>271</v>
      </c>
      <c r="B13" s="64">
        <f>VLOOKUP($A13,'Return Data'!$B$7:$R$2843,3,0)</f>
        <v>44412</v>
      </c>
      <c r="C13" s="65">
        <f>VLOOKUP($A13,'Return Data'!$B$7:$R$2843,4,0)</f>
        <v>16.510000000000002</v>
      </c>
      <c r="D13" s="65">
        <f>VLOOKUP($A13,'Return Data'!$B$7:$R$2843,10,0)</f>
        <v>21.665400000000002</v>
      </c>
      <c r="E13" s="66">
        <f t="shared" si="0"/>
        <v>10</v>
      </c>
      <c r="F13" s="65">
        <f>VLOOKUP($A13,'Return Data'!$B$7:$R$2843,11,0)</f>
        <v>31.240100000000002</v>
      </c>
      <c r="G13" s="66">
        <f t="shared" si="1"/>
        <v>10</v>
      </c>
      <c r="H13" s="65">
        <f>VLOOKUP($A13,'Return Data'!$B$7:$R$2843,12,0)</f>
        <v>56.790100000000002</v>
      </c>
      <c r="I13" s="66">
        <f t="shared" si="2"/>
        <v>16</v>
      </c>
      <c r="J13" s="65">
        <f>VLOOKUP($A13,'Return Data'!$B$7:$R$2843,13,0)</f>
        <v>74.34</v>
      </c>
      <c r="K13" s="66">
        <f t="shared" si="3"/>
        <v>13</v>
      </c>
      <c r="L13" s="65">
        <f>VLOOKUP($A13,'Return Data'!$B$7:$R$2843,17,0)</f>
        <v>45.079500000000003</v>
      </c>
      <c r="M13" s="66">
        <f t="shared" si="4"/>
        <v>5</v>
      </c>
      <c r="N13" s="65"/>
      <c r="O13" s="66"/>
      <c r="P13" s="65"/>
      <c r="Q13" s="66"/>
      <c r="R13" s="65">
        <f>VLOOKUP($A13,'Return Data'!$B$7:$R$2843,16,0)</f>
        <v>15.6053</v>
      </c>
      <c r="S13" s="67">
        <f t="shared" si="5"/>
        <v>29</v>
      </c>
    </row>
    <row r="14" spans="1:20" x14ac:dyDescent="0.3">
      <c r="A14" s="63" t="s">
        <v>272</v>
      </c>
      <c r="B14" s="64">
        <f>VLOOKUP($A14,'Return Data'!$B$7:$R$2843,3,0)</f>
        <v>44412</v>
      </c>
      <c r="C14" s="65">
        <f>VLOOKUP($A14,'Return Data'!$B$7:$R$2843,4,0)</f>
        <v>20.07</v>
      </c>
      <c r="D14" s="65">
        <f>VLOOKUP($A14,'Return Data'!$B$7:$R$2843,10,0)</f>
        <v>21.710100000000001</v>
      </c>
      <c r="E14" s="66">
        <f t="shared" si="0"/>
        <v>9</v>
      </c>
      <c r="F14" s="65">
        <f>VLOOKUP($A14,'Return Data'!$B$7:$R$2843,11,0)</f>
        <v>30.919799999999999</v>
      </c>
      <c r="G14" s="66">
        <f t="shared" si="1"/>
        <v>11</v>
      </c>
      <c r="H14" s="65">
        <f>VLOOKUP($A14,'Return Data'!$B$7:$R$2843,12,0)</f>
        <v>57.042299999999997</v>
      </c>
      <c r="I14" s="66">
        <f t="shared" si="2"/>
        <v>15</v>
      </c>
      <c r="J14" s="65">
        <f>VLOOKUP($A14,'Return Data'!$B$7:$R$2843,13,0)</f>
        <v>76.517200000000003</v>
      </c>
      <c r="K14" s="66">
        <f t="shared" si="3"/>
        <v>12</v>
      </c>
      <c r="L14" s="65">
        <f>VLOOKUP($A14,'Return Data'!$B$7:$R$2843,17,0)</f>
        <v>41.607900000000001</v>
      </c>
      <c r="M14" s="66">
        <f t="shared" si="4"/>
        <v>9</v>
      </c>
      <c r="N14" s="65"/>
      <c r="O14" s="66"/>
      <c r="P14" s="65"/>
      <c r="Q14" s="66"/>
      <c r="R14" s="65">
        <f>VLOOKUP($A14,'Return Data'!$B$7:$R$2843,16,0)</f>
        <v>28.311199999999999</v>
      </c>
      <c r="S14" s="67">
        <f t="shared" si="5"/>
        <v>2</v>
      </c>
    </row>
    <row r="15" spans="1:20" x14ac:dyDescent="0.3">
      <c r="A15" s="63" t="s">
        <v>273</v>
      </c>
      <c r="B15" s="64">
        <f>VLOOKUP($A15,'Return Data'!$B$7:$R$2843,3,0)</f>
        <v>44412</v>
      </c>
      <c r="C15" s="65">
        <f>VLOOKUP($A15,'Return Data'!$B$7:$R$2843,4,0)</f>
        <v>96.28</v>
      </c>
      <c r="D15" s="65">
        <f>VLOOKUP($A15,'Return Data'!$B$7:$R$2843,10,0)</f>
        <v>18.411000000000001</v>
      </c>
      <c r="E15" s="66">
        <f t="shared" si="0"/>
        <v>17</v>
      </c>
      <c r="F15" s="65">
        <f>VLOOKUP($A15,'Return Data'!$B$7:$R$2843,11,0)</f>
        <v>26.070399999999999</v>
      </c>
      <c r="G15" s="66">
        <f t="shared" si="1"/>
        <v>13</v>
      </c>
      <c r="H15" s="65">
        <f>VLOOKUP($A15,'Return Data'!$B$7:$R$2843,12,0)</f>
        <v>52.922499999999999</v>
      </c>
      <c r="I15" s="66">
        <f t="shared" si="2"/>
        <v>18</v>
      </c>
      <c r="J15" s="65">
        <f>VLOOKUP($A15,'Return Data'!$B$7:$R$2843,13,0)</f>
        <v>69.686300000000003</v>
      </c>
      <c r="K15" s="66">
        <f t="shared" si="3"/>
        <v>15</v>
      </c>
      <c r="L15" s="65">
        <f>VLOOKUP($A15,'Return Data'!$B$7:$R$2843,17,0)</f>
        <v>41.986699999999999</v>
      </c>
      <c r="M15" s="66">
        <f t="shared" si="4"/>
        <v>8</v>
      </c>
      <c r="N15" s="65">
        <f>VLOOKUP($A15,'Return Data'!$B$7:$R$2843,14,0)</f>
        <v>19.215599999999998</v>
      </c>
      <c r="O15" s="66">
        <f t="shared" ref="O15:O23" si="6">RANK(N15,N$8:N$73,0)</f>
        <v>9</v>
      </c>
      <c r="P15" s="65">
        <f>VLOOKUP($A15,'Return Data'!$B$7:$R$2843,15,0)</f>
        <v>19.391300000000001</v>
      </c>
      <c r="Q15" s="66">
        <f t="shared" ref="Q15:Q23" si="7">RANK(P15,P$8:P$73,0)</f>
        <v>4</v>
      </c>
      <c r="R15" s="65">
        <f>VLOOKUP($A15,'Return Data'!$B$7:$R$2843,16,0)</f>
        <v>19.9556</v>
      </c>
      <c r="S15" s="67">
        <f t="shared" si="5"/>
        <v>13</v>
      </c>
    </row>
    <row r="16" spans="1:20" x14ac:dyDescent="0.3">
      <c r="A16" s="63" t="s">
        <v>274</v>
      </c>
      <c r="B16" s="64">
        <f>VLOOKUP($A16,'Return Data'!$B$7:$R$2843,3,0)</f>
        <v>44412</v>
      </c>
      <c r="C16" s="65">
        <f>VLOOKUP($A16,'Return Data'!$B$7:$R$2843,4,0)</f>
        <v>109.36</v>
      </c>
      <c r="D16" s="65">
        <f>VLOOKUP($A16,'Return Data'!$B$7:$R$2843,10,0)</f>
        <v>16.253900000000002</v>
      </c>
      <c r="E16" s="66">
        <f t="shared" si="0"/>
        <v>30</v>
      </c>
      <c r="F16" s="65">
        <f>VLOOKUP($A16,'Return Data'!$B$7:$R$2843,11,0)</f>
        <v>14.7775</v>
      </c>
      <c r="G16" s="66">
        <f t="shared" si="1"/>
        <v>41</v>
      </c>
      <c r="H16" s="65">
        <f>VLOOKUP($A16,'Return Data'!$B$7:$R$2843,12,0)</f>
        <v>45.290300000000002</v>
      </c>
      <c r="I16" s="66">
        <f t="shared" si="2"/>
        <v>36</v>
      </c>
      <c r="J16" s="65">
        <f>VLOOKUP($A16,'Return Data'!$B$7:$R$2843,13,0)</f>
        <v>58.953499999999998</v>
      </c>
      <c r="K16" s="66">
        <f t="shared" si="3"/>
        <v>32</v>
      </c>
      <c r="L16" s="65">
        <f>VLOOKUP($A16,'Return Data'!$B$7:$R$2843,17,0)</f>
        <v>32.966700000000003</v>
      </c>
      <c r="M16" s="66">
        <f t="shared" si="4"/>
        <v>16</v>
      </c>
      <c r="N16" s="65">
        <f>VLOOKUP($A16,'Return Data'!$B$7:$R$2843,14,0)</f>
        <v>19.625900000000001</v>
      </c>
      <c r="O16" s="66">
        <f t="shared" si="6"/>
        <v>8</v>
      </c>
      <c r="P16" s="65">
        <f>VLOOKUP($A16,'Return Data'!$B$7:$R$2843,15,0)</f>
        <v>18.303799999999999</v>
      </c>
      <c r="Q16" s="66">
        <f t="shared" si="7"/>
        <v>5</v>
      </c>
      <c r="R16" s="65">
        <f>VLOOKUP($A16,'Return Data'!$B$7:$R$2843,16,0)</f>
        <v>20.674800000000001</v>
      </c>
      <c r="S16" s="67">
        <f t="shared" si="5"/>
        <v>11</v>
      </c>
    </row>
    <row r="17" spans="1:19" x14ac:dyDescent="0.3">
      <c r="A17" s="63" t="s">
        <v>275</v>
      </c>
      <c r="B17" s="64">
        <f>VLOOKUP($A17,'Return Data'!$B$7:$R$2843,3,0)</f>
        <v>44412</v>
      </c>
      <c r="C17" s="65">
        <f>VLOOKUP($A17,'Return Data'!$B$7:$R$2843,4,0)</f>
        <v>78.477999999999994</v>
      </c>
      <c r="D17" s="65">
        <f>VLOOKUP($A17,'Return Data'!$B$7:$R$2843,10,0)</f>
        <v>18.339500000000001</v>
      </c>
      <c r="E17" s="66">
        <f t="shared" si="0"/>
        <v>18</v>
      </c>
      <c r="F17" s="65">
        <f>VLOOKUP($A17,'Return Data'!$B$7:$R$2843,11,0)</f>
        <v>21.877300000000002</v>
      </c>
      <c r="G17" s="66">
        <f t="shared" si="1"/>
        <v>18</v>
      </c>
      <c r="H17" s="65">
        <f>VLOOKUP($A17,'Return Data'!$B$7:$R$2843,12,0)</f>
        <v>54.463000000000001</v>
      </c>
      <c r="I17" s="66">
        <f t="shared" si="2"/>
        <v>17</v>
      </c>
      <c r="J17" s="65">
        <f>VLOOKUP($A17,'Return Data'!$B$7:$R$2843,13,0)</f>
        <v>66.687200000000004</v>
      </c>
      <c r="K17" s="66">
        <f t="shared" si="3"/>
        <v>20</v>
      </c>
      <c r="L17" s="65">
        <f>VLOOKUP($A17,'Return Data'!$B$7:$R$2843,17,0)</f>
        <v>30.408000000000001</v>
      </c>
      <c r="M17" s="66">
        <f t="shared" si="4"/>
        <v>22</v>
      </c>
      <c r="N17" s="65">
        <f>VLOOKUP($A17,'Return Data'!$B$7:$R$2843,14,0)</f>
        <v>18.313300000000002</v>
      </c>
      <c r="O17" s="66">
        <f t="shared" si="6"/>
        <v>10</v>
      </c>
      <c r="P17" s="65">
        <f>VLOOKUP($A17,'Return Data'!$B$7:$R$2843,15,0)</f>
        <v>16.525600000000001</v>
      </c>
      <c r="Q17" s="66">
        <f t="shared" si="7"/>
        <v>8</v>
      </c>
      <c r="R17" s="65">
        <f>VLOOKUP($A17,'Return Data'!$B$7:$R$2843,16,0)</f>
        <v>15.2074</v>
      </c>
      <c r="S17" s="67">
        <f t="shared" si="5"/>
        <v>32</v>
      </c>
    </row>
    <row r="18" spans="1:19" x14ac:dyDescent="0.3">
      <c r="A18" s="63" t="s">
        <v>276</v>
      </c>
      <c r="B18" s="64">
        <f>VLOOKUP($A18,'Return Data'!$B$7:$R$2843,3,0)</f>
        <v>44412</v>
      </c>
      <c r="C18" s="65">
        <f>VLOOKUP($A18,'Return Data'!$B$7:$R$2843,4,0)</f>
        <v>67.650000000000006</v>
      </c>
      <c r="D18" s="65">
        <f>VLOOKUP($A18,'Return Data'!$B$7:$R$2843,10,0)</f>
        <v>16.557500000000001</v>
      </c>
      <c r="E18" s="66">
        <f t="shared" si="0"/>
        <v>29</v>
      </c>
      <c r="F18" s="65">
        <f>VLOOKUP($A18,'Return Data'!$B$7:$R$2843,11,0)</f>
        <v>14.5251</v>
      </c>
      <c r="G18" s="66">
        <f t="shared" si="1"/>
        <v>44</v>
      </c>
      <c r="H18" s="65">
        <f>VLOOKUP($A18,'Return Data'!$B$7:$R$2843,12,0)</f>
        <v>42.211500000000001</v>
      </c>
      <c r="I18" s="66">
        <f t="shared" si="2"/>
        <v>49</v>
      </c>
      <c r="J18" s="65">
        <f>VLOOKUP($A18,'Return Data'!$B$7:$R$2843,13,0)</f>
        <v>53.2971</v>
      </c>
      <c r="K18" s="66">
        <f t="shared" si="3"/>
        <v>45</v>
      </c>
      <c r="L18" s="65">
        <f>VLOOKUP($A18,'Return Data'!$B$7:$R$2843,17,0)</f>
        <v>24.366299999999999</v>
      </c>
      <c r="M18" s="66">
        <f t="shared" si="4"/>
        <v>45</v>
      </c>
      <c r="N18" s="65">
        <f>VLOOKUP($A18,'Return Data'!$B$7:$R$2843,14,0)</f>
        <v>12.572699999999999</v>
      </c>
      <c r="O18" s="66">
        <f t="shared" si="6"/>
        <v>34</v>
      </c>
      <c r="P18" s="65">
        <f>VLOOKUP($A18,'Return Data'!$B$7:$R$2843,15,0)</f>
        <v>12.734500000000001</v>
      </c>
      <c r="Q18" s="66">
        <f t="shared" si="7"/>
        <v>28</v>
      </c>
      <c r="R18" s="65">
        <f>VLOOKUP($A18,'Return Data'!$B$7:$R$2843,16,0)</f>
        <v>16.380400000000002</v>
      </c>
      <c r="S18" s="67">
        <f t="shared" si="5"/>
        <v>23</v>
      </c>
    </row>
    <row r="19" spans="1:19" x14ac:dyDescent="0.3">
      <c r="A19" s="63" t="s">
        <v>278</v>
      </c>
      <c r="B19" s="64">
        <f>VLOOKUP($A19,'Return Data'!$B$7:$R$2843,3,0)</f>
        <v>44412</v>
      </c>
      <c r="C19" s="65">
        <f>VLOOKUP($A19,'Return Data'!$B$7:$R$2843,4,0)</f>
        <v>803.77859999999998</v>
      </c>
      <c r="D19" s="65">
        <f>VLOOKUP($A19,'Return Data'!$B$7:$R$2843,10,0)</f>
        <v>15.372299999999999</v>
      </c>
      <c r="E19" s="66">
        <f t="shared" si="0"/>
        <v>40</v>
      </c>
      <c r="F19" s="65">
        <f>VLOOKUP($A19,'Return Data'!$B$7:$R$2843,11,0)</f>
        <v>15.062099999999999</v>
      </c>
      <c r="G19" s="66">
        <f t="shared" si="1"/>
        <v>39</v>
      </c>
      <c r="H19" s="65">
        <f>VLOOKUP($A19,'Return Data'!$B$7:$R$2843,12,0)</f>
        <v>50.690800000000003</v>
      </c>
      <c r="I19" s="66">
        <f t="shared" si="2"/>
        <v>27</v>
      </c>
      <c r="J19" s="65">
        <f>VLOOKUP($A19,'Return Data'!$B$7:$R$2843,13,0)</f>
        <v>65.037000000000006</v>
      </c>
      <c r="K19" s="66">
        <f t="shared" si="3"/>
        <v>22</v>
      </c>
      <c r="L19" s="65">
        <f>VLOOKUP($A19,'Return Data'!$B$7:$R$2843,17,0)</f>
        <v>22.765799999999999</v>
      </c>
      <c r="M19" s="66">
        <f t="shared" si="4"/>
        <v>49</v>
      </c>
      <c r="N19" s="65">
        <f>VLOOKUP($A19,'Return Data'!$B$7:$R$2843,14,0)</f>
        <v>12.350300000000001</v>
      </c>
      <c r="O19" s="66">
        <f t="shared" si="6"/>
        <v>37</v>
      </c>
      <c r="P19" s="65">
        <f>VLOOKUP($A19,'Return Data'!$B$7:$R$2843,15,0)</f>
        <v>12.032299999999999</v>
      </c>
      <c r="Q19" s="66">
        <f t="shared" si="7"/>
        <v>32</v>
      </c>
      <c r="R19" s="65">
        <f>VLOOKUP($A19,'Return Data'!$B$7:$R$2843,16,0)</f>
        <v>21.702999999999999</v>
      </c>
      <c r="S19" s="67">
        <f t="shared" si="5"/>
        <v>8</v>
      </c>
    </row>
    <row r="20" spans="1:19" x14ac:dyDescent="0.3">
      <c r="A20" s="63" t="s">
        <v>279</v>
      </c>
      <c r="B20" s="64">
        <f>VLOOKUP($A20,'Return Data'!$B$7:$R$2843,3,0)</f>
        <v>44412</v>
      </c>
      <c r="C20" s="65">
        <f>VLOOKUP($A20,'Return Data'!$B$7:$R$2843,4,0)</f>
        <v>535.27800000000002</v>
      </c>
      <c r="D20" s="65">
        <f>VLOOKUP($A20,'Return Data'!$B$7:$R$2843,10,0)</f>
        <v>18.334</v>
      </c>
      <c r="E20" s="66">
        <f t="shared" si="0"/>
        <v>19</v>
      </c>
      <c r="F20" s="65">
        <f>VLOOKUP($A20,'Return Data'!$B$7:$R$2843,11,0)</f>
        <v>16.780100000000001</v>
      </c>
      <c r="G20" s="66">
        <f t="shared" si="1"/>
        <v>32</v>
      </c>
      <c r="H20" s="65">
        <f>VLOOKUP($A20,'Return Data'!$B$7:$R$2843,12,0)</f>
        <v>51.828699999999998</v>
      </c>
      <c r="I20" s="66">
        <f t="shared" si="2"/>
        <v>23</v>
      </c>
      <c r="J20" s="65">
        <f>VLOOKUP($A20,'Return Data'!$B$7:$R$2843,13,0)</f>
        <v>62.1023</v>
      </c>
      <c r="K20" s="66">
        <f t="shared" si="3"/>
        <v>27</v>
      </c>
      <c r="L20" s="65">
        <f>VLOOKUP($A20,'Return Data'!$B$7:$R$2843,17,0)</f>
        <v>24.8841</v>
      </c>
      <c r="M20" s="66">
        <f t="shared" si="4"/>
        <v>43</v>
      </c>
      <c r="N20" s="65">
        <f>VLOOKUP($A20,'Return Data'!$B$7:$R$2843,14,0)</f>
        <v>14.8988</v>
      </c>
      <c r="O20" s="66">
        <f t="shared" si="6"/>
        <v>20</v>
      </c>
      <c r="P20" s="65">
        <f>VLOOKUP($A20,'Return Data'!$B$7:$R$2843,15,0)</f>
        <v>16.046500000000002</v>
      </c>
      <c r="Q20" s="66">
        <f t="shared" si="7"/>
        <v>12</v>
      </c>
      <c r="R20" s="65">
        <f>VLOOKUP($A20,'Return Data'!$B$7:$R$2843,16,0)</f>
        <v>21.3142</v>
      </c>
      <c r="S20" s="67">
        <f t="shared" si="5"/>
        <v>9</v>
      </c>
    </row>
    <row r="21" spans="1:19" x14ac:dyDescent="0.3">
      <c r="A21" s="63" t="s">
        <v>280</v>
      </c>
      <c r="B21" s="64">
        <f>VLOOKUP($A21,'Return Data'!$B$7:$R$2843,3,0)</f>
        <v>44412</v>
      </c>
      <c r="C21" s="65">
        <f>VLOOKUP($A21,'Return Data'!$B$7:$R$2843,4,0)</f>
        <v>2207.7748514729001</v>
      </c>
      <c r="D21" s="65">
        <f>VLOOKUP($A21,'Return Data'!$B$7:$R$2843,10,0)</f>
        <v>16.7043</v>
      </c>
      <c r="E21" s="66">
        <f t="shared" si="0"/>
        <v>27</v>
      </c>
      <c r="F21" s="65">
        <f>VLOOKUP($A21,'Return Data'!$B$7:$R$2843,11,0)</f>
        <v>14.666</v>
      </c>
      <c r="G21" s="66">
        <f t="shared" si="1"/>
        <v>42</v>
      </c>
      <c r="H21" s="65">
        <f>VLOOKUP($A21,'Return Data'!$B$7:$R$2843,12,0)</f>
        <v>44.695099999999996</v>
      </c>
      <c r="I21" s="66">
        <f t="shared" si="2"/>
        <v>38</v>
      </c>
      <c r="J21" s="65">
        <f>VLOOKUP($A21,'Return Data'!$B$7:$R$2843,13,0)</f>
        <v>50.600299999999997</v>
      </c>
      <c r="K21" s="66">
        <f t="shared" si="3"/>
        <v>53</v>
      </c>
      <c r="L21" s="65">
        <f>VLOOKUP($A21,'Return Data'!$B$7:$R$2843,17,0)</f>
        <v>18.477</v>
      </c>
      <c r="M21" s="66">
        <f t="shared" si="4"/>
        <v>62</v>
      </c>
      <c r="N21" s="65">
        <f>VLOOKUP($A21,'Return Data'!$B$7:$R$2843,14,0)</f>
        <v>8.9839000000000002</v>
      </c>
      <c r="O21" s="66">
        <f t="shared" si="6"/>
        <v>49</v>
      </c>
      <c r="P21" s="65">
        <f>VLOOKUP($A21,'Return Data'!$B$7:$R$2843,15,0)</f>
        <v>11.1821</v>
      </c>
      <c r="Q21" s="66">
        <f t="shared" si="7"/>
        <v>37</v>
      </c>
      <c r="R21" s="65">
        <f>VLOOKUP($A21,'Return Data'!$B$7:$R$2843,16,0)</f>
        <v>23.714700000000001</v>
      </c>
      <c r="S21" s="67">
        <f t="shared" si="5"/>
        <v>6</v>
      </c>
    </row>
    <row r="22" spans="1:19" x14ac:dyDescent="0.3">
      <c r="A22" s="63" t="s">
        <v>281</v>
      </c>
      <c r="B22" s="64">
        <f>VLOOKUP($A22,'Return Data'!$B$7:$R$2843,3,0)</f>
        <v>44412</v>
      </c>
      <c r="C22" s="65">
        <f>VLOOKUP($A22,'Return Data'!$B$7:$R$2843,4,0)</f>
        <v>52.517200000000003</v>
      </c>
      <c r="D22" s="65">
        <f>VLOOKUP($A22,'Return Data'!$B$7:$R$2843,10,0)</f>
        <v>16.666499999999999</v>
      </c>
      <c r="E22" s="66">
        <f t="shared" si="0"/>
        <v>28</v>
      </c>
      <c r="F22" s="65">
        <f>VLOOKUP($A22,'Return Data'!$B$7:$R$2843,11,0)</f>
        <v>13.7014</v>
      </c>
      <c r="G22" s="66">
        <f t="shared" si="1"/>
        <v>48</v>
      </c>
      <c r="H22" s="65">
        <f>VLOOKUP($A22,'Return Data'!$B$7:$R$2843,12,0)</f>
        <v>42.765599999999999</v>
      </c>
      <c r="I22" s="66">
        <f t="shared" si="2"/>
        <v>46</v>
      </c>
      <c r="J22" s="65">
        <f>VLOOKUP($A22,'Return Data'!$B$7:$R$2843,13,0)</f>
        <v>52.986499999999999</v>
      </c>
      <c r="K22" s="66">
        <f t="shared" si="3"/>
        <v>46</v>
      </c>
      <c r="L22" s="65">
        <f>VLOOKUP($A22,'Return Data'!$B$7:$R$2843,17,0)</f>
        <v>23.6965</v>
      </c>
      <c r="M22" s="66">
        <f t="shared" si="4"/>
        <v>47</v>
      </c>
      <c r="N22" s="65">
        <f>VLOOKUP($A22,'Return Data'!$B$7:$R$2843,14,0)</f>
        <v>11.730499999999999</v>
      </c>
      <c r="O22" s="66">
        <f t="shared" si="6"/>
        <v>41</v>
      </c>
      <c r="P22" s="65">
        <f>VLOOKUP($A22,'Return Data'!$B$7:$R$2843,15,0)</f>
        <v>12.7959</v>
      </c>
      <c r="Q22" s="66">
        <f t="shared" si="7"/>
        <v>27</v>
      </c>
      <c r="R22" s="65">
        <f>VLOOKUP($A22,'Return Data'!$B$7:$R$2843,16,0)</f>
        <v>12.039899999999999</v>
      </c>
      <c r="S22" s="67">
        <f t="shared" si="5"/>
        <v>48</v>
      </c>
    </row>
    <row r="23" spans="1:19" x14ac:dyDescent="0.3">
      <c r="A23" s="63" t="s">
        <v>282</v>
      </c>
      <c r="B23" s="64">
        <f>VLOOKUP($A23,'Return Data'!$B$7:$R$2843,3,0)</f>
        <v>44412</v>
      </c>
      <c r="C23" s="65">
        <f>VLOOKUP($A23,'Return Data'!$B$7:$R$2843,4,0)</f>
        <v>555.30999999999995</v>
      </c>
      <c r="D23" s="65">
        <f>VLOOKUP($A23,'Return Data'!$B$7:$R$2843,10,0)</f>
        <v>16.1615</v>
      </c>
      <c r="E23" s="66">
        <f t="shared" si="0"/>
        <v>31</v>
      </c>
      <c r="F23" s="65">
        <f>VLOOKUP($A23,'Return Data'!$B$7:$R$2843,11,0)</f>
        <v>15.6005</v>
      </c>
      <c r="G23" s="66">
        <f t="shared" si="1"/>
        <v>38</v>
      </c>
      <c r="H23" s="65">
        <f>VLOOKUP($A23,'Return Data'!$B$7:$R$2843,12,0)</f>
        <v>48.2012</v>
      </c>
      <c r="I23" s="66">
        <f t="shared" si="2"/>
        <v>28</v>
      </c>
      <c r="J23" s="65">
        <f>VLOOKUP($A23,'Return Data'!$B$7:$R$2843,13,0)</f>
        <v>58.637300000000003</v>
      </c>
      <c r="K23" s="66">
        <f t="shared" si="3"/>
        <v>33</v>
      </c>
      <c r="L23" s="65">
        <f>VLOOKUP($A23,'Return Data'!$B$7:$R$2843,17,0)</f>
        <v>24.479900000000001</v>
      </c>
      <c r="M23" s="66">
        <f t="shared" si="4"/>
        <v>44</v>
      </c>
      <c r="N23" s="65">
        <f>VLOOKUP($A23,'Return Data'!$B$7:$R$2843,14,0)</f>
        <v>13.8505</v>
      </c>
      <c r="O23" s="66">
        <f t="shared" si="6"/>
        <v>26</v>
      </c>
      <c r="P23" s="65">
        <f>VLOOKUP($A23,'Return Data'!$B$7:$R$2843,15,0)</f>
        <v>13.598599999999999</v>
      </c>
      <c r="Q23" s="66">
        <f t="shared" si="7"/>
        <v>22</v>
      </c>
      <c r="R23" s="65">
        <f>VLOOKUP($A23,'Return Data'!$B$7:$R$2843,16,0)</f>
        <v>20.0566</v>
      </c>
      <c r="S23" s="67">
        <f t="shared" si="5"/>
        <v>12</v>
      </c>
    </row>
    <row r="24" spans="1:19" x14ac:dyDescent="0.3">
      <c r="A24" s="63" t="s">
        <v>283</v>
      </c>
      <c r="B24" s="64">
        <f>VLOOKUP($A24,'Return Data'!$B$7:$R$2843,3,0)</f>
        <v>44412</v>
      </c>
      <c r="C24" s="65">
        <f>VLOOKUP($A24,'Return Data'!$B$7:$R$2843,4,0)</f>
        <v>14.61</v>
      </c>
      <c r="D24" s="65">
        <f>VLOOKUP($A24,'Return Data'!$B$7:$R$2843,10,0)</f>
        <v>14.3192</v>
      </c>
      <c r="E24" s="66">
        <f t="shared" si="0"/>
        <v>49</v>
      </c>
      <c r="F24" s="65">
        <f>VLOOKUP($A24,'Return Data'!$B$7:$R$2843,11,0)</f>
        <v>9.0298999999999996</v>
      </c>
      <c r="G24" s="66">
        <f t="shared" si="1"/>
        <v>62</v>
      </c>
      <c r="H24" s="65">
        <f>VLOOKUP($A24,'Return Data'!$B$7:$R$2843,12,0)</f>
        <v>40.076700000000002</v>
      </c>
      <c r="I24" s="66">
        <f t="shared" si="2"/>
        <v>53</v>
      </c>
      <c r="J24" s="65">
        <f>VLOOKUP($A24,'Return Data'!$B$7:$R$2843,13,0)</f>
        <v>55.095500000000001</v>
      </c>
      <c r="K24" s="66">
        <f t="shared" si="3"/>
        <v>40</v>
      </c>
      <c r="L24" s="65">
        <f>VLOOKUP($A24,'Return Data'!$B$7:$R$2843,17,0)</f>
        <v>19.885999999999999</v>
      </c>
      <c r="M24" s="66">
        <f t="shared" si="4"/>
        <v>58</v>
      </c>
      <c r="N24" s="65"/>
      <c r="O24" s="66"/>
      <c r="P24" s="65"/>
      <c r="Q24" s="66"/>
      <c r="R24" s="65">
        <f>VLOOKUP($A24,'Return Data'!$B$7:$R$2843,16,0)</f>
        <v>11.9076</v>
      </c>
      <c r="S24" s="67">
        <f t="shared" si="5"/>
        <v>49</v>
      </c>
    </row>
    <row r="25" spans="1:19" x14ac:dyDescent="0.3">
      <c r="A25" s="63" t="s">
        <v>284</v>
      </c>
      <c r="B25" s="64">
        <f>VLOOKUP($A25,'Return Data'!$B$7:$R$2843,3,0)</f>
        <v>44412</v>
      </c>
      <c r="C25" s="65">
        <f>VLOOKUP($A25,'Return Data'!$B$7:$R$2843,4,0)</f>
        <v>35.83</v>
      </c>
      <c r="D25" s="65">
        <f>VLOOKUP($A25,'Return Data'!$B$7:$R$2843,10,0)</f>
        <v>14.035600000000001</v>
      </c>
      <c r="E25" s="66">
        <f t="shared" si="0"/>
        <v>52</v>
      </c>
      <c r="F25" s="65">
        <f>VLOOKUP($A25,'Return Data'!$B$7:$R$2843,11,0)</f>
        <v>11.515700000000001</v>
      </c>
      <c r="G25" s="66">
        <f t="shared" si="1"/>
        <v>58</v>
      </c>
      <c r="H25" s="65">
        <f>VLOOKUP($A25,'Return Data'!$B$7:$R$2843,12,0)</f>
        <v>35.514400000000002</v>
      </c>
      <c r="I25" s="66">
        <f t="shared" si="2"/>
        <v>60</v>
      </c>
      <c r="J25" s="65">
        <f>VLOOKUP($A25,'Return Data'!$B$7:$R$2843,13,0)</f>
        <v>45.887599999999999</v>
      </c>
      <c r="K25" s="66">
        <f t="shared" si="3"/>
        <v>57</v>
      </c>
      <c r="L25" s="65">
        <f>VLOOKUP($A25,'Return Data'!$B$7:$R$2843,17,0)</f>
        <v>20.6906</v>
      </c>
      <c r="M25" s="66">
        <f t="shared" si="4"/>
        <v>55</v>
      </c>
      <c r="N25" s="65">
        <f>VLOOKUP($A25,'Return Data'!$B$7:$R$2843,14,0)</f>
        <v>10.0212</v>
      </c>
      <c r="O25" s="66">
        <f>RANK(N25,N$8:N$73,0)</f>
        <v>46</v>
      </c>
      <c r="P25" s="65">
        <f>VLOOKUP($A25,'Return Data'!$B$7:$R$2843,15,0)</f>
        <v>10.8931</v>
      </c>
      <c r="Q25" s="66">
        <f>RANK(P25,P$8:P$73,0)</f>
        <v>38</v>
      </c>
      <c r="R25" s="65">
        <f>VLOOKUP($A25,'Return Data'!$B$7:$R$2843,16,0)</f>
        <v>17.522600000000001</v>
      </c>
      <c r="S25" s="67">
        <f t="shared" si="5"/>
        <v>19</v>
      </c>
    </row>
    <row r="26" spans="1:19" x14ac:dyDescent="0.3">
      <c r="A26" s="63" t="s">
        <v>285</v>
      </c>
      <c r="B26" s="64">
        <f>VLOOKUP($A26,'Return Data'!$B$7:$R$2843,3,0)</f>
        <v>44412</v>
      </c>
      <c r="C26" s="65">
        <f>VLOOKUP($A26,'Return Data'!$B$7:$R$2843,4,0)</f>
        <v>89.94</v>
      </c>
      <c r="D26" s="65">
        <f>VLOOKUP($A26,'Return Data'!$B$7:$R$2843,10,0)</f>
        <v>17.3232</v>
      </c>
      <c r="E26" s="66">
        <f t="shared" si="0"/>
        <v>23</v>
      </c>
      <c r="F26" s="65">
        <f>VLOOKUP($A26,'Return Data'!$B$7:$R$2843,11,0)</f>
        <v>24.743400000000001</v>
      </c>
      <c r="G26" s="66">
        <f t="shared" si="1"/>
        <v>14</v>
      </c>
      <c r="H26" s="65">
        <f>VLOOKUP($A26,'Return Data'!$B$7:$R$2843,12,0)</f>
        <v>63.052900000000001</v>
      </c>
      <c r="I26" s="66">
        <f t="shared" si="2"/>
        <v>9</v>
      </c>
      <c r="J26" s="65">
        <f>VLOOKUP($A26,'Return Data'!$B$7:$R$2843,13,0)</f>
        <v>77.958100000000002</v>
      </c>
      <c r="K26" s="66">
        <f t="shared" si="3"/>
        <v>11</v>
      </c>
      <c r="L26" s="65">
        <f>VLOOKUP($A26,'Return Data'!$B$7:$R$2843,17,0)</f>
        <v>32.682699999999997</v>
      </c>
      <c r="M26" s="66">
        <f t="shared" si="4"/>
        <v>17</v>
      </c>
      <c r="N26" s="65">
        <f>VLOOKUP($A26,'Return Data'!$B$7:$R$2843,14,0)</f>
        <v>16.103400000000001</v>
      </c>
      <c r="O26" s="66">
        <f>RANK(N26,N$8:N$73,0)</f>
        <v>14</v>
      </c>
      <c r="P26" s="65">
        <f>VLOOKUP($A26,'Return Data'!$B$7:$R$2843,15,0)</f>
        <v>17.467600000000001</v>
      </c>
      <c r="Q26" s="66">
        <f>RANK(P26,P$8:P$73,0)</f>
        <v>6</v>
      </c>
      <c r="R26" s="65">
        <f>VLOOKUP($A26,'Return Data'!$B$7:$R$2843,16,0)</f>
        <v>19.022300000000001</v>
      </c>
      <c r="S26" s="67">
        <f t="shared" si="5"/>
        <v>15</v>
      </c>
    </row>
    <row r="27" spans="1:19" x14ac:dyDescent="0.3">
      <c r="A27" s="63" t="s">
        <v>286</v>
      </c>
      <c r="B27" s="64">
        <f>VLOOKUP($A27,'Return Data'!$B$7:$R$2843,3,0)</f>
        <v>44412</v>
      </c>
      <c r="C27" s="65">
        <f>VLOOKUP($A27,'Return Data'!$B$7:$R$2843,4,0)</f>
        <v>12.67</v>
      </c>
      <c r="D27" s="65">
        <f>VLOOKUP($A27,'Return Data'!$B$7:$R$2843,10,0)</f>
        <v>12.822800000000001</v>
      </c>
      <c r="E27" s="66">
        <f t="shared" si="0"/>
        <v>60</v>
      </c>
      <c r="F27" s="65">
        <f>VLOOKUP($A27,'Return Data'!$B$7:$R$2843,11,0)</f>
        <v>9.6969999999999992</v>
      </c>
      <c r="G27" s="66">
        <f t="shared" si="1"/>
        <v>60</v>
      </c>
      <c r="H27" s="65">
        <f>VLOOKUP($A27,'Return Data'!$B$7:$R$2843,12,0)</f>
        <v>31.841799999999999</v>
      </c>
      <c r="I27" s="66">
        <f t="shared" si="2"/>
        <v>63</v>
      </c>
      <c r="J27" s="65">
        <f>VLOOKUP($A27,'Return Data'!$B$7:$R$2843,13,0)</f>
        <v>40.465600000000002</v>
      </c>
      <c r="K27" s="66">
        <f t="shared" si="3"/>
        <v>63</v>
      </c>
      <c r="L27" s="65">
        <f>VLOOKUP($A27,'Return Data'!$B$7:$R$2843,17,0)</f>
        <v>17.403400000000001</v>
      </c>
      <c r="M27" s="66">
        <f t="shared" si="4"/>
        <v>63</v>
      </c>
      <c r="N27" s="65"/>
      <c r="O27" s="66"/>
      <c r="P27" s="65"/>
      <c r="Q27" s="66"/>
      <c r="R27" s="65">
        <f>VLOOKUP($A27,'Return Data'!$B$7:$R$2843,16,0)</f>
        <v>6.7892000000000001</v>
      </c>
      <c r="S27" s="67">
        <f t="shared" si="5"/>
        <v>64</v>
      </c>
    </row>
    <row r="28" spans="1:19" x14ac:dyDescent="0.3">
      <c r="A28" s="63" t="s">
        <v>287</v>
      </c>
      <c r="B28" s="64">
        <f>VLOOKUP($A28,'Return Data'!$B$7:$R$2843,3,0)</f>
        <v>44412</v>
      </c>
      <c r="C28" s="65">
        <f>VLOOKUP($A28,'Return Data'!$B$7:$R$2843,4,0)</f>
        <v>78.41</v>
      </c>
      <c r="D28" s="65">
        <f>VLOOKUP($A28,'Return Data'!$B$7:$R$2843,10,0)</f>
        <v>16.907699999999998</v>
      </c>
      <c r="E28" s="66">
        <f t="shared" si="0"/>
        <v>26</v>
      </c>
      <c r="F28" s="65">
        <f>VLOOKUP($A28,'Return Data'!$B$7:$R$2843,11,0)</f>
        <v>16.594799999999999</v>
      </c>
      <c r="G28" s="66">
        <f t="shared" si="1"/>
        <v>33</v>
      </c>
      <c r="H28" s="65">
        <f>VLOOKUP($A28,'Return Data'!$B$7:$R$2843,12,0)</f>
        <v>43.845199999999998</v>
      </c>
      <c r="I28" s="66">
        <f t="shared" si="2"/>
        <v>40</v>
      </c>
      <c r="J28" s="65">
        <f>VLOOKUP($A28,'Return Data'!$B$7:$R$2843,13,0)</f>
        <v>52.726900000000001</v>
      </c>
      <c r="K28" s="66">
        <f t="shared" si="3"/>
        <v>47</v>
      </c>
      <c r="L28" s="65">
        <f>VLOOKUP($A28,'Return Data'!$B$7:$R$2843,17,0)</f>
        <v>27.761299999999999</v>
      </c>
      <c r="M28" s="66">
        <f t="shared" si="4"/>
        <v>27</v>
      </c>
      <c r="N28" s="65">
        <f>VLOOKUP($A28,'Return Data'!$B$7:$R$2843,14,0)</f>
        <v>14.4529</v>
      </c>
      <c r="O28" s="66">
        <f>RANK(N28,N$8:N$73,0)</f>
        <v>21</v>
      </c>
      <c r="P28" s="65">
        <f>VLOOKUP($A28,'Return Data'!$B$7:$R$2843,15,0)</f>
        <v>15.5497</v>
      </c>
      <c r="Q28" s="66">
        <f>RANK(P28,P$8:P$73,0)</f>
        <v>14</v>
      </c>
      <c r="R28" s="65">
        <f>VLOOKUP($A28,'Return Data'!$B$7:$R$2843,16,0)</f>
        <v>15.1394</v>
      </c>
      <c r="S28" s="67">
        <f t="shared" si="5"/>
        <v>35</v>
      </c>
    </row>
    <row r="29" spans="1:19" x14ac:dyDescent="0.3">
      <c r="A29" s="63" t="s">
        <v>288</v>
      </c>
      <c r="B29" s="64">
        <f>VLOOKUP($A29,'Return Data'!$B$7:$R$2843,3,0)</f>
        <v>44412</v>
      </c>
      <c r="C29" s="65">
        <f>VLOOKUP($A29,'Return Data'!$B$7:$R$2843,4,0)</f>
        <v>14.4733</v>
      </c>
      <c r="D29" s="65">
        <f>VLOOKUP($A29,'Return Data'!$B$7:$R$2843,10,0)</f>
        <v>12.164</v>
      </c>
      <c r="E29" s="66">
        <f t="shared" si="0"/>
        <v>63</v>
      </c>
      <c r="F29" s="65">
        <f>VLOOKUP($A29,'Return Data'!$B$7:$R$2843,11,0)</f>
        <v>14.239100000000001</v>
      </c>
      <c r="G29" s="66">
        <f t="shared" si="1"/>
        <v>47</v>
      </c>
      <c r="H29" s="65">
        <f>VLOOKUP($A29,'Return Data'!$B$7:$R$2843,12,0)</f>
        <v>42.243699999999997</v>
      </c>
      <c r="I29" s="66">
        <f t="shared" si="2"/>
        <v>48</v>
      </c>
      <c r="J29" s="65">
        <f>VLOOKUP($A29,'Return Data'!$B$7:$R$2843,13,0)</f>
        <v>51.266199999999998</v>
      </c>
      <c r="K29" s="66">
        <f t="shared" si="3"/>
        <v>51</v>
      </c>
      <c r="L29" s="65"/>
      <c r="M29" s="66"/>
      <c r="N29" s="65"/>
      <c r="O29" s="66"/>
      <c r="P29" s="65"/>
      <c r="Q29" s="66"/>
      <c r="R29" s="65">
        <f>VLOOKUP($A29,'Return Data'!$B$7:$R$2843,16,0)</f>
        <v>22.8401</v>
      </c>
      <c r="S29" s="67">
        <f t="shared" si="5"/>
        <v>7</v>
      </c>
    </row>
    <row r="30" spans="1:19" x14ac:dyDescent="0.3">
      <c r="A30" s="63" t="s">
        <v>289</v>
      </c>
      <c r="B30" s="64">
        <f>VLOOKUP($A30,'Return Data'!$B$7:$R$2843,3,0)</f>
        <v>44412</v>
      </c>
      <c r="C30" s="65">
        <f>VLOOKUP($A30,'Return Data'!$B$7:$R$2843,4,0)</f>
        <v>26.489000000000001</v>
      </c>
      <c r="D30" s="65">
        <f>VLOOKUP($A30,'Return Data'!$B$7:$R$2843,10,0)</f>
        <v>15.4255</v>
      </c>
      <c r="E30" s="66">
        <f t="shared" si="0"/>
        <v>38</v>
      </c>
      <c r="F30" s="65">
        <f>VLOOKUP($A30,'Return Data'!$B$7:$R$2843,11,0)</f>
        <v>12.969099999999999</v>
      </c>
      <c r="G30" s="66">
        <f t="shared" si="1"/>
        <v>50</v>
      </c>
      <c r="H30" s="65">
        <f>VLOOKUP($A30,'Return Data'!$B$7:$R$2843,12,0)</f>
        <v>44.679099999999998</v>
      </c>
      <c r="I30" s="66">
        <f t="shared" si="2"/>
        <v>39</v>
      </c>
      <c r="J30" s="65">
        <f>VLOOKUP($A30,'Return Data'!$B$7:$R$2843,13,0)</f>
        <v>59.920999999999999</v>
      </c>
      <c r="K30" s="66">
        <f t="shared" si="3"/>
        <v>30</v>
      </c>
      <c r="L30" s="65">
        <f>VLOOKUP($A30,'Return Data'!$B$7:$R$2843,17,0)</f>
        <v>27.264700000000001</v>
      </c>
      <c r="M30" s="66">
        <f t="shared" ref="M30:M38" si="8">RANK(L30,L$8:L$73,0)</f>
        <v>29</v>
      </c>
      <c r="N30" s="65">
        <f>VLOOKUP($A30,'Return Data'!$B$7:$R$2843,14,0)</f>
        <v>15.481999999999999</v>
      </c>
      <c r="O30" s="66">
        <f t="shared" ref="O30:O38" si="9">RANK(N30,N$8:N$73,0)</f>
        <v>16</v>
      </c>
      <c r="P30" s="65">
        <f>VLOOKUP($A30,'Return Data'!$B$7:$R$2843,15,0)</f>
        <v>16.439800000000002</v>
      </c>
      <c r="Q30" s="66">
        <f>RANK(P30,P$8:P$73,0)</f>
        <v>9</v>
      </c>
      <c r="R30" s="65">
        <f>VLOOKUP($A30,'Return Data'!$B$7:$R$2843,16,0)</f>
        <v>7.5678000000000001</v>
      </c>
      <c r="S30" s="67">
        <f t="shared" si="5"/>
        <v>63</v>
      </c>
    </row>
    <row r="31" spans="1:19" x14ac:dyDescent="0.3">
      <c r="A31" s="63" t="s">
        <v>290</v>
      </c>
      <c r="B31" s="64">
        <f>VLOOKUP($A31,'Return Data'!$B$7:$R$2843,3,0)</f>
        <v>44412</v>
      </c>
      <c r="C31" s="65">
        <f>VLOOKUP($A31,'Return Data'!$B$7:$R$2843,4,0)</f>
        <v>67.822999999999993</v>
      </c>
      <c r="D31" s="65">
        <f>VLOOKUP($A31,'Return Data'!$B$7:$R$2843,10,0)</f>
        <v>15.0966</v>
      </c>
      <c r="E31" s="66">
        <f t="shared" si="0"/>
        <v>43</v>
      </c>
      <c r="F31" s="65">
        <f>VLOOKUP($A31,'Return Data'!$B$7:$R$2843,11,0)</f>
        <v>18.296600000000002</v>
      </c>
      <c r="G31" s="66">
        <f t="shared" si="1"/>
        <v>26</v>
      </c>
      <c r="H31" s="65">
        <f>VLOOKUP($A31,'Return Data'!$B$7:$R$2843,12,0)</f>
        <v>44.992199999999997</v>
      </c>
      <c r="I31" s="66">
        <f t="shared" si="2"/>
        <v>37</v>
      </c>
      <c r="J31" s="65">
        <f>VLOOKUP($A31,'Return Data'!$B$7:$R$2843,13,0)</f>
        <v>57.055900000000001</v>
      </c>
      <c r="K31" s="66">
        <f t="shared" si="3"/>
        <v>36</v>
      </c>
      <c r="L31" s="65">
        <f>VLOOKUP($A31,'Return Data'!$B$7:$R$2843,17,0)</f>
        <v>26.7683</v>
      </c>
      <c r="M31" s="66">
        <f t="shared" si="8"/>
        <v>34</v>
      </c>
      <c r="N31" s="65">
        <f>VLOOKUP($A31,'Return Data'!$B$7:$R$2843,14,0)</f>
        <v>16.5031</v>
      </c>
      <c r="O31" s="66">
        <f t="shared" si="9"/>
        <v>13</v>
      </c>
      <c r="P31" s="65">
        <f>VLOOKUP($A31,'Return Data'!$B$7:$R$2843,15,0)</f>
        <v>15.6394</v>
      </c>
      <c r="Q31" s="66">
        <f>RANK(P31,P$8:P$73,0)</f>
        <v>13</v>
      </c>
      <c r="R31" s="65">
        <f>VLOOKUP($A31,'Return Data'!$B$7:$R$2843,16,0)</f>
        <v>12.961600000000001</v>
      </c>
      <c r="S31" s="67">
        <f t="shared" si="5"/>
        <v>43</v>
      </c>
    </row>
    <row r="32" spans="1:19" x14ac:dyDescent="0.3">
      <c r="A32" s="63" t="s">
        <v>291</v>
      </c>
      <c r="B32" s="64">
        <f>VLOOKUP($A32,'Return Data'!$B$7:$R$2843,3,0)</f>
        <v>44412</v>
      </c>
      <c r="C32" s="65">
        <f>VLOOKUP($A32,'Return Data'!$B$7:$R$2843,4,0)</f>
        <v>76.727999999999994</v>
      </c>
      <c r="D32" s="65">
        <f>VLOOKUP($A32,'Return Data'!$B$7:$R$2843,10,0)</f>
        <v>14.166700000000001</v>
      </c>
      <c r="E32" s="66">
        <f t="shared" si="0"/>
        <v>51</v>
      </c>
      <c r="F32" s="65">
        <f>VLOOKUP($A32,'Return Data'!$B$7:$R$2843,11,0)</f>
        <v>16.902799999999999</v>
      </c>
      <c r="G32" s="66">
        <f t="shared" si="1"/>
        <v>31</v>
      </c>
      <c r="H32" s="65">
        <f>VLOOKUP($A32,'Return Data'!$B$7:$R$2843,12,0)</f>
        <v>39.673099999999998</v>
      </c>
      <c r="I32" s="66">
        <f t="shared" si="2"/>
        <v>55</v>
      </c>
      <c r="J32" s="65">
        <f>VLOOKUP($A32,'Return Data'!$B$7:$R$2843,13,0)</f>
        <v>52.075200000000002</v>
      </c>
      <c r="K32" s="66">
        <f t="shared" si="3"/>
        <v>49</v>
      </c>
      <c r="L32" s="65">
        <f>VLOOKUP($A32,'Return Data'!$B$7:$R$2843,17,0)</f>
        <v>23.305499999999999</v>
      </c>
      <c r="M32" s="66">
        <f t="shared" si="8"/>
        <v>48</v>
      </c>
      <c r="N32" s="65">
        <f>VLOOKUP($A32,'Return Data'!$B$7:$R$2843,14,0)</f>
        <v>10.3714</v>
      </c>
      <c r="O32" s="66">
        <f t="shared" si="9"/>
        <v>45</v>
      </c>
      <c r="P32" s="65">
        <f>VLOOKUP($A32,'Return Data'!$B$7:$R$2843,15,0)</f>
        <v>13.567299999999999</v>
      </c>
      <c r="Q32" s="66">
        <f>RANK(P32,P$8:P$73,0)</f>
        <v>23</v>
      </c>
      <c r="R32" s="65">
        <f>VLOOKUP($A32,'Return Data'!$B$7:$R$2843,16,0)</f>
        <v>14.104100000000001</v>
      </c>
      <c r="S32" s="67">
        <f t="shared" si="5"/>
        <v>39</v>
      </c>
    </row>
    <row r="33" spans="1:19" x14ac:dyDescent="0.3">
      <c r="A33" s="63" t="s">
        <v>292</v>
      </c>
      <c r="B33" s="64">
        <f>VLOOKUP($A33,'Return Data'!$B$7:$R$2843,3,0)</f>
        <v>44412</v>
      </c>
      <c r="C33" s="65">
        <f>VLOOKUP($A33,'Return Data'!$B$7:$R$2843,4,0)</f>
        <v>92.984800000000007</v>
      </c>
      <c r="D33" s="65">
        <f>VLOOKUP($A33,'Return Data'!$B$7:$R$2843,10,0)</f>
        <v>14.356299999999999</v>
      </c>
      <c r="E33" s="66">
        <f t="shared" si="0"/>
        <v>48</v>
      </c>
      <c r="F33" s="65">
        <f>VLOOKUP($A33,'Return Data'!$B$7:$R$2843,11,0)</f>
        <v>13.318300000000001</v>
      </c>
      <c r="G33" s="66">
        <f t="shared" si="1"/>
        <v>49</v>
      </c>
      <c r="H33" s="65">
        <f>VLOOKUP($A33,'Return Data'!$B$7:$R$2843,12,0)</f>
        <v>35.816600000000001</v>
      </c>
      <c r="I33" s="66">
        <f t="shared" si="2"/>
        <v>58</v>
      </c>
      <c r="J33" s="65">
        <f>VLOOKUP($A33,'Return Data'!$B$7:$R$2843,13,0)</f>
        <v>49.181199999999997</v>
      </c>
      <c r="K33" s="66">
        <f t="shared" si="3"/>
        <v>55</v>
      </c>
      <c r="L33" s="65">
        <f>VLOOKUP($A33,'Return Data'!$B$7:$R$2843,17,0)</f>
        <v>20.590199999999999</v>
      </c>
      <c r="M33" s="66">
        <f t="shared" si="8"/>
        <v>56</v>
      </c>
      <c r="N33" s="65">
        <f>VLOOKUP($A33,'Return Data'!$B$7:$R$2843,14,0)</f>
        <v>12.3628</v>
      </c>
      <c r="O33" s="66">
        <f t="shared" si="9"/>
        <v>36</v>
      </c>
      <c r="P33" s="65">
        <f>VLOOKUP($A33,'Return Data'!$B$7:$R$2843,15,0)</f>
        <v>13.3751</v>
      </c>
      <c r="Q33" s="66">
        <f>RANK(P33,P$8:P$73,0)</f>
        <v>24</v>
      </c>
      <c r="R33" s="65">
        <f>VLOOKUP($A33,'Return Data'!$B$7:$R$2843,16,0)</f>
        <v>9.8625000000000007</v>
      </c>
      <c r="S33" s="67">
        <f t="shared" si="5"/>
        <v>58</v>
      </c>
    </row>
    <row r="34" spans="1:19" x14ac:dyDescent="0.3">
      <c r="A34" s="63" t="s">
        <v>435</v>
      </c>
      <c r="B34" s="64">
        <f>VLOOKUP($A34,'Return Data'!$B$7:$R$2843,3,0)</f>
        <v>44412</v>
      </c>
      <c r="C34" s="65">
        <f>VLOOKUP($A34,'Return Data'!$B$7:$R$2843,4,0)</f>
        <v>17.554600000000001</v>
      </c>
      <c r="D34" s="65">
        <f>VLOOKUP($A34,'Return Data'!$B$7:$R$2843,10,0)</f>
        <v>18.005400000000002</v>
      </c>
      <c r="E34" s="66">
        <f t="shared" si="0"/>
        <v>21</v>
      </c>
      <c r="F34" s="65">
        <f>VLOOKUP($A34,'Return Data'!$B$7:$R$2843,11,0)</f>
        <v>20.758900000000001</v>
      </c>
      <c r="G34" s="66">
        <f t="shared" si="1"/>
        <v>20</v>
      </c>
      <c r="H34" s="65">
        <f>VLOOKUP($A34,'Return Data'!$B$7:$R$2843,12,0)</f>
        <v>51.822299999999998</v>
      </c>
      <c r="I34" s="66">
        <f t="shared" si="2"/>
        <v>24</v>
      </c>
      <c r="J34" s="65">
        <f>VLOOKUP($A34,'Return Data'!$B$7:$R$2843,13,0)</f>
        <v>62.092300000000002</v>
      </c>
      <c r="K34" s="66">
        <f t="shared" si="3"/>
        <v>28</v>
      </c>
      <c r="L34" s="65">
        <f>VLOOKUP($A34,'Return Data'!$B$7:$R$2843,17,0)</f>
        <v>27.958100000000002</v>
      </c>
      <c r="M34" s="66">
        <f t="shared" si="8"/>
        <v>26</v>
      </c>
      <c r="N34" s="65">
        <f>VLOOKUP($A34,'Return Data'!$B$7:$R$2843,14,0)</f>
        <v>14.1312</v>
      </c>
      <c r="O34" s="66">
        <f t="shared" si="9"/>
        <v>23</v>
      </c>
      <c r="P34" s="65"/>
      <c r="Q34" s="66"/>
      <c r="R34" s="65">
        <f>VLOOKUP($A34,'Return Data'!$B$7:$R$2843,16,0)</f>
        <v>12.446</v>
      </c>
      <c r="S34" s="67">
        <f t="shared" si="5"/>
        <v>44</v>
      </c>
    </row>
    <row r="35" spans="1:19" x14ac:dyDescent="0.3">
      <c r="A35" s="63" t="s">
        <v>294</v>
      </c>
      <c r="B35" s="64">
        <f>VLOOKUP($A35,'Return Data'!$B$7:$R$2843,3,0)</f>
        <v>44412</v>
      </c>
      <c r="C35" s="65">
        <f>VLOOKUP($A35,'Return Data'!$B$7:$R$2843,4,0)</f>
        <v>29.472999999999999</v>
      </c>
      <c r="D35" s="65">
        <f>VLOOKUP($A35,'Return Data'!$B$7:$R$2843,10,0)</f>
        <v>15.648400000000001</v>
      </c>
      <c r="E35" s="66">
        <f t="shared" si="0"/>
        <v>36</v>
      </c>
      <c r="F35" s="65">
        <f>VLOOKUP($A35,'Return Data'!$B$7:$R$2843,11,0)</f>
        <v>17.375499999999999</v>
      </c>
      <c r="G35" s="66">
        <f t="shared" si="1"/>
        <v>30</v>
      </c>
      <c r="H35" s="65">
        <f>VLOOKUP($A35,'Return Data'!$B$7:$R$2843,12,0)</f>
        <v>47.505099999999999</v>
      </c>
      <c r="I35" s="66">
        <f t="shared" si="2"/>
        <v>29</v>
      </c>
      <c r="J35" s="65">
        <f>VLOOKUP($A35,'Return Data'!$B$7:$R$2843,13,0)</f>
        <v>64.874700000000004</v>
      </c>
      <c r="K35" s="66">
        <f t="shared" si="3"/>
        <v>23</v>
      </c>
      <c r="L35" s="65">
        <f>VLOOKUP($A35,'Return Data'!$B$7:$R$2843,17,0)</f>
        <v>31.668700000000001</v>
      </c>
      <c r="M35" s="66">
        <f t="shared" si="8"/>
        <v>19</v>
      </c>
      <c r="N35" s="65">
        <f>VLOOKUP($A35,'Return Data'!$B$7:$R$2843,14,0)</f>
        <v>20.167100000000001</v>
      </c>
      <c r="O35" s="66">
        <f t="shared" si="9"/>
        <v>6</v>
      </c>
      <c r="P35" s="65"/>
      <c r="Q35" s="66"/>
      <c r="R35" s="65">
        <f>VLOOKUP($A35,'Return Data'!$B$7:$R$2843,16,0)</f>
        <v>21.267299999999999</v>
      </c>
      <c r="S35" s="67">
        <f t="shared" si="5"/>
        <v>10</v>
      </c>
    </row>
    <row r="36" spans="1:19" x14ac:dyDescent="0.3">
      <c r="A36" s="63" t="s">
        <v>295</v>
      </c>
      <c r="B36" s="64">
        <f>VLOOKUP($A36,'Return Data'!$B$7:$R$2843,3,0)</f>
        <v>44412</v>
      </c>
      <c r="C36" s="65">
        <f>VLOOKUP($A36,'Return Data'!$B$7:$R$2843,4,0)</f>
        <v>26.156500000000001</v>
      </c>
      <c r="D36" s="65">
        <f>VLOOKUP($A36,'Return Data'!$B$7:$R$2843,10,0)</f>
        <v>19.575900000000001</v>
      </c>
      <c r="E36" s="66">
        <f t="shared" si="0"/>
        <v>12</v>
      </c>
      <c r="F36" s="65">
        <f>VLOOKUP($A36,'Return Data'!$B$7:$R$2843,11,0)</f>
        <v>19.5534</v>
      </c>
      <c r="G36" s="66">
        <f t="shared" si="1"/>
        <v>22</v>
      </c>
      <c r="H36" s="65">
        <f>VLOOKUP($A36,'Return Data'!$B$7:$R$2843,12,0)</f>
        <v>51.436100000000003</v>
      </c>
      <c r="I36" s="66">
        <f t="shared" si="2"/>
        <v>26</v>
      </c>
      <c r="J36" s="65">
        <f>VLOOKUP($A36,'Return Data'!$B$7:$R$2843,13,0)</f>
        <v>62.113300000000002</v>
      </c>
      <c r="K36" s="66">
        <f t="shared" si="3"/>
        <v>26</v>
      </c>
      <c r="L36" s="65">
        <f>VLOOKUP($A36,'Return Data'!$B$7:$R$2843,17,0)</f>
        <v>26.849599999999999</v>
      </c>
      <c r="M36" s="66">
        <f t="shared" si="8"/>
        <v>33</v>
      </c>
      <c r="N36" s="65">
        <f>VLOOKUP($A36,'Return Data'!$B$7:$R$2843,14,0)</f>
        <v>12.7209</v>
      </c>
      <c r="O36" s="66">
        <f t="shared" si="9"/>
        <v>33</v>
      </c>
      <c r="P36" s="65">
        <f>VLOOKUP($A36,'Return Data'!$B$7:$R$2843,15,0)</f>
        <v>16.379200000000001</v>
      </c>
      <c r="Q36" s="66">
        <f>RANK(P36,P$8:P$73,0)</f>
        <v>10</v>
      </c>
      <c r="R36" s="65">
        <f>VLOOKUP($A36,'Return Data'!$B$7:$R$2843,16,0)</f>
        <v>15.8385</v>
      </c>
      <c r="S36" s="67">
        <f t="shared" si="5"/>
        <v>26</v>
      </c>
    </row>
    <row r="37" spans="1:19" x14ac:dyDescent="0.3">
      <c r="A37" s="63" t="s">
        <v>2014</v>
      </c>
      <c r="B37" s="64">
        <f>VLOOKUP($A37,'Return Data'!$B$7:$R$2843,3,0)</f>
        <v>44412</v>
      </c>
      <c r="C37" s="65">
        <f>VLOOKUP($A37,'Return Data'!$B$7:$R$2843,4,0)</f>
        <v>19.174800000000001</v>
      </c>
      <c r="D37" s="65">
        <f>VLOOKUP($A37,'Return Data'!$B$7:$R$2843,10,0)</f>
        <v>13.422800000000001</v>
      </c>
      <c r="E37" s="66">
        <f t="shared" si="0"/>
        <v>57</v>
      </c>
      <c r="F37" s="65">
        <f>VLOOKUP($A37,'Return Data'!$B$7:$R$2843,11,0)</f>
        <v>12.1471</v>
      </c>
      <c r="G37" s="66">
        <f t="shared" si="1"/>
        <v>56</v>
      </c>
      <c r="H37" s="65">
        <f>VLOOKUP($A37,'Return Data'!$B$7:$R$2843,12,0)</f>
        <v>35.638399999999997</v>
      </c>
      <c r="I37" s="66">
        <f t="shared" si="2"/>
        <v>59</v>
      </c>
      <c r="J37" s="65">
        <f>VLOOKUP($A37,'Return Data'!$B$7:$R$2843,13,0)</f>
        <v>44.144300000000001</v>
      </c>
      <c r="K37" s="66">
        <f t="shared" si="3"/>
        <v>60</v>
      </c>
      <c r="L37" s="65">
        <f>VLOOKUP($A37,'Return Data'!$B$7:$R$2843,17,0)</f>
        <v>19.391200000000001</v>
      </c>
      <c r="M37" s="66">
        <f t="shared" si="8"/>
        <v>60</v>
      </c>
      <c r="N37" s="65">
        <f>VLOOKUP($A37,'Return Data'!$B$7:$R$2843,14,0)</f>
        <v>10.008599999999999</v>
      </c>
      <c r="O37" s="66">
        <f t="shared" si="9"/>
        <v>47</v>
      </c>
      <c r="P37" s="65"/>
      <c r="Q37" s="66"/>
      <c r="R37" s="65">
        <f>VLOOKUP($A37,'Return Data'!$B$7:$R$2843,16,0)</f>
        <v>12.3279</v>
      </c>
      <c r="S37" s="67">
        <f t="shared" si="5"/>
        <v>46</v>
      </c>
    </row>
    <row r="38" spans="1:19" x14ac:dyDescent="0.3">
      <c r="A38" s="63" t="s">
        <v>296</v>
      </c>
      <c r="B38" s="64">
        <f>VLOOKUP($A38,'Return Data'!$B$7:$R$2843,3,0)</f>
        <v>44412</v>
      </c>
      <c r="C38" s="65">
        <f>VLOOKUP($A38,'Return Data'!$B$7:$R$2843,4,0)</f>
        <v>71.684100000000001</v>
      </c>
      <c r="D38" s="65">
        <f>VLOOKUP($A38,'Return Data'!$B$7:$R$2843,10,0)</f>
        <v>15.1152</v>
      </c>
      <c r="E38" s="66">
        <f t="shared" si="0"/>
        <v>42</v>
      </c>
      <c r="F38" s="65">
        <f>VLOOKUP($A38,'Return Data'!$B$7:$R$2843,11,0)</f>
        <v>18.468299999999999</v>
      </c>
      <c r="G38" s="66">
        <f t="shared" si="1"/>
        <v>25</v>
      </c>
      <c r="H38" s="65">
        <f>VLOOKUP($A38,'Return Data'!$B$7:$R$2843,12,0)</f>
        <v>52.62</v>
      </c>
      <c r="I38" s="66">
        <f t="shared" si="2"/>
        <v>21</v>
      </c>
      <c r="J38" s="65">
        <f>VLOOKUP($A38,'Return Data'!$B$7:$R$2843,13,0)</f>
        <v>64.446600000000004</v>
      </c>
      <c r="K38" s="66">
        <f t="shared" si="3"/>
        <v>24</v>
      </c>
      <c r="L38" s="65">
        <f>VLOOKUP($A38,'Return Data'!$B$7:$R$2843,17,0)</f>
        <v>21.072099999999999</v>
      </c>
      <c r="M38" s="66">
        <f t="shared" si="8"/>
        <v>54</v>
      </c>
      <c r="N38" s="65">
        <f>VLOOKUP($A38,'Return Data'!$B$7:$R$2843,14,0)</f>
        <v>7.6868999999999996</v>
      </c>
      <c r="O38" s="66">
        <f t="shared" si="9"/>
        <v>51</v>
      </c>
      <c r="P38" s="65">
        <f>VLOOKUP($A38,'Return Data'!$B$7:$R$2843,15,0)</f>
        <v>8.5405999999999995</v>
      </c>
      <c r="Q38" s="66">
        <f>RANK(P38,P$8:P$73,0)</f>
        <v>39</v>
      </c>
      <c r="R38" s="65">
        <f>VLOOKUP($A38,'Return Data'!$B$7:$R$2843,16,0)</f>
        <v>13.206099999999999</v>
      </c>
      <c r="S38" s="67">
        <f t="shared" si="5"/>
        <v>42</v>
      </c>
    </row>
    <row r="39" spans="1:19" x14ac:dyDescent="0.3">
      <c r="A39" s="63" t="s">
        <v>297</v>
      </c>
      <c r="B39" s="64">
        <f>VLOOKUP($A39,'Return Data'!$B$7:$R$2843,3,0)</f>
        <v>44412</v>
      </c>
      <c r="C39" s="65">
        <f>VLOOKUP($A39,'Return Data'!$B$7:$R$2843,4,0)</f>
        <v>16.947399999999998</v>
      </c>
      <c r="D39" s="65">
        <f>VLOOKUP($A39,'Return Data'!$B$7:$R$2843,10,0)</f>
        <v>13.7539</v>
      </c>
      <c r="E39" s="66">
        <f t="shared" si="0"/>
        <v>56</v>
      </c>
      <c r="F39" s="65">
        <f>VLOOKUP($A39,'Return Data'!$B$7:$R$2843,11,0)</f>
        <v>16.511399999999998</v>
      </c>
      <c r="G39" s="66">
        <f t="shared" si="1"/>
        <v>34</v>
      </c>
      <c r="H39" s="65">
        <f>VLOOKUP($A39,'Return Data'!$B$7:$R$2843,12,0)</f>
        <v>37.640500000000003</v>
      </c>
      <c r="I39" s="66">
        <f t="shared" si="2"/>
        <v>57</v>
      </c>
      <c r="J39" s="65">
        <f>VLOOKUP($A39,'Return Data'!$B$7:$R$2843,13,0)</f>
        <v>47.964399999999998</v>
      </c>
      <c r="K39" s="66">
        <f t="shared" si="3"/>
        <v>56</v>
      </c>
      <c r="L39" s="65"/>
      <c r="M39" s="66"/>
      <c r="N39" s="65"/>
      <c r="O39" s="66"/>
      <c r="P39" s="65"/>
      <c r="Q39" s="66"/>
      <c r="R39" s="65">
        <f>VLOOKUP($A39,'Return Data'!$B$7:$R$2843,16,0)</f>
        <v>29.628</v>
      </c>
      <c r="S39" s="67">
        <f t="shared" si="5"/>
        <v>1</v>
      </c>
    </row>
    <row r="40" spans="1:19" x14ac:dyDescent="0.3">
      <c r="A40" s="63" t="s">
        <v>298</v>
      </c>
      <c r="B40" s="64">
        <f>VLOOKUP($A40,'Return Data'!$B$7:$R$2843,3,0)</f>
        <v>44412</v>
      </c>
      <c r="C40" s="65">
        <f>VLOOKUP($A40,'Return Data'!$B$7:$R$2843,4,0)</f>
        <v>22.1</v>
      </c>
      <c r="D40" s="65">
        <f>VLOOKUP($A40,'Return Data'!$B$7:$R$2843,10,0)</f>
        <v>17.4907</v>
      </c>
      <c r="E40" s="66">
        <f t="shared" ref="E40:E71" si="10">RANK(D40,D$8:D$73,0)</f>
        <v>22</v>
      </c>
      <c r="F40" s="65">
        <f>VLOOKUP($A40,'Return Data'!$B$7:$R$2843,11,0)</f>
        <v>19.3949</v>
      </c>
      <c r="G40" s="66">
        <f t="shared" ref="G40:G71" si="11">RANK(F40,F$8:F$73,0)</f>
        <v>23</v>
      </c>
      <c r="H40" s="65">
        <f>VLOOKUP($A40,'Return Data'!$B$7:$R$2843,12,0)</f>
        <v>51.785699999999999</v>
      </c>
      <c r="I40" s="66">
        <f t="shared" ref="I40:I71" si="12">RANK(H40,H$8:H$73,0)</f>
        <v>25</v>
      </c>
      <c r="J40" s="65">
        <f>VLOOKUP($A40,'Return Data'!$B$7:$R$2843,13,0)</f>
        <v>58.992800000000003</v>
      </c>
      <c r="K40" s="66">
        <f t="shared" ref="K40:K71" si="13">RANK(J40,J$8:J$73,0)</f>
        <v>31</v>
      </c>
      <c r="L40" s="65">
        <f>VLOOKUP($A40,'Return Data'!$B$7:$R$2843,17,0)</f>
        <v>27.162800000000001</v>
      </c>
      <c r="M40" s="66">
        <f t="shared" ref="M40:M53" si="14">RANK(L40,L$8:L$73,0)</f>
        <v>30</v>
      </c>
      <c r="N40" s="65">
        <f>VLOOKUP($A40,'Return Data'!$B$7:$R$2843,14,0)</f>
        <v>15.2913</v>
      </c>
      <c r="O40" s="66">
        <f t="shared" ref="O40:O49" si="15">RANK(N40,N$8:N$73,0)</f>
        <v>18</v>
      </c>
      <c r="P40" s="65"/>
      <c r="Q40" s="66"/>
      <c r="R40" s="65">
        <f>VLOOKUP($A40,'Return Data'!$B$7:$R$2843,16,0)</f>
        <v>15.062099999999999</v>
      </c>
      <c r="S40" s="67">
        <f t="shared" ref="S40:S71" si="16">RANK(R40,R$8:R$73,0)</f>
        <v>36</v>
      </c>
    </row>
    <row r="41" spans="1:19" x14ac:dyDescent="0.3">
      <c r="A41" s="63" t="s">
        <v>299</v>
      </c>
      <c r="B41" s="64">
        <f>VLOOKUP($A41,'Return Data'!$B$7:$R$2843,3,0)</f>
        <v>44412</v>
      </c>
      <c r="C41" s="65">
        <f>VLOOKUP($A41,'Return Data'!$B$7:$R$2843,4,0)</f>
        <v>837.15306643897702</v>
      </c>
      <c r="D41" s="65">
        <f>VLOOKUP($A41,'Return Data'!$B$7:$R$2843,10,0)</f>
        <v>15.648999999999999</v>
      </c>
      <c r="E41" s="66">
        <f t="shared" si="10"/>
        <v>35</v>
      </c>
      <c r="F41" s="65">
        <f>VLOOKUP($A41,'Return Data'!$B$7:$R$2843,11,0)</f>
        <v>12.9587</v>
      </c>
      <c r="G41" s="66">
        <f t="shared" si="11"/>
        <v>51</v>
      </c>
      <c r="H41" s="65">
        <f>VLOOKUP($A41,'Return Data'!$B$7:$R$2843,12,0)</f>
        <v>43.437199999999997</v>
      </c>
      <c r="I41" s="66">
        <f t="shared" si="12"/>
        <v>43</v>
      </c>
      <c r="J41" s="65">
        <f>VLOOKUP($A41,'Return Data'!$B$7:$R$2843,13,0)</f>
        <v>55.189500000000002</v>
      </c>
      <c r="K41" s="66">
        <f t="shared" si="13"/>
        <v>39</v>
      </c>
      <c r="L41" s="65">
        <f>VLOOKUP($A41,'Return Data'!$B$7:$R$2843,17,0)</f>
        <v>25.056100000000001</v>
      </c>
      <c r="M41" s="66">
        <f t="shared" si="14"/>
        <v>41</v>
      </c>
      <c r="N41" s="65">
        <f>VLOOKUP($A41,'Return Data'!$B$7:$R$2843,14,0)</f>
        <v>12.019299999999999</v>
      </c>
      <c r="O41" s="66">
        <f t="shared" si="15"/>
        <v>39</v>
      </c>
      <c r="P41" s="65">
        <f>VLOOKUP($A41,'Return Data'!$B$7:$R$2843,15,0)</f>
        <v>11.728999999999999</v>
      </c>
      <c r="Q41" s="66">
        <f>RANK(P41,P$8:P$73,0)</f>
        <v>33</v>
      </c>
      <c r="R41" s="65">
        <f>VLOOKUP($A41,'Return Data'!$B$7:$R$2843,16,0)</f>
        <v>19.073599999999999</v>
      </c>
      <c r="S41" s="67">
        <f t="shared" si="16"/>
        <v>14</v>
      </c>
    </row>
    <row r="42" spans="1:19" x14ac:dyDescent="0.3">
      <c r="A42" s="63" t="s">
        <v>300</v>
      </c>
      <c r="B42" s="64">
        <f>VLOOKUP($A42,'Return Data'!$B$7:$R$2843,3,0)</f>
        <v>44412</v>
      </c>
      <c r="C42" s="65">
        <f>VLOOKUP($A42,'Return Data'!$B$7:$R$2843,4,0)</f>
        <v>456.35059094239102</v>
      </c>
      <c r="D42" s="65">
        <f>VLOOKUP($A42,'Return Data'!$B$7:$R$2843,10,0)</f>
        <v>15.545</v>
      </c>
      <c r="E42" s="66">
        <f t="shared" si="10"/>
        <v>37</v>
      </c>
      <c r="F42" s="65">
        <f>VLOOKUP($A42,'Return Data'!$B$7:$R$2843,11,0)</f>
        <v>12.8217</v>
      </c>
      <c r="G42" s="66">
        <f t="shared" si="11"/>
        <v>53</v>
      </c>
      <c r="H42" s="65">
        <f>VLOOKUP($A42,'Return Data'!$B$7:$R$2843,12,0)</f>
        <v>43.137</v>
      </c>
      <c r="I42" s="66">
        <f t="shared" si="12"/>
        <v>45</v>
      </c>
      <c r="J42" s="65">
        <f>VLOOKUP($A42,'Return Data'!$B$7:$R$2843,13,0)</f>
        <v>54.631</v>
      </c>
      <c r="K42" s="66">
        <f t="shared" si="13"/>
        <v>41</v>
      </c>
      <c r="L42" s="65">
        <f>VLOOKUP($A42,'Return Data'!$B$7:$R$2843,17,0)</f>
        <v>25.215699999999998</v>
      </c>
      <c r="M42" s="66">
        <f t="shared" si="14"/>
        <v>40</v>
      </c>
      <c r="N42" s="65">
        <f>VLOOKUP($A42,'Return Data'!$B$7:$R$2843,14,0)</f>
        <v>12.2233</v>
      </c>
      <c r="O42" s="66">
        <f t="shared" si="15"/>
        <v>38</v>
      </c>
      <c r="P42" s="65">
        <f>VLOOKUP($A42,'Return Data'!$B$7:$R$2843,15,0)</f>
        <v>15.013500000000001</v>
      </c>
      <c r="Q42" s="66">
        <f>RANK(P42,P$8:P$73,0)</f>
        <v>16</v>
      </c>
      <c r="R42" s="65">
        <f>VLOOKUP($A42,'Return Data'!$B$7:$R$2843,16,0)</f>
        <v>16.258700000000001</v>
      </c>
      <c r="S42" s="67">
        <f t="shared" si="16"/>
        <v>24</v>
      </c>
    </row>
    <row r="43" spans="1:19" x14ac:dyDescent="0.3">
      <c r="A43" s="63" t="s">
        <v>301</v>
      </c>
      <c r="B43" s="64">
        <f>VLOOKUP($A43,'Return Data'!$B$7:$R$2843,3,0)</f>
        <v>44412</v>
      </c>
      <c r="C43" s="65">
        <f>VLOOKUP($A43,'Return Data'!$B$7:$R$2843,4,0)</f>
        <v>210.69759999999999</v>
      </c>
      <c r="D43" s="65">
        <f>VLOOKUP($A43,'Return Data'!$B$7:$R$2843,10,0)</f>
        <v>21.850200000000001</v>
      </c>
      <c r="E43" s="66">
        <f t="shared" si="10"/>
        <v>8</v>
      </c>
      <c r="F43" s="65">
        <f>VLOOKUP($A43,'Return Data'!$B$7:$R$2843,11,0)</f>
        <v>42.915300000000002</v>
      </c>
      <c r="G43" s="66">
        <f t="shared" si="11"/>
        <v>7</v>
      </c>
      <c r="H43" s="65">
        <f>VLOOKUP($A43,'Return Data'!$B$7:$R$2843,12,0)</f>
        <v>80.147000000000006</v>
      </c>
      <c r="I43" s="66">
        <f t="shared" si="12"/>
        <v>8</v>
      </c>
      <c r="J43" s="65">
        <f>VLOOKUP($A43,'Return Data'!$B$7:$R$2843,13,0)</f>
        <v>101.5466</v>
      </c>
      <c r="K43" s="66">
        <f t="shared" si="13"/>
        <v>8</v>
      </c>
      <c r="L43" s="65">
        <f>VLOOKUP($A43,'Return Data'!$B$7:$R$2843,17,0)</f>
        <v>54.995699999999999</v>
      </c>
      <c r="M43" s="66">
        <f t="shared" si="14"/>
        <v>1</v>
      </c>
      <c r="N43" s="65">
        <f>VLOOKUP($A43,'Return Data'!$B$7:$R$2843,14,0)</f>
        <v>31.0383</v>
      </c>
      <c r="O43" s="66">
        <f t="shared" si="15"/>
        <v>2</v>
      </c>
      <c r="P43" s="65">
        <f>VLOOKUP($A43,'Return Data'!$B$7:$R$2843,15,0)</f>
        <v>24.045100000000001</v>
      </c>
      <c r="Q43" s="66">
        <f>RANK(P43,P$8:P$73,0)</f>
        <v>3</v>
      </c>
      <c r="R43" s="65">
        <f>VLOOKUP($A43,'Return Data'!$B$7:$R$2843,16,0)</f>
        <v>15.337999999999999</v>
      </c>
      <c r="S43" s="67">
        <f t="shared" si="16"/>
        <v>31</v>
      </c>
    </row>
    <row r="44" spans="1:19" x14ac:dyDescent="0.3">
      <c r="A44" s="63" t="s">
        <v>302</v>
      </c>
      <c r="B44" s="64">
        <f>VLOOKUP($A44,'Return Data'!$B$7:$R$2843,3,0)</f>
        <v>44412</v>
      </c>
      <c r="C44" s="65">
        <f>VLOOKUP($A44,'Return Data'!$B$7:$R$2843,4,0)</f>
        <v>73.930000000000007</v>
      </c>
      <c r="D44" s="65">
        <f>VLOOKUP($A44,'Return Data'!$B$7:$R$2843,10,0)</f>
        <v>13.337400000000001</v>
      </c>
      <c r="E44" s="66">
        <f t="shared" si="10"/>
        <v>59</v>
      </c>
      <c r="F44" s="65">
        <f>VLOOKUP($A44,'Return Data'!$B$7:$R$2843,11,0)</f>
        <v>12.835800000000001</v>
      </c>
      <c r="G44" s="66">
        <f t="shared" si="11"/>
        <v>52</v>
      </c>
      <c r="H44" s="65">
        <f>VLOOKUP($A44,'Return Data'!$B$7:$R$2843,12,0)</f>
        <v>42.749600000000001</v>
      </c>
      <c r="I44" s="66">
        <f t="shared" si="12"/>
        <v>47</v>
      </c>
      <c r="J44" s="65">
        <f>VLOOKUP($A44,'Return Data'!$B$7:$R$2843,13,0)</f>
        <v>58.037599999999998</v>
      </c>
      <c r="K44" s="66">
        <f t="shared" si="13"/>
        <v>34</v>
      </c>
      <c r="L44" s="65">
        <f>VLOOKUP($A44,'Return Data'!$B$7:$R$2843,17,0)</f>
        <v>19.655799999999999</v>
      </c>
      <c r="M44" s="66">
        <f t="shared" si="14"/>
        <v>59</v>
      </c>
      <c r="N44" s="65">
        <f>VLOOKUP($A44,'Return Data'!$B$7:$R$2843,14,0)</f>
        <v>11.3758</v>
      </c>
      <c r="O44" s="66">
        <f t="shared" si="15"/>
        <v>42</v>
      </c>
      <c r="P44" s="65">
        <f>VLOOKUP($A44,'Return Data'!$B$7:$R$2843,15,0)</f>
        <v>11.24</v>
      </c>
      <c r="Q44" s="66">
        <f>RANK(P44,P$8:P$73,0)</f>
        <v>36</v>
      </c>
      <c r="R44" s="65">
        <f>VLOOKUP($A44,'Return Data'!$B$7:$R$2843,16,0)</f>
        <v>16.981999999999999</v>
      </c>
      <c r="S44" s="67">
        <f t="shared" si="16"/>
        <v>20</v>
      </c>
    </row>
    <row r="45" spans="1:19" x14ac:dyDescent="0.3">
      <c r="A45" s="63" t="s">
        <v>373</v>
      </c>
      <c r="B45" s="64">
        <f>VLOOKUP($A45,'Return Data'!$B$7:$R$2843,3,0)</f>
        <v>44412</v>
      </c>
      <c r="C45" s="65">
        <f>VLOOKUP($A45,'Return Data'!$B$7:$R$2843,4,0)</f>
        <v>655.01492772691597</v>
      </c>
      <c r="D45" s="65">
        <f>VLOOKUP($A45,'Return Data'!$B$7:$R$2843,10,0)</f>
        <v>15.842499999999999</v>
      </c>
      <c r="E45" s="66">
        <f t="shared" si="10"/>
        <v>32</v>
      </c>
      <c r="F45" s="65">
        <f>VLOOKUP($A45,'Return Data'!$B$7:$R$2843,11,0)</f>
        <v>14.547499999999999</v>
      </c>
      <c r="G45" s="66">
        <f t="shared" si="11"/>
        <v>43</v>
      </c>
      <c r="H45" s="65">
        <f>VLOOKUP($A45,'Return Data'!$B$7:$R$2843,12,0)</f>
        <v>45.713500000000003</v>
      </c>
      <c r="I45" s="66">
        <f t="shared" si="12"/>
        <v>33</v>
      </c>
      <c r="J45" s="65">
        <f>VLOOKUP($A45,'Return Data'!$B$7:$R$2843,13,0)</f>
        <v>52.2517</v>
      </c>
      <c r="K45" s="66">
        <f t="shared" si="13"/>
        <v>48</v>
      </c>
      <c r="L45" s="65">
        <f>VLOOKUP($A45,'Return Data'!$B$7:$R$2843,17,0)</f>
        <v>25.7851</v>
      </c>
      <c r="M45" s="66">
        <f t="shared" si="14"/>
        <v>37</v>
      </c>
      <c r="N45" s="65">
        <f>VLOOKUP($A45,'Return Data'!$B$7:$R$2843,14,0)</f>
        <v>14.106400000000001</v>
      </c>
      <c r="O45" s="66">
        <f t="shared" si="15"/>
        <v>24</v>
      </c>
      <c r="P45" s="65">
        <f>VLOOKUP($A45,'Return Data'!$B$7:$R$2843,15,0)</f>
        <v>12.4819</v>
      </c>
      <c r="Q45" s="66">
        <f>RANK(P45,P$8:P$73,0)</f>
        <v>29</v>
      </c>
      <c r="R45" s="65">
        <f>VLOOKUP($A45,'Return Data'!$B$7:$R$2843,16,0)</f>
        <v>15.8865</v>
      </c>
      <c r="S45" s="67">
        <f t="shared" si="16"/>
        <v>25</v>
      </c>
    </row>
    <row r="46" spans="1:19" x14ac:dyDescent="0.3">
      <c r="A46" s="63" t="s">
        <v>304</v>
      </c>
      <c r="B46" s="64">
        <f>VLOOKUP($A46,'Return Data'!$B$7:$R$2843,3,0)</f>
        <v>44412</v>
      </c>
      <c r="C46" s="65">
        <f>VLOOKUP($A46,'Return Data'!$B$7:$R$2843,4,0)</f>
        <v>22.904800000000002</v>
      </c>
      <c r="D46" s="65">
        <f>VLOOKUP($A46,'Return Data'!$B$7:$R$2843,10,0)</f>
        <v>14.196300000000001</v>
      </c>
      <c r="E46" s="66">
        <f t="shared" si="10"/>
        <v>50</v>
      </c>
      <c r="F46" s="65">
        <f>VLOOKUP($A46,'Return Data'!$B$7:$R$2843,11,0)</f>
        <v>22.669899999999998</v>
      </c>
      <c r="G46" s="66">
        <f t="shared" si="11"/>
        <v>15</v>
      </c>
      <c r="H46" s="65">
        <f>VLOOKUP($A46,'Return Data'!$B$7:$R$2843,12,0)</f>
        <v>52.882100000000001</v>
      </c>
      <c r="I46" s="66">
        <f t="shared" si="12"/>
        <v>19</v>
      </c>
      <c r="J46" s="65">
        <f>VLOOKUP($A46,'Return Data'!$B$7:$R$2843,13,0)</f>
        <v>67.199299999999994</v>
      </c>
      <c r="K46" s="66">
        <f t="shared" si="13"/>
        <v>18</v>
      </c>
      <c r="L46" s="65">
        <f>VLOOKUP($A46,'Return Data'!$B$7:$R$2843,17,0)</f>
        <v>33.459099999999999</v>
      </c>
      <c r="M46" s="66">
        <f t="shared" si="14"/>
        <v>15</v>
      </c>
      <c r="N46" s="65">
        <f>VLOOKUP($A46,'Return Data'!$B$7:$R$2843,14,0)</f>
        <v>20.361799999999999</v>
      </c>
      <c r="O46" s="66">
        <f t="shared" si="15"/>
        <v>5</v>
      </c>
      <c r="P46" s="65"/>
      <c r="Q46" s="66"/>
      <c r="R46" s="65">
        <f>VLOOKUP($A46,'Return Data'!$B$7:$R$2843,16,0)</f>
        <v>16.7621</v>
      </c>
      <c r="S46" s="67">
        <f t="shared" si="16"/>
        <v>21</v>
      </c>
    </row>
    <row r="47" spans="1:19" x14ac:dyDescent="0.3">
      <c r="A47" s="63" t="s">
        <v>305</v>
      </c>
      <c r="B47" s="64">
        <f>VLOOKUP($A47,'Return Data'!$B$7:$R$2843,3,0)</f>
        <v>44412</v>
      </c>
      <c r="C47" s="65">
        <f>VLOOKUP($A47,'Return Data'!$B$7:$R$2843,4,0)</f>
        <v>23.808</v>
      </c>
      <c r="D47" s="65">
        <f>VLOOKUP($A47,'Return Data'!$B$7:$R$2843,10,0)</f>
        <v>14.5899</v>
      </c>
      <c r="E47" s="66">
        <f t="shared" si="10"/>
        <v>47</v>
      </c>
      <c r="F47" s="65">
        <f>VLOOKUP($A47,'Return Data'!$B$7:$R$2843,11,0)</f>
        <v>22.635000000000002</v>
      </c>
      <c r="G47" s="66">
        <f t="shared" si="11"/>
        <v>16</v>
      </c>
      <c r="H47" s="65">
        <f>VLOOKUP($A47,'Return Data'!$B$7:$R$2843,12,0)</f>
        <v>52.468800000000002</v>
      </c>
      <c r="I47" s="66">
        <f t="shared" si="12"/>
        <v>22</v>
      </c>
      <c r="J47" s="65">
        <f>VLOOKUP($A47,'Return Data'!$B$7:$R$2843,13,0)</f>
        <v>66.605999999999995</v>
      </c>
      <c r="K47" s="66">
        <f t="shared" si="13"/>
        <v>21</v>
      </c>
      <c r="L47" s="65">
        <f>VLOOKUP($A47,'Return Data'!$B$7:$R$2843,17,0)</f>
        <v>33.680399999999999</v>
      </c>
      <c r="M47" s="66">
        <f t="shared" si="14"/>
        <v>14</v>
      </c>
      <c r="N47" s="65">
        <f>VLOOKUP($A47,'Return Data'!$B$7:$R$2843,14,0)</f>
        <v>19.735800000000001</v>
      </c>
      <c r="O47" s="66">
        <f t="shared" si="15"/>
        <v>7</v>
      </c>
      <c r="P47" s="65">
        <f>VLOOKUP($A47,'Return Data'!$B$7:$R$2843,15,0)</f>
        <v>16.6859</v>
      </c>
      <c r="Q47" s="66">
        <f>RANK(P47,P$8:P$73,0)</f>
        <v>7</v>
      </c>
      <c r="R47" s="65">
        <f>VLOOKUP($A47,'Return Data'!$B$7:$R$2843,16,0)</f>
        <v>14.599</v>
      </c>
      <c r="S47" s="67">
        <f t="shared" si="16"/>
        <v>38</v>
      </c>
    </row>
    <row r="48" spans="1:19" x14ac:dyDescent="0.3">
      <c r="A48" s="63" t="s">
        <v>306</v>
      </c>
      <c r="B48" s="64">
        <f>VLOOKUP($A48,'Return Data'!$B$7:$R$2843,3,0)</f>
        <v>44412</v>
      </c>
      <c r="C48" s="65">
        <f>VLOOKUP($A48,'Return Data'!$B$7:$R$2843,4,0)</f>
        <v>22.389500000000002</v>
      </c>
      <c r="D48" s="65">
        <f>VLOOKUP($A48,'Return Data'!$B$7:$R$2843,10,0)</f>
        <v>14.0024</v>
      </c>
      <c r="E48" s="66">
        <f t="shared" si="10"/>
        <v>53</v>
      </c>
      <c r="F48" s="65">
        <f>VLOOKUP($A48,'Return Data'!$B$7:$R$2843,11,0)</f>
        <v>22.540500000000002</v>
      </c>
      <c r="G48" s="66">
        <f t="shared" si="11"/>
        <v>17</v>
      </c>
      <c r="H48" s="65">
        <f>VLOOKUP($A48,'Return Data'!$B$7:$R$2843,12,0)</f>
        <v>52.796999999999997</v>
      </c>
      <c r="I48" s="66">
        <f t="shared" si="12"/>
        <v>20</v>
      </c>
      <c r="J48" s="65">
        <f>VLOOKUP($A48,'Return Data'!$B$7:$R$2843,13,0)</f>
        <v>67.353099999999998</v>
      </c>
      <c r="K48" s="66">
        <f t="shared" si="13"/>
        <v>17</v>
      </c>
      <c r="L48" s="65">
        <f>VLOOKUP($A48,'Return Data'!$B$7:$R$2843,17,0)</f>
        <v>32.276299999999999</v>
      </c>
      <c r="M48" s="66">
        <f t="shared" si="14"/>
        <v>18</v>
      </c>
      <c r="N48" s="65">
        <f>VLOOKUP($A48,'Return Data'!$B$7:$R$2843,14,0)</f>
        <v>17.830300000000001</v>
      </c>
      <c r="O48" s="66">
        <f t="shared" si="15"/>
        <v>11</v>
      </c>
      <c r="P48" s="65">
        <f>VLOOKUP($A48,'Return Data'!$B$7:$R$2843,15,0)</f>
        <v>15.205399999999999</v>
      </c>
      <c r="Q48" s="66">
        <f>RANK(P48,P$8:P$73,0)</f>
        <v>15</v>
      </c>
      <c r="R48" s="65">
        <f>VLOOKUP($A48,'Return Data'!$B$7:$R$2843,16,0)</f>
        <v>13.305899999999999</v>
      </c>
      <c r="S48" s="67">
        <f t="shared" si="16"/>
        <v>40</v>
      </c>
    </row>
    <row r="49" spans="1:19" x14ac:dyDescent="0.3">
      <c r="A49" s="63" t="s">
        <v>307</v>
      </c>
      <c r="B49" s="64">
        <f>VLOOKUP($A49,'Return Data'!$B$7:$R$2843,3,0)</f>
        <v>44412</v>
      </c>
      <c r="C49" s="65">
        <f>VLOOKUP($A49,'Return Data'!$B$7:$R$2843,4,0)</f>
        <v>28.7089</v>
      </c>
      <c r="D49" s="65">
        <f>VLOOKUP($A49,'Return Data'!$B$7:$R$2843,10,0)</f>
        <v>32.863599999999998</v>
      </c>
      <c r="E49" s="66">
        <f t="shared" si="10"/>
        <v>5</v>
      </c>
      <c r="F49" s="65">
        <f>VLOOKUP($A49,'Return Data'!$B$7:$R$2843,11,0)</f>
        <v>44.402200000000001</v>
      </c>
      <c r="G49" s="66">
        <f t="shared" si="11"/>
        <v>6</v>
      </c>
      <c r="H49" s="65">
        <f>VLOOKUP($A49,'Return Data'!$B$7:$R$2843,12,0)</f>
        <v>88.596400000000003</v>
      </c>
      <c r="I49" s="66">
        <f t="shared" si="12"/>
        <v>6</v>
      </c>
      <c r="J49" s="65">
        <f>VLOOKUP($A49,'Return Data'!$B$7:$R$2843,13,0)</f>
        <v>108.6888</v>
      </c>
      <c r="K49" s="66">
        <f t="shared" si="13"/>
        <v>7</v>
      </c>
      <c r="L49" s="65">
        <f>VLOOKUP($A49,'Return Data'!$B$7:$R$2843,17,0)</f>
        <v>54.844799999999999</v>
      </c>
      <c r="M49" s="66">
        <f t="shared" si="14"/>
        <v>2</v>
      </c>
      <c r="N49" s="65">
        <f>VLOOKUP($A49,'Return Data'!$B$7:$R$2843,14,0)</f>
        <v>29.6831</v>
      </c>
      <c r="O49" s="66">
        <f t="shared" si="15"/>
        <v>3</v>
      </c>
      <c r="P49" s="65"/>
      <c r="Q49" s="66"/>
      <c r="R49" s="65">
        <f>VLOOKUP($A49,'Return Data'!$B$7:$R$2843,16,0)</f>
        <v>27.450299999999999</v>
      </c>
      <c r="S49" s="67">
        <f t="shared" si="16"/>
        <v>3</v>
      </c>
    </row>
    <row r="50" spans="1:19" x14ac:dyDescent="0.3">
      <c r="A50" s="63" t="s">
        <v>308</v>
      </c>
      <c r="B50" s="64">
        <f>VLOOKUP($A50,'Return Data'!$B$7:$R$2843,3,0)</f>
        <v>44412</v>
      </c>
      <c r="C50" s="65">
        <f>VLOOKUP($A50,'Return Data'!$B$7:$R$2843,4,0)</f>
        <v>16.729700000000001</v>
      </c>
      <c r="D50" s="65">
        <f>VLOOKUP($A50,'Return Data'!$B$7:$R$2843,10,0)</f>
        <v>15.8302</v>
      </c>
      <c r="E50" s="66">
        <f t="shared" si="10"/>
        <v>33</v>
      </c>
      <c r="F50" s="65">
        <f>VLOOKUP($A50,'Return Data'!$B$7:$R$2843,11,0)</f>
        <v>17.630099999999999</v>
      </c>
      <c r="G50" s="66">
        <f t="shared" si="11"/>
        <v>28</v>
      </c>
      <c r="H50" s="65">
        <f>VLOOKUP($A50,'Return Data'!$B$7:$R$2843,12,0)</f>
        <v>45.881599999999999</v>
      </c>
      <c r="I50" s="66">
        <f t="shared" si="12"/>
        <v>31</v>
      </c>
      <c r="J50" s="65">
        <f>VLOOKUP($A50,'Return Data'!$B$7:$R$2843,13,0)</f>
        <v>63.487699999999997</v>
      </c>
      <c r="K50" s="66">
        <f t="shared" si="13"/>
        <v>25</v>
      </c>
      <c r="L50" s="65">
        <f>VLOOKUP($A50,'Return Data'!$B$7:$R$2843,17,0)</f>
        <v>29.2272</v>
      </c>
      <c r="M50" s="66">
        <f t="shared" si="14"/>
        <v>24</v>
      </c>
      <c r="N50" s="65"/>
      <c r="O50" s="66"/>
      <c r="P50" s="65"/>
      <c r="Q50" s="66"/>
      <c r="R50" s="65">
        <f>VLOOKUP($A50,'Return Data'!$B$7:$R$2843,16,0)</f>
        <v>18.365600000000001</v>
      </c>
      <c r="S50" s="67">
        <f t="shared" si="16"/>
        <v>16</v>
      </c>
    </row>
    <row r="51" spans="1:19" x14ac:dyDescent="0.3">
      <c r="A51" s="63" t="s">
        <v>309</v>
      </c>
      <c r="B51" s="64">
        <f>VLOOKUP($A51,'Return Data'!$B$7:$R$2843,3,0)</f>
        <v>44412</v>
      </c>
      <c r="C51" s="65">
        <f>VLOOKUP($A51,'Return Data'!$B$7:$R$2843,4,0)</f>
        <v>15.1808</v>
      </c>
      <c r="D51" s="65">
        <f>VLOOKUP($A51,'Return Data'!$B$7:$R$2843,10,0)</f>
        <v>14.6335</v>
      </c>
      <c r="E51" s="66">
        <f t="shared" si="10"/>
        <v>46</v>
      </c>
      <c r="F51" s="65">
        <f>VLOOKUP($A51,'Return Data'!$B$7:$R$2843,11,0)</f>
        <v>16.407399999999999</v>
      </c>
      <c r="G51" s="66">
        <f t="shared" si="11"/>
        <v>36</v>
      </c>
      <c r="H51" s="65">
        <f>VLOOKUP($A51,'Return Data'!$B$7:$R$2843,12,0)</f>
        <v>43.331400000000002</v>
      </c>
      <c r="I51" s="66">
        <f t="shared" si="12"/>
        <v>44</v>
      </c>
      <c r="J51" s="65">
        <f>VLOOKUP($A51,'Return Data'!$B$7:$R$2843,13,0)</f>
        <v>51.500500000000002</v>
      </c>
      <c r="K51" s="66">
        <f t="shared" si="13"/>
        <v>50</v>
      </c>
      <c r="L51" s="65">
        <f>VLOOKUP($A51,'Return Data'!$B$7:$R$2843,17,0)</f>
        <v>25.406400000000001</v>
      </c>
      <c r="M51" s="66">
        <f t="shared" si="14"/>
        <v>39</v>
      </c>
      <c r="N51" s="65"/>
      <c r="O51" s="66"/>
      <c r="P51" s="65"/>
      <c r="Q51" s="66"/>
      <c r="R51" s="65">
        <f>VLOOKUP($A51,'Return Data'!$B$7:$R$2843,16,0)</f>
        <v>13.2333</v>
      </c>
      <c r="S51" s="67">
        <f t="shared" si="16"/>
        <v>41</v>
      </c>
    </row>
    <row r="52" spans="1:19" x14ac:dyDescent="0.3">
      <c r="A52" s="63" t="s">
        <v>310</v>
      </c>
      <c r="B52" s="64">
        <f>VLOOKUP($A52,'Return Data'!$B$7:$R$2843,3,0)</f>
        <v>44412</v>
      </c>
      <c r="C52" s="65">
        <f>VLOOKUP($A52,'Return Data'!$B$7:$R$2843,4,0)</f>
        <v>74.805000000000007</v>
      </c>
      <c r="D52" s="65">
        <f>VLOOKUP($A52,'Return Data'!$B$7:$R$2843,10,0)</f>
        <v>19.1159</v>
      </c>
      <c r="E52" s="66">
        <f t="shared" si="10"/>
        <v>15</v>
      </c>
      <c r="F52" s="65">
        <f>VLOOKUP($A52,'Return Data'!$B$7:$R$2843,11,0)</f>
        <v>29.147600000000001</v>
      </c>
      <c r="G52" s="66">
        <f t="shared" si="11"/>
        <v>12</v>
      </c>
      <c r="H52" s="65">
        <f>VLOOKUP($A52,'Return Data'!$B$7:$R$2843,12,0)</f>
        <v>58.357999999999997</v>
      </c>
      <c r="I52" s="66">
        <f t="shared" si="12"/>
        <v>13</v>
      </c>
      <c r="J52" s="65">
        <f>VLOOKUP($A52,'Return Data'!$B$7:$R$2843,13,0)</f>
        <v>82.747600000000006</v>
      </c>
      <c r="K52" s="66">
        <f t="shared" si="13"/>
        <v>10</v>
      </c>
      <c r="L52" s="65">
        <f>VLOOKUP($A52,'Return Data'!$B$7:$R$2843,17,0)</f>
        <v>46.546799999999998</v>
      </c>
      <c r="M52" s="66">
        <f t="shared" si="14"/>
        <v>4</v>
      </c>
      <c r="N52" s="65">
        <f>VLOOKUP($A52,'Return Data'!$B$7:$R$2843,14,0)</f>
        <v>28.828900000000001</v>
      </c>
      <c r="O52" s="66">
        <f>RANK(N52,N$8:N$73,0)</f>
        <v>4</v>
      </c>
      <c r="P52" s="65">
        <f>VLOOKUP($A52,'Return Data'!$B$7:$R$2843,15,0)</f>
        <v>24.297899999999998</v>
      </c>
      <c r="Q52" s="66">
        <f>RANK(P52,P$8:P$73,0)</f>
        <v>2</v>
      </c>
      <c r="R52" s="65">
        <f>VLOOKUP($A52,'Return Data'!$B$7:$R$2843,16,0)</f>
        <v>23.995799999999999</v>
      </c>
      <c r="S52" s="67">
        <f t="shared" si="16"/>
        <v>5</v>
      </c>
    </row>
    <row r="53" spans="1:19" x14ac:dyDescent="0.3">
      <c r="A53" s="63" t="s">
        <v>311</v>
      </c>
      <c r="B53" s="64">
        <f>VLOOKUP($A53,'Return Data'!$B$7:$R$2843,3,0)</f>
        <v>44412</v>
      </c>
      <c r="C53" s="65">
        <f>VLOOKUP($A53,'Return Data'!$B$7:$R$2843,4,0)</f>
        <v>54.438499999999998</v>
      </c>
      <c r="D53" s="65">
        <f>VLOOKUP($A53,'Return Data'!$B$7:$R$2843,10,0)</f>
        <v>21.127300000000002</v>
      </c>
      <c r="E53" s="66">
        <f t="shared" si="10"/>
        <v>11</v>
      </c>
      <c r="F53" s="65">
        <f>VLOOKUP($A53,'Return Data'!$B$7:$R$2843,11,0)</f>
        <v>32.618000000000002</v>
      </c>
      <c r="G53" s="66">
        <f t="shared" si="11"/>
        <v>9</v>
      </c>
      <c r="H53" s="65">
        <f>VLOOKUP($A53,'Return Data'!$B$7:$R$2843,12,0)</f>
        <v>62.349800000000002</v>
      </c>
      <c r="I53" s="66">
        <f t="shared" si="12"/>
        <v>10</v>
      </c>
      <c r="J53" s="65">
        <f>VLOOKUP($A53,'Return Data'!$B$7:$R$2843,13,0)</f>
        <v>83.720799999999997</v>
      </c>
      <c r="K53" s="66">
        <f t="shared" si="13"/>
        <v>9</v>
      </c>
      <c r="L53" s="65">
        <f>VLOOKUP($A53,'Return Data'!$B$7:$R$2843,17,0)</f>
        <v>50.979900000000001</v>
      </c>
      <c r="M53" s="66">
        <f t="shared" si="14"/>
        <v>3</v>
      </c>
      <c r="N53" s="65">
        <f>VLOOKUP($A53,'Return Data'!$B$7:$R$2843,14,0)</f>
        <v>32.272799999999997</v>
      </c>
      <c r="O53" s="66">
        <f>RANK(N53,N$8:N$73,0)</f>
        <v>1</v>
      </c>
      <c r="P53" s="65">
        <f>VLOOKUP($A53,'Return Data'!$B$7:$R$2843,15,0)</f>
        <v>25.099499999999999</v>
      </c>
      <c r="Q53" s="66">
        <f>RANK(P53,P$8:P$73,0)</f>
        <v>1</v>
      </c>
      <c r="R53" s="65">
        <f>VLOOKUP($A53,'Return Data'!$B$7:$R$2843,16,0)</f>
        <v>25.8932</v>
      </c>
      <c r="S53" s="67">
        <f t="shared" si="16"/>
        <v>4</v>
      </c>
    </row>
    <row r="54" spans="1:19" x14ac:dyDescent="0.3">
      <c r="A54" s="63" t="s">
        <v>312</v>
      </c>
      <c r="B54" s="64">
        <f>VLOOKUP($A54,'Return Data'!$B$7:$R$2843,3,0)</f>
        <v>44412</v>
      </c>
      <c r="C54" s="65">
        <f>VLOOKUP($A54,'Return Data'!$B$7:$R$2843,4,0)</f>
        <v>14.4724</v>
      </c>
      <c r="D54" s="65">
        <f>VLOOKUP($A54,'Return Data'!$B$7:$R$2843,10,0)</f>
        <v>11.275700000000001</v>
      </c>
      <c r="E54" s="66">
        <f t="shared" si="10"/>
        <v>64</v>
      </c>
      <c r="F54" s="65">
        <f>VLOOKUP($A54,'Return Data'!$B$7:$R$2843,11,0)</f>
        <v>7.9135999999999997</v>
      </c>
      <c r="G54" s="66">
        <f t="shared" si="11"/>
        <v>64</v>
      </c>
      <c r="H54" s="65">
        <f>VLOOKUP($A54,'Return Data'!$B$7:$R$2843,12,0)</f>
        <v>26.266400000000001</v>
      </c>
      <c r="I54" s="66">
        <f t="shared" si="12"/>
        <v>66</v>
      </c>
      <c r="J54" s="65">
        <f>VLOOKUP($A54,'Return Data'!$B$7:$R$2843,13,0)</f>
        <v>32.157200000000003</v>
      </c>
      <c r="K54" s="66">
        <f t="shared" si="13"/>
        <v>66</v>
      </c>
      <c r="L54" s="65"/>
      <c r="M54" s="66"/>
      <c r="N54" s="65"/>
      <c r="O54" s="66"/>
      <c r="P54" s="65"/>
      <c r="Q54" s="66"/>
      <c r="R54" s="65">
        <f>VLOOKUP($A54,'Return Data'!$B$7:$R$2843,16,0)</f>
        <v>15.758900000000001</v>
      </c>
      <c r="S54" s="67">
        <f t="shared" si="16"/>
        <v>28</v>
      </c>
    </row>
    <row r="55" spans="1:19" x14ac:dyDescent="0.3">
      <c r="A55" s="63" t="s">
        <v>313</v>
      </c>
      <c r="B55" s="64">
        <f>VLOOKUP($A55,'Return Data'!$B$7:$R$2843,3,0)</f>
        <v>44412</v>
      </c>
      <c r="C55" s="65">
        <f>VLOOKUP($A55,'Return Data'!$B$7:$R$2843,4,0)</f>
        <v>138.32409999999999</v>
      </c>
      <c r="D55" s="65">
        <f>VLOOKUP($A55,'Return Data'!$B$7:$R$2843,10,0)</f>
        <v>15.3819</v>
      </c>
      <c r="E55" s="66">
        <f t="shared" si="10"/>
        <v>39</v>
      </c>
      <c r="F55" s="65">
        <f>VLOOKUP($A55,'Return Data'!$B$7:$R$2843,11,0)</f>
        <v>14.369</v>
      </c>
      <c r="G55" s="66">
        <f t="shared" si="11"/>
        <v>45</v>
      </c>
      <c r="H55" s="65">
        <f>VLOOKUP($A55,'Return Data'!$B$7:$R$2843,12,0)</f>
        <v>43.593699999999998</v>
      </c>
      <c r="I55" s="66">
        <f t="shared" si="12"/>
        <v>42</v>
      </c>
      <c r="J55" s="65">
        <f>VLOOKUP($A55,'Return Data'!$B$7:$R$2843,13,0)</f>
        <v>53.988799999999998</v>
      </c>
      <c r="K55" s="66">
        <f t="shared" si="13"/>
        <v>44</v>
      </c>
      <c r="L55" s="65">
        <f>VLOOKUP($A55,'Return Data'!$B$7:$R$2843,17,0)</f>
        <v>21.700800000000001</v>
      </c>
      <c r="M55" s="66">
        <f t="shared" ref="M55:M73" si="17">RANK(L55,L$8:L$73,0)</f>
        <v>52</v>
      </c>
      <c r="N55" s="65">
        <f>VLOOKUP($A55,'Return Data'!$B$7:$R$2843,14,0)</f>
        <v>9.9795999999999996</v>
      </c>
      <c r="O55" s="66">
        <f>RANK(N55,N$8:N$73,0)</f>
        <v>48</v>
      </c>
      <c r="P55" s="65">
        <f>VLOOKUP($A55,'Return Data'!$B$7:$R$2843,15,0)</f>
        <v>11.3978</v>
      </c>
      <c r="Q55" s="66">
        <f>RANK(P55,P$8:P$73,0)</f>
        <v>35</v>
      </c>
      <c r="R55" s="65">
        <f>VLOOKUP($A55,'Return Data'!$B$7:$R$2843,16,0)</f>
        <v>15.5336</v>
      </c>
      <c r="S55" s="67">
        <f t="shared" si="16"/>
        <v>30</v>
      </c>
    </row>
    <row r="56" spans="1:19" x14ac:dyDescent="0.3">
      <c r="A56" s="63" t="s">
        <v>314</v>
      </c>
      <c r="B56" s="64">
        <f>VLOOKUP($A56,'Return Data'!$B$7:$R$2843,3,0)</f>
        <v>44412</v>
      </c>
      <c r="C56" s="65">
        <f>VLOOKUP($A56,'Return Data'!$B$7:$R$2843,4,0)</f>
        <v>17.178699999999999</v>
      </c>
      <c r="D56" s="65">
        <f>VLOOKUP($A56,'Return Data'!$B$7:$R$2843,10,0)</f>
        <v>33.8583</v>
      </c>
      <c r="E56" s="66">
        <f t="shared" si="10"/>
        <v>3</v>
      </c>
      <c r="F56" s="65">
        <f>VLOOKUP($A56,'Return Data'!$B$7:$R$2843,11,0)</f>
        <v>48.588000000000001</v>
      </c>
      <c r="G56" s="66">
        <f t="shared" si="11"/>
        <v>4</v>
      </c>
      <c r="H56" s="65">
        <f>VLOOKUP($A56,'Return Data'!$B$7:$R$2843,12,0)</f>
        <v>94.041600000000003</v>
      </c>
      <c r="I56" s="66">
        <f t="shared" si="12"/>
        <v>4</v>
      </c>
      <c r="J56" s="65">
        <f>VLOOKUP($A56,'Return Data'!$B$7:$R$2843,13,0)</f>
        <v>118.464</v>
      </c>
      <c r="K56" s="66">
        <f t="shared" si="13"/>
        <v>4</v>
      </c>
      <c r="L56" s="65">
        <f>VLOOKUP($A56,'Return Data'!$B$7:$R$2843,17,0)</f>
        <v>39.789400000000001</v>
      </c>
      <c r="M56" s="66">
        <f t="shared" si="17"/>
        <v>11</v>
      </c>
      <c r="N56" s="65">
        <f>VLOOKUP($A56,'Return Data'!$B$7:$R$2843,14,0)</f>
        <v>12.969099999999999</v>
      </c>
      <c r="O56" s="66">
        <f>RANK(N56,N$8:N$73,0)</f>
        <v>32</v>
      </c>
      <c r="P56" s="65"/>
      <c r="Q56" s="66"/>
      <c r="R56" s="65">
        <f>VLOOKUP($A56,'Return Data'!$B$7:$R$2843,16,0)</f>
        <v>12.1675</v>
      </c>
      <c r="S56" s="67">
        <f t="shared" si="16"/>
        <v>47</v>
      </c>
    </row>
    <row r="57" spans="1:19" x14ac:dyDescent="0.3">
      <c r="A57" s="63" t="s">
        <v>315</v>
      </c>
      <c r="B57" s="64">
        <f>VLOOKUP($A57,'Return Data'!$B$7:$R$2843,3,0)</f>
        <v>44412</v>
      </c>
      <c r="C57" s="65">
        <f>VLOOKUP($A57,'Return Data'!$B$7:$R$2843,4,0)</f>
        <v>14.7821</v>
      </c>
      <c r="D57" s="65">
        <f>VLOOKUP($A57,'Return Data'!$B$7:$R$2843,10,0)</f>
        <v>33.501600000000003</v>
      </c>
      <c r="E57" s="66">
        <f t="shared" si="10"/>
        <v>4</v>
      </c>
      <c r="F57" s="65">
        <f>VLOOKUP($A57,'Return Data'!$B$7:$R$2843,11,0)</f>
        <v>49.789200000000001</v>
      </c>
      <c r="G57" s="66">
        <f t="shared" si="11"/>
        <v>3</v>
      </c>
      <c r="H57" s="65">
        <f>VLOOKUP($A57,'Return Data'!$B$7:$R$2843,12,0)</f>
        <v>95.880200000000002</v>
      </c>
      <c r="I57" s="66">
        <f t="shared" si="12"/>
        <v>3</v>
      </c>
      <c r="J57" s="65">
        <f>VLOOKUP($A57,'Return Data'!$B$7:$R$2843,13,0)</f>
        <v>120.76349999999999</v>
      </c>
      <c r="K57" s="66">
        <f t="shared" si="13"/>
        <v>3</v>
      </c>
      <c r="L57" s="65">
        <f>VLOOKUP($A57,'Return Data'!$B$7:$R$2843,17,0)</f>
        <v>41.055199999999999</v>
      </c>
      <c r="M57" s="66">
        <f t="shared" si="17"/>
        <v>10</v>
      </c>
      <c r="N57" s="65">
        <f>VLOOKUP($A57,'Return Data'!$B$7:$R$2843,14,0)</f>
        <v>12.9962</v>
      </c>
      <c r="O57" s="66">
        <f>RANK(N57,N$8:N$73,0)</f>
        <v>30</v>
      </c>
      <c r="P57" s="65"/>
      <c r="Q57" s="66"/>
      <c r="R57" s="65">
        <f>VLOOKUP($A57,'Return Data'!$B$7:$R$2843,16,0)</f>
        <v>9.3620999999999999</v>
      </c>
      <c r="S57" s="67">
        <f t="shared" si="16"/>
        <v>59</v>
      </c>
    </row>
    <row r="58" spans="1:19" x14ac:dyDescent="0.3">
      <c r="A58" s="63" t="s">
        <v>316</v>
      </c>
      <c r="B58" s="64">
        <f>VLOOKUP($A58,'Return Data'!$B$7:$R$2843,3,0)</f>
        <v>44412</v>
      </c>
      <c r="C58" s="65">
        <f>VLOOKUP($A58,'Return Data'!$B$7:$R$2843,4,0)</f>
        <v>13.757400000000001</v>
      </c>
      <c r="D58" s="65">
        <f>VLOOKUP($A58,'Return Data'!$B$7:$R$2843,10,0)</f>
        <v>36.043500000000002</v>
      </c>
      <c r="E58" s="66">
        <f t="shared" si="10"/>
        <v>1</v>
      </c>
      <c r="F58" s="65">
        <f>VLOOKUP($A58,'Return Data'!$B$7:$R$2843,11,0)</f>
        <v>55.284199999999998</v>
      </c>
      <c r="G58" s="66">
        <f t="shared" si="11"/>
        <v>1</v>
      </c>
      <c r="H58" s="65">
        <f>VLOOKUP($A58,'Return Data'!$B$7:$R$2843,12,0)</f>
        <v>103.3734</v>
      </c>
      <c r="I58" s="66">
        <f t="shared" si="12"/>
        <v>1</v>
      </c>
      <c r="J58" s="65">
        <f>VLOOKUP($A58,'Return Data'!$B$7:$R$2843,13,0)</f>
        <v>128.24770000000001</v>
      </c>
      <c r="K58" s="66">
        <f t="shared" si="13"/>
        <v>1</v>
      </c>
      <c r="L58" s="65">
        <f>VLOOKUP($A58,'Return Data'!$B$7:$R$2843,17,0)</f>
        <v>43.186300000000003</v>
      </c>
      <c r="M58" s="66">
        <f t="shared" si="17"/>
        <v>6</v>
      </c>
      <c r="N58" s="65"/>
      <c r="O58" s="66"/>
      <c r="P58" s="65"/>
      <c r="Q58" s="66"/>
      <c r="R58" s="65">
        <f>VLOOKUP($A58,'Return Data'!$B$7:$R$2843,16,0)</f>
        <v>8.6335999999999995</v>
      </c>
      <c r="S58" s="67">
        <f t="shared" si="16"/>
        <v>60</v>
      </c>
    </row>
    <row r="59" spans="1:19" x14ac:dyDescent="0.3">
      <c r="A59" s="63" t="s">
        <v>317</v>
      </c>
      <c r="B59" s="64">
        <f>VLOOKUP($A59,'Return Data'!$B$7:$R$2843,3,0)</f>
        <v>44412</v>
      </c>
      <c r="C59" s="65">
        <f>VLOOKUP($A59,'Return Data'!$B$7:$R$2843,4,0)</f>
        <v>14.7349</v>
      </c>
      <c r="D59" s="65">
        <f>VLOOKUP($A59,'Return Data'!$B$7:$R$2843,10,0)</f>
        <v>34.157299999999999</v>
      </c>
      <c r="E59" s="66">
        <f t="shared" si="10"/>
        <v>2</v>
      </c>
      <c r="F59" s="65">
        <f>VLOOKUP($A59,'Return Data'!$B$7:$R$2843,11,0)</f>
        <v>52.652099999999997</v>
      </c>
      <c r="G59" s="66">
        <f t="shared" si="11"/>
        <v>2</v>
      </c>
      <c r="H59" s="65">
        <f>VLOOKUP($A59,'Return Data'!$B$7:$R$2843,12,0)</f>
        <v>100.49120000000001</v>
      </c>
      <c r="I59" s="66">
        <f t="shared" si="12"/>
        <v>2</v>
      </c>
      <c r="J59" s="65">
        <f>VLOOKUP($A59,'Return Data'!$B$7:$R$2843,13,0)</f>
        <v>126.1619</v>
      </c>
      <c r="K59" s="66">
        <f t="shared" si="13"/>
        <v>2</v>
      </c>
      <c r="L59" s="65">
        <f>VLOOKUP($A59,'Return Data'!$B$7:$R$2843,17,0)</f>
        <v>43.145200000000003</v>
      </c>
      <c r="M59" s="66">
        <f t="shared" si="17"/>
        <v>7</v>
      </c>
      <c r="N59" s="65">
        <f>VLOOKUP($A59,'Return Data'!$B$7:$R$2843,14,0)</f>
        <v>13.666499999999999</v>
      </c>
      <c r="O59" s="66">
        <f>RANK(N59,N$8:N$73,0)</f>
        <v>28</v>
      </c>
      <c r="P59" s="65"/>
      <c r="Q59" s="66"/>
      <c r="R59" s="65">
        <f>VLOOKUP($A59,'Return Data'!$B$7:$R$2843,16,0)</f>
        <v>9.9542000000000002</v>
      </c>
      <c r="S59" s="67">
        <f t="shared" si="16"/>
        <v>56</v>
      </c>
    </row>
    <row r="60" spans="1:19" x14ac:dyDescent="0.3">
      <c r="A60" s="63" t="s">
        <v>318</v>
      </c>
      <c r="B60" s="64">
        <f>VLOOKUP($A60,'Return Data'!$B$7:$R$2843,3,0)</f>
        <v>44412</v>
      </c>
      <c r="C60" s="65">
        <f>VLOOKUP($A60,'Return Data'!$B$7:$R$2843,4,0)</f>
        <v>14.006399999999999</v>
      </c>
      <c r="D60" s="65">
        <f>VLOOKUP($A60,'Return Data'!$B$7:$R$2843,10,0)</f>
        <v>29.777799999999999</v>
      </c>
      <c r="E60" s="66">
        <f t="shared" si="10"/>
        <v>6</v>
      </c>
      <c r="F60" s="65">
        <f>VLOOKUP($A60,'Return Data'!$B$7:$R$2843,11,0)</f>
        <v>44.929299999999998</v>
      </c>
      <c r="G60" s="66">
        <f t="shared" si="11"/>
        <v>5</v>
      </c>
      <c r="H60" s="65">
        <f>VLOOKUP($A60,'Return Data'!$B$7:$R$2843,12,0)</f>
        <v>89.477999999999994</v>
      </c>
      <c r="I60" s="66">
        <f t="shared" si="12"/>
        <v>5</v>
      </c>
      <c r="J60" s="65">
        <f>VLOOKUP($A60,'Return Data'!$B$7:$R$2843,13,0)</f>
        <v>110.54340000000001</v>
      </c>
      <c r="K60" s="66">
        <f t="shared" si="13"/>
        <v>5</v>
      </c>
      <c r="L60" s="65">
        <f>VLOOKUP($A60,'Return Data'!$B$7:$R$2843,17,0)</f>
        <v>38.837699999999998</v>
      </c>
      <c r="M60" s="66">
        <f t="shared" si="17"/>
        <v>12</v>
      </c>
      <c r="N60" s="65"/>
      <c r="O60" s="66"/>
      <c r="P60" s="65"/>
      <c r="Q60" s="66"/>
      <c r="R60" s="65">
        <f>VLOOKUP($A60,'Return Data'!$B$7:$R$2843,16,0)</f>
        <v>10.5603</v>
      </c>
      <c r="S60" s="67">
        <f t="shared" si="16"/>
        <v>55</v>
      </c>
    </row>
    <row r="61" spans="1:19" x14ac:dyDescent="0.3">
      <c r="A61" s="63" t="s">
        <v>319</v>
      </c>
      <c r="B61" s="64">
        <f>VLOOKUP($A61,'Return Data'!$B$7:$R$2843,3,0)</f>
        <v>44412</v>
      </c>
      <c r="C61" s="65">
        <f>VLOOKUP($A61,'Return Data'!$B$7:$R$2843,4,0)</f>
        <v>21.976199999999999</v>
      </c>
      <c r="D61" s="65">
        <f>VLOOKUP($A61,'Return Data'!$B$7:$R$2843,10,0)</f>
        <v>15.347300000000001</v>
      </c>
      <c r="E61" s="66">
        <f t="shared" si="10"/>
        <v>41</v>
      </c>
      <c r="F61" s="65">
        <f>VLOOKUP($A61,'Return Data'!$B$7:$R$2843,11,0)</f>
        <v>14.9491</v>
      </c>
      <c r="G61" s="66">
        <f t="shared" si="11"/>
        <v>40</v>
      </c>
      <c r="H61" s="65">
        <f>VLOOKUP($A61,'Return Data'!$B$7:$R$2843,12,0)</f>
        <v>43.735799999999998</v>
      </c>
      <c r="I61" s="66">
        <f t="shared" si="12"/>
        <v>41</v>
      </c>
      <c r="J61" s="65">
        <f>VLOOKUP($A61,'Return Data'!$B$7:$R$2843,13,0)</f>
        <v>54.015799999999999</v>
      </c>
      <c r="K61" s="66">
        <f t="shared" si="13"/>
        <v>43</v>
      </c>
      <c r="L61" s="65">
        <f>VLOOKUP($A61,'Return Data'!$B$7:$R$2843,17,0)</f>
        <v>27.048100000000002</v>
      </c>
      <c r="M61" s="66">
        <f t="shared" si="17"/>
        <v>31</v>
      </c>
      <c r="N61" s="65">
        <f>VLOOKUP($A61,'Return Data'!$B$7:$R$2843,14,0)</f>
        <v>13.8748</v>
      </c>
      <c r="O61" s="66">
        <f>RANK(N61,N$8:N$73,0)</f>
        <v>25</v>
      </c>
      <c r="P61" s="65"/>
      <c r="Q61" s="66"/>
      <c r="R61" s="65">
        <f>VLOOKUP($A61,'Return Data'!$B$7:$R$2843,16,0)</f>
        <v>15.7751</v>
      </c>
      <c r="S61" s="67">
        <f t="shared" si="16"/>
        <v>27</v>
      </c>
    </row>
    <row r="62" spans="1:19" x14ac:dyDescent="0.3">
      <c r="A62" s="63" t="s">
        <v>320</v>
      </c>
      <c r="B62" s="64">
        <f>VLOOKUP($A62,'Return Data'!$B$7:$R$2843,3,0)</f>
        <v>44412</v>
      </c>
      <c r="C62" s="65">
        <f>VLOOKUP($A62,'Return Data'!$B$7:$R$2843,4,0)</f>
        <v>20.213200000000001</v>
      </c>
      <c r="D62" s="65">
        <f>VLOOKUP($A62,'Return Data'!$B$7:$R$2843,10,0)</f>
        <v>15.6494</v>
      </c>
      <c r="E62" s="66">
        <f t="shared" si="10"/>
        <v>34</v>
      </c>
      <c r="F62" s="65">
        <f>VLOOKUP($A62,'Return Data'!$B$7:$R$2843,11,0)</f>
        <v>15.799099999999999</v>
      </c>
      <c r="G62" s="66">
        <f t="shared" si="11"/>
        <v>37</v>
      </c>
      <c r="H62" s="65">
        <f>VLOOKUP($A62,'Return Data'!$B$7:$R$2843,12,0)</f>
        <v>45.326700000000002</v>
      </c>
      <c r="I62" s="66">
        <f t="shared" si="12"/>
        <v>35</v>
      </c>
      <c r="J62" s="65">
        <f>VLOOKUP($A62,'Return Data'!$B$7:$R$2843,13,0)</f>
        <v>55.598700000000001</v>
      </c>
      <c r="K62" s="66">
        <f t="shared" si="13"/>
        <v>38</v>
      </c>
      <c r="L62" s="65">
        <f>VLOOKUP($A62,'Return Data'!$B$7:$R$2843,17,0)</f>
        <v>26.930900000000001</v>
      </c>
      <c r="M62" s="66">
        <f t="shared" si="17"/>
        <v>32</v>
      </c>
      <c r="N62" s="65">
        <f>VLOOKUP($A62,'Return Data'!$B$7:$R$2843,14,0)</f>
        <v>13.3352</v>
      </c>
      <c r="O62" s="66">
        <f>RANK(N62,N$8:N$73,0)</f>
        <v>29</v>
      </c>
      <c r="P62" s="65">
        <f>VLOOKUP($A62,'Return Data'!$B$7:$R$2843,15,0)</f>
        <v>14.250999999999999</v>
      </c>
      <c r="Q62" s="66">
        <f>RANK(P62,P$8:P$73,0)</f>
        <v>19</v>
      </c>
      <c r="R62" s="65">
        <f>VLOOKUP($A62,'Return Data'!$B$7:$R$2843,16,0)</f>
        <v>11.6922</v>
      </c>
      <c r="S62" s="67">
        <f t="shared" si="16"/>
        <v>51</v>
      </c>
    </row>
    <row r="63" spans="1:19" x14ac:dyDescent="0.3">
      <c r="A63" s="63" t="s">
        <v>321</v>
      </c>
      <c r="B63" s="64">
        <f>VLOOKUP($A63,'Return Data'!$B$7:$R$2843,3,0)</f>
        <v>44412</v>
      </c>
      <c r="C63" s="65">
        <f>VLOOKUP($A63,'Return Data'!$B$7:$R$2843,4,0)</f>
        <v>16.151800000000001</v>
      </c>
      <c r="D63" s="65">
        <f>VLOOKUP($A63,'Return Data'!$B$7:$R$2843,10,0)</f>
        <v>28.849499999999999</v>
      </c>
      <c r="E63" s="66">
        <f t="shared" si="10"/>
        <v>7</v>
      </c>
      <c r="F63" s="65">
        <f>VLOOKUP($A63,'Return Data'!$B$7:$R$2843,11,0)</f>
        <v>42.464799999999997</v>
      </c>
      <c r="G63" s="66">
        <f t="shared" si="11"/>
        <v>8</v>
      </c>
      <c r="H63" s="65">
        <f>VLOOKUP($A63,'Return Data'!$B$7:$R$2843,12,0)</f>
        <v>87.332400000000007</v>
      </c>
      <c r="I63" s="66">
        <f t="shared" si="12"/>
        <v>7</v>
      </c>
      <c r="J63" s="65">
        <f>VLOOKUP($A63,'Return Data'!$B$7:$R$2843,13,0)</f>
        <v>108.86579999999999</v>
      </c>
      <c r="K63" s="66">
        <f t="shared" si="13"/>
        <v>6</v>
      </c>
      <c r="L63" s="65">
        <f>VLOOKUP($A63,'Return Data'!$B$7:$R$2843,17,0)</f>
        <v>38.2712</v>
      </c>
      <c r="M63" s="66">
        <f t="shared" si="17"/>
        <v>13</v>
      </c>
      <c r="N63" s="65"/>
      <c r="O63" s="66"/>
      <c r="P63" s="65"/>
      <c r="Q63" s="66"/>
      <c r="R63" s="65">
        <f>VLOOKUP($A63,'Return Data'!$B$7:$R$2843,16,0)</f>
        <v>16.7181</v>
      </c>
      <c r="S63" s="67">
        <f t="shared" si="16"/>
        <v>22</v>
      </c>
    </row>
    <row r="64" spans="1:19" x14ac:dyDescent="0.3">
      <c r="A64" s="63" t="s">
        <v>322</v>
      </c>
      <c r="B64" s="64">
        <f>VLOOKUP($A64,'Return Data'!$B$7:$R$2843,3,0)</f>
        <v>44412</v>
      </c>
      <c r="C64" s="65">
        <f>VLOOKUP($A64,'Return Data'!$B$7:$R$2843,4,0)</f>
        <v>26.164100000000001</v>
      </c>
      <c r="D64" s="65">
        <f>VLOOKUP($A64,'Return Data'!$B$7:$R$2843,10,0)</f>
        <v>14.843</v>
      </c>
      <c r="E64" s="66">
        <f t="shared" si="10"/>
        <v>45</v>
      </c>
      <c r="F64" s="65">
        <f>VLOOKUP($A64,'Return Data'!$B$7:$R$2843,11,0)</f>
        <v>11.055899999999999</v>
      </c>
      <c r="G64" s="66">
        <f t="shared" si="11"/>
        <v>59</v>
      </c>
      <c r="H64" s="65">
        <f>VLOOKUP($A64,'Return Data'!$B$7:$R$2843,12,0)</f>
        <v>40.498800000000003</v>
      </c>
      <c r="I64" s="66">
        <f t="shared" si="12"/>
        <v>51</v>
      </c>
      <c r="J64" s="65">
        <f>VLOOKUP($A64,'Return Data'!$B$7:$R$2843,13,0)</f>
        <v>50.9679</v>
      </c>
      <c r="K64" s="66">
        <f t="shared" si="13"/>
        <v>52</v>
      </c>
      <c r="L64" s="65">
        <f>VLOOKUP($A64,'Return Data'!$B$7:$R$2843,17,0)</f>
        <v>22.6675</v>
      </c>
      <c r="M64" s="66">
        <f t="shared" si="17"/>
        <v>50</v>
      </c>
      <c r="N64" s="65">
        <f>VLOOKUP($A64,'Return Data'!$B$7:$R$2843,14,0)</f>
        <v>13.8216</v>
      </c>
      <c r="O64" s="66">
        <f t="shared" ref="O64:O69" si="18">RANK(N64,N$8:N$73,0)</f>
        <v>27</v>
      </c>
      <c r="P64" s="65">
        <f>VLOOKUP($A64,'Return Data'!$B$7:$R$2843,15,0)</f>
        <v>14.260300000000001</v>
      </c>
      <c r="Q64" s="66">
        <f>RANK(P64,P$8:P$73,0)</f>
        <v>18</v>
      </c>
      <c r="R64" s="65">
        <f>VLOOKUP($A64,'Return Data'!$B$7:$R$2843,16,0)</f>
        <v>15.160600000000001</v>
      </c>
      <c r="S64" s="67">
        <f t="shared" si="16"/>
        <v>34</v>
      </c>
    </row>
    <row r="65" spans="1:19" x14ac:dyDescent="0.3">
      <c r="A65" s="63" t="s">
        <v>323</v>
      </c>
      <c r="B65" s="64">
        <f>VLOOKUP($A65,'Return Data'!$B$7:$R$2843,3,0)</f>
        <v>44412</v>
      </c>
      <c r="C65" s="65">
        <f>VLOOKUP($A65,'Return Data'!$B$7:$R$2843,4,0)</f>
        <v>165.16333232497999</v>
      </c>
      <c r="D65" s="65">
        <f>VLOOKUP($A65,'Return Data'!$B$7:$R$2843,10,0)</f>
        <v>13.398</v>
      </c>
      <c r="E65" s="66">
        <f t="shared" si="10"/>
        <v>58</v>
      </c>
      <c r="F65" s="65">
        <f>VLOOKUP($A65,'Return Data'!$B$7:$R$2843,11,0)</f>
        <v>12.355399999999999</v>
      </c>
      <c r="G65" s="66">
        <f t="shared" si="11"/>
        <v>55</v>
      </c>
      <c r="H65" s="65">
        <f>VLOOKUP($A65,'Return Data'!$B$7:$R$2843,12,0)</f>
        <v>32.327500000000001</v>
      </c>
      <c r="I65" s="66">
        <f t="shared" si="12"/>
        <v>62</v>
      </c>
      <c r="J65" s="65">
        <f>VLOOKUP($A65,'Return Data'!$B$7:$R$2843,13,0)</f>
        <v>40.662199999999999</v>
      </c>
      <c r="K65" s="66">
        <f t="shared" si="13"/>
        <v>62</v>
      </c>
      <c r="L65" s="65">
        <f>VLOOKUP($A65,'Return Data'!$B$7:$R$2843,17,0)</f>
        <v>21.645499999999998</v>
      </c>
      <c r="M65" s="66">
        <f t="shared" si="17"/>
        <v>53</v>
      </c>
      <c r="N65" s="65">
        <f>VLOOKUP($A65,'Return Data'!$B$7:$R$2843,14,0)</f>
        <v>10.374599999999999</v>
      </c>
      <c r="O65" s="66">
        <f t="shared" si="18"/>
        <v>44</v>
      </c>
      <c r="P65" s="65">
        <f>VLOOKUP($A65,'Return Data'!$B$7:$R$2843,15,0)</f>
        <v>13.777799999999999</v>
      </c>
      <c r="Q65" s="66">
        <f>RANK(P65,P$8:P$73,0)</f>
        <v>20</v>
      </c>
      <c r="R65" s="65">
        <f>VLOOKUP($A65,'Return Data'!$B$7:$R$2843,16,0)</f>
        <v>11.6919</v>
      </c>
      <c r="S65" s="67">
        <f t="shared" si="16"/>
        <v>52</v>
      </c>
    </row>
    <row r="66" spans="1:19" x14ac:dyDescent="0.3">
      <c r="A66" s="63" t="s">
        <v>324</v>
      </c>
      <c r="B66" s="64">
        <f>VLOOKUP($A66,'Return Data'!$B$7:$R$2843,3,0)</f>
        <v>44412</v>
      </c>
      <c r="C66" s="65">
        <f>VLOOKUP($A66,'Return Data'!$B$7:$R$2843,4,0)</f>
        <v>38.950000000000003</v>
      </c>
      <c r="D66" s="65">
        <f>VLOOKUP($A66,'Return Data'!$B$7:$R$2843,10,0)</f>
        <v>18.137699999999999</v>
      </c>
      <c r="E66" s="66">
        <f t="shared" si="10"/>
        <v>20</v>
      </c>
      <c r="F66" s="65">
        <f>VLOOKUP($A66,'Return Data'!$B$7:$R$2843,11,0)</f>
        <v>17.531700000000001</v>
      </c>
      <c r="G66" s="66">
        <f t="shared" si="11"/>
        <v>29</v>
      </c>
      <c r="H66" s="65">
        <f>VLOOKUP($A66,'Return Data'!$B$7:$R$2843,12,0)</f>
        <v>45.553100000000001</v>
      </c>
      <c r="I66" s="66">
        <f t="shared" si="12"/>
        <v>34</v>
      </c>
      <c r="J66" s="65">
        <f>VLOOKUP($A66,'Return Data'!$B$7:$R$2843,13,0)</f>
        <v>55.987200000000001</v>
      </c>
      <c r="K66" s="66">
        <f t="shared" si="13"/>
        <v>37</v>
      </c>
      <c r="L66" s="65">
        <f>VLOOKUP($A66,'Return Data'!$B$7:$R$2843,17,0)</f>
        <v>29.824999999999999</v>
      </c>
      <c r="M66" s="66">
        <f t="shared" si="17"/>
        <v>23</v>
      </c>
      <c r="N66" s="65">
        <f>VLOOKUP($A66,'Return Data'!$B$7:$R$2843,14,0)</f>
        <v>16.5837</v>
      </c>
      <c r="O66" s="66">
        <f t="shared" si="18"/>
        <v>12</v>
      </c>
      <c r="P66" s="65">
        <f>VLOOKUP($A66,'Return Data'!$B$7:$R$2843,15,0)</f>
        <v>13.7005</v>
      </c>
      <c r="Q66" s="66">
        <f>RANK(P66,P$8:P$73,0)</f>
        <v>21</v>
      </c>
      <c r="R66" s="65">
        <f>VLOOKUP($A66,'Return Data'!$B$7:$R$2843,16,0)</f>
        <v>15.1784</v>
      </c>
      <c r="S66" s="67">
        <f t="shared" si="16"/>
        <v>33</v>
      </c>
    </row>
    <row r="67" spans="1:19" x14ac:dyDescent="0.3">
      <c r="A67" s="63" t="s">
        <v>325</v>
      </c>
      <c r="B67" s="64">
        <f>VLOOKUP($A67,'Return Data'!$B$7:$R$2843,3,0)</f>
        <v>44412</v>
      </c>
      <c r="C67" s="65">
        <f>VLOOKUP($A67,'Return Data'!$B$7:$R$2843,4,0)</f>
        <v>21.138300000000001</v>
      </c>
      <c r="D67" s="65">
        <f>VLOOKUP($A67,'Return Data'!$B$7:$R$2843,10,0)</f>
        <v>18.4909</v>
      </c>
      <c r="E67" s="66">
        <f t="shared" si="10"/>
        <v>16</v>
      </c>
      <c r="F67" s="65">
        <f>VLOOKUP($A67,'Return Data'!$B$7:$R$2843,11,0)</f>
        <v>21.153700000000001</v>
      </c>
      <c r="G67" s="66">
        <f t="shared" si="11"/>
        <v>19</v>
      </c>
      <c r="H67" s="65">
        <f>VLOOKUP($A67,'Return Data'!$B$7:$R$2843,12,0)</f>
        <v>57.488799999999998</v>
      </c>
      <c r="I67" s="66">
        <f t="shared" si="12"/>
        <v>14</v>
      </c>
      <c r="J67" s="65">
        <f>VLOOKUP($A67,'Return Data'!$B$7:$R$2843,13,0)</f>
        <v>67.985600000000005</v>
      </c>
      <c r="K67" s="66">
        <f t="shared" si="13"/>
        <v>16</v>
      </c>
      <c r="L67" s="65">
        <f>VLOOKUP($A67,'Return Data'!$B$7:$R$2843,17,0)</f>
        <v>31.650400000000001</v>
      </c>
      <c r="M67" s="66">
        <f t="shared" si="17"/>
        <v>20</v>
      </c>
      <c r="N67" s="65">
        <f>VLOOKUP($A67,'Return Data'!$B$7:$R$2843,14,0)</f>
        <v>14.377599999999999</v>
      </c>
      <c r="O67" s="66">
        <f t="shared" si="18"/>
        <v>22</v>
      </c>
      <c r="P67" s="65"/>
      <c r="Q67" s="66"/>
      <c r="R67" s="65">
        <f>VLOOKUP($A67,'Return Data'!$B$7:$R$2843,16,0)</f>
        <v>15.0146</v>
      </c>
      <c r="S67" s="67">
        <f t="shared" si="16"/>
        <v>37</v>
      </c>
    </row>
    <row r="68" spans="1:19" x14ac:dyDescent="0.3">
      <c r="A68" s="63" t="s">
        <v>326</v>
      </c>
      <c r="B68" s="64">
        <f>VLOOKUP($A68,'Return Data'!$B$7:$R$2843,3,0)</f>
        <v>44412</v>
      </c>
      <c r="C68" s="65">
        <f>VLOOKUP($A68,'Return Data'!$B$7:$R$2843,4,0)</f>
        <v>15.3178</v>
      </c>
      <c r="D68" s="65">
        <f>VLOOKUP($A68,'Return Data'!$B$7:$R$2843,10,0)</f>
        <v>19.292899999999999</v>
      </c>
      <c r="E68" s="66">
        <f t="shared" si="10"/>
        <v>13</v>
      </c>
      <c r="F68" s="65">
        <f>VLOOKUP($A68,'Return Data'!$B$7:$R$2843,11,0)</f>
        <v>19.168500000000002</v>
      </c>
      <c r="G68" s="66">
        <f t="shared" si="11"/>
        <v>24</v>
      </c>
      <c r="H68" s="65">
        <f>VLOOKUP($A68,'Return Data'!$B$7:$R$2843,12,0)</f>
        <v>60.027200000000001</v>
      </c>
      <c r="I68" s="66">
        <f t="shared" si="12"/>
        <v>11</v>
      </c>
      <c r="J68" s="65">
        <f>VLOOKUP($A68,'Return Data'!$B$7:$R$2843,13,0)</f>
        <v>70.6357</v>
      </c>
      <c r="K68" s="66">
        <f t="shared" si="13"/>
        <v>14</v>
      </c>
      <c r="L68" s="65">
        <f>VLOOKUP($A68,'Return Data'!$B$7:$R$2843,17,0)</f>
        <v>27.480499999999999</v>
      </c>
      <c r="M68" s="66">
        <f t="shared" si="17"/>
        <v>28</v>
      </c>
      <c r="N68" s="65">
        <f>VLOOKUP($A68,'Return Data'!$B$7:$R$2843,14,0)</f>
        <v>12.4587</v>
      </c>
      <c r="O68" s="66">
        <f t="shared" si="18"/>
        <v>35</v>
      </c>
      <c r="P68" s="65"/>
      <c r="Q68" s="66"/>
      <c r="R68" s="65">
        <f>VLOOKUP($A68,'Return Data'!$B$7:$R$2843,16,0)</f>
        <v>9.8798999999999992</v>
      </c>
      <c r="S68" s="67">
        <f t="shared" si="16"/>
        <v>57</v>
      </c>
    </row>
    <row r="69" spans="1:19" x14ac:dyDescent="0.3">
      <c r="A69" s="63" t="s">
        <v>327</v>
      </c>
      <c r="B69" s="64">
        <f>VLOOKUP($A69,'Return Data'!$B$7:$R$2843,3,0)</f>
        <v>44412</v>
      </c>
      <c r="C69" s="65">
        <f>VLOOKUP($A69,'Return Data'!$B$7:$R$2843,4,0)</f>
        <v>14.2219</v>
      </c>
      <c r="D69" s="65">
        <f>VLOOKUP($A69,'Return Data'!$B$7:$R$2843,10,0)</f>
        <v>19.199200000000001</v>
      </c>
      <c r="E69" s="66">
        <f t="shared" si="10"/>
        <v>14</v>
      </c>
      <c r="F69" s="65">
        <f>VLOOKUP($A69,'Return Data'!$B$7:$R$2843,11,0)</f>
        <v>19.558</v>
      </c>
      <c r="G69" s="66">
        <f t="shared" si="11"/>
        <v>21</v>
      </c>
      <c r="H69" s="65">
        <f>VLOOKUP($A69,'Return Data'!$B$7:$R$2843,12,0)</f>
        <v>58.765500000000003</v>
      </c>
      <c r="I69" s="66">
        <f t="shared" si="12"/>
        <v>12</v>
      </c>
      <c r="J69" s="65">
        <f>VLOOKUP($A69,'Return Data'!$B$7:$R$2843,13,0)</f>
        <v>67.186700000000002</v>
      </c>
      <c r="K69" s="66">
        <f t="shared" si="13"/>
        <v>19</v>
      </c>
      <c r="L69" s="65">
        <f>VLOOKUP($A69,'Return Data'!$B$7:$R$2843,17,0)</f>
        <v>28.0962</v>
      </c>
      <c r="M69" s="66">
        <f t="shared" si="17"/>
        <v>25</v>
      </c>
      <c r="N69" s="65">
        <f>VLOOKUP($A69,'Return Data'!$B$7:$R$2843,14,0)</f>
        <v>12.987399999999999</v>
      </c>
      <c r="O69" s="66">
        <f t="shared" si="18"/>
        <v>31</v>
      </c>
      <c r="P69" s="65"/>
      <c r="Q69" s="66"/>
      <c r="R69" s="65">
        <f>VLOOKUP($A69,'Return Data'!$B$7:$R$2843,16,0)</f>
        <v>8.4263999999999992</v>
      </c>
      <c r="S69" s="67">
        <f t="shared" si="16"/>
        <v>62</v>
      </c>
    </row>
    <row r="70" spans="1:19" x14ac:dyDescent="0.3">
      <c r="A70" s="63" t="s">
        <v>328</v>
      </c>
      <c r="B70" s="64">
        <f>VLOOKUP($A70,'Return Data'!$B$7:$R$2843,3,0)</f>
        <v>44412</v>
      </c>
      <c r="C70" s="65">
        <f>VLOOKUP($A70,'Return Data'!$B$7:$R$2843,4,0)</f>
        <v>11.7296</v>
      </c>
      <c r="D70" s="65">
        <f>VLOOKUP($A70,'Return Data'!$B$7:$R$2843,10,0)</f>
        <v>12.2471</v>
      </c>
      <c r="E70" s="66">
        <f t="shared" si="10"/>
        <v>62</v>
      </c>
      <c r="F70" s="65">
        <f>VLOOKUP($A70,'Return Data'!$B$7:$R$2843,11,0)</f>
        <v>9.5343999999999998</v>
      </c>
      <c r="G70" s="66">
        <f t="shared" si="11"/>
        <v>61</v>
      </c>
      <c r="H70" s="65">
        <f>VLOOKUP($A70,'Return Data'!$B$7:$R$2843,12,0)</f>
        <v>41.409100000000002</v>
      </c>
      <c r="I70" s="66">
        <f t="shared" si="12"/>
        <v>50</v>
      </c>
      <c r="J70" s="65">
        <f>VLOOKUP($A70,'Return Data'!$B$7:$R$2843,13,0)</f>
        <v>44.222299999999997</v>
      </c>
      <c r="K70" s="66">
        <f t="shared" si="13"/>
        <v>59</v>
      </c>
      <c r="L70" s="65">
        <f>VLOOKUP($A70,'Return Data'!$B$7:$R$2843,17,0)</f>
        <v>25.0548</v>
      </c>
      <c r="M70" s="66">
        <f t="shared" si="17"/>
        <v>42</v>
      </c>
      <c r="N70" s="65"/>
      <c r="O70" s="66"/>
      <c r="P70" s="65"/>
      <c r="Q70" s="66"/>
      <c r="R70" s="65">
        <f>VLOOKUP($A70,'Return Data'!$B$7:$R$2843,16,0)</f>
        <v>4.6026999999999996</v>
      </c>
      <c r="S70" s="67">
        <f t="shared" si="16"/>
        <v>66</v>
      </c>
    </row>
    <row r="71" spans="1:19" x14ac:dyDescent="0.3">
      <c r="A71" s="63" t="s">
        <v>329</v>
      </c>
      <c r="B71" s="64">
        <f>VLOOKUP($A71,'Return Data'!$B$7:$R$2843,3,0)</f>
        <v>44412</v>
      </c>
      <c r="C71" s="65">
        <f>VLOOKUP($A71,'Return Data'!$B$7:$R$2843,4,0)</f>
        <v>12.2218</v>
      </c>
      <c r="D71" s="65">
        <f>VLOOKUP($A71,'Return Data'!$B$7:$R$2843,10,0)</f>
        <v>12.5562</v>
      </c>
      <c r="E71" s="66">
        <f t="shared" si="10"/>
        <v>61</v>
      </c>
      <c r="F71" s="65">
        <f>VLOOKUP($A71,'Return Data'!$B$7:$R$2843,11,0)</f>
        <v>9.0131999999999994</v>
      </c>
      <c r="G71" s="66">
        <f t="shared" si="11"/>
        <v>63</v>
      </c>
      <c r="H71" s="65">
        <f>VLOOKUP($A71,'Return Data'!$B$7:$R$2843,12,0)</f>
        <v>40.211300000000001</v>
      </c>
      <c r="I71" s="66">
        <f t="shared" si="12"/>
        <v>52</v>
      </c>
      <c r="J71" s="65">
        <f>VLOOKUP($A71,'Return Data'!$B$7:$R$2843,13,0)</f>
        <v>43.129199999999997</v>
      </c>
      <c r="K71" s="66">
        <f t="shared" si="13"/>
        <v>61</v>
      </c>
      <c r="L71" s="65">
        <f>VLOOKUP($A71,'Return Data'!$B$7:$R$2843,17,0)</f>
        <v>25.5168</v>
      </c>
      <c r="M71" s="66">
        <f t="shared" si="17"/>
        <v>38</v>
      </c>
      <c r="N71" s="65"/>
      <c r="O71" s="66"/>
      <c r="P71" s="65"/>
      <c r="Q71" s="66"/>
      <c r="R71" s="65">
        <f>VLOOKUP($A71,'Return Data'!$B$7:$R$2843,16,0)</f>
        <v>6.1553000000000004</v>
      </c>
      <c r="S71" s="67">
        <f t="shared" si="16"/>
        <v>65</v>
      </c>
    </row>
    <row r="72" spans="1:19" x14ac:dyDescent="0.3">
      <c r="A72" s="63" t="s">
        <v>330</v>
      </c>
      <c r="B72" s="64">
        <f>VLOOKUP($A72,'Return Data'!$B$7:$R$2843,3,0)</f>
        <v>44412</v>
      </c>
      <c r="C72" s="65">
        <f>VLOOKUP($A72,'Return Data'!$B$7:$R$2843,4,0)</f>
        <v>137.917</v>
      </c>
      <c r="D72" s="65">
        <f>VLOOKUP($A72,'Return Data'!$B$7:$R$2843,10,0)</f>
        <v>17.150500000000001</v>
      </c>
      <c r="E72" s="66">
        <f t="shared" ref="E72:E73" si="19">RANK(D72,D$8:D$73,0)</f>
        <v>25</v>
      </c>
      <c r="F72" s="65">
        <f>VLOOKUP($A72,'Return Data'!$B$7:$R$2843,11,0)</f>
        <v>16.417300000000001</v>
      </c>
      <c r="G72" s="66">
        <f t="shared" ref="G72:G73" si="20">RANK(F72,F$8:F$73,0)</f>
        <v>35</v>
      </c>
      <c r="H72" s="65">
        <f>VLOOKUP($A72,'Return Data'!$B$7:$R$2843,12,0)</f>
        <v>47.052500000000002</v>
      </c>
      <c r="I72" s="66">
        <f t="shared" ref="I72:I73" si="21">RANK(H72,H$8:H$73,0)</f>
        <v>30</v>
      </c>
      <c r="J72" s="65">
        <f>VLOOKUP($A72,'Return Data'!$B$7:$R$2843,13,0)</f>
        <v>60.3142</v>
      </c>
      <c r="K72" s="66">
        <f t="shared" ref="K72:K73" si="22">RANK(J72,J$8:J$73,0)</f>
        <v>29</v>
      </c>
      <c r="L72" s="65">
        <f>VLOOKUP($A72,'Return Data'!$B$7:$R$2843,17,0)</f>
        <v>30.496500000000001</v>
      </c>
      <c r="M72" s="66">
        <f t="shared" si="17"/>
        <v>21</v>
      </c>
      <c r="N72" s="65">
        <f>VLOOKUP($A72,'Return Data'!$B$7:$R$2843,14,0)</f>
        <v>16.013500000000001</v>
      </c>
      <c r="O72" s="66">
        <f>RANK(N72,N$8:N$73,0)</f>
        <v>15</v>
      </c>
      <c r="P72" s="65">
        <f>VLOOKUP($A72,'Return Data'!$B$7:$R$2843,15,0)</f>
        <v>14.833600000000001</v>
      </c>
      <c r="Q72" s="66">
        <f>RANK(P72,P$8:P$73,0)</f>
        <v>17</v>
      </c>
      <c r="R72" s="65">
        <f>VLOOKUP($A72,'Return Data'!$B$7:$R$2843,16,0)</f>
        <v>12.3612</v>
      </c>
      <c r="S72" s="67">
        <f t="shared" ref="S72:S73" si="23">RANK(R72,R$8:R$73,0)</f>
        <v>45</v>
      </c>
    </row>
    <row r="73" spans="1:19" x14ac:dyDescent="0.3">
      <c r="A73" s="63" t="s">
        <v>331</v>
      </c>
      <c r="B73" s="64">
        <f>VLOOKUP($A73,'Return Data'!$B$7:$R$2843,3,0)</f>
        <v>44412</v>
      </c>
      <c r="C73" s="65">
        <f>VLOOKUP($A73,'Return Data'!$B$7:$R$2843,4,0)</f>
        <v>215.123974984022</v>
      </c>
      <c r="D73" s="65">
        <f>VLOOKUP($A73,'Return Data'!$B$7:$R$2843,10,0)</f>
        <v>14.859</v>
      </c>
      <c r="E73" s="66">
        <f t="shared" si="19"/>
        <v>44</v>
      </c>
      <c r="F73" s="65">
        <f>VLOOKUP($A73,'Return Data'!$B$7:$R$2843,11,0)</f>
        <v>12.493399999999999</v>
      </c>
      <c r="G73" s="66">
        <f t="shared" si="20"/>
        <v>54</v>
      </c>
      <c r="H73" s="65">
        <f>VLOOKUP($A73,'Return Data'!$B$7:$R$2843,12,0)</f>
        <v>39.098399999999998</v>
      </c>
      <c r="I73" s="66">
        <f t="shared" si="21"/>
        <v>56</v>
      </c>
      <c r="J73" s="65">
        <f>VLOOKUP($A73,'Return Data'!$B$7:$R$2843,13,0)</f>
        <v>50.293300000000002</v>
      </c>
      <c r="K73" s="66">
        <f t="shared" si="22"/>
        <v>54</v>
      </c>
      <c r="L73" s="65">
        <f>VLOOKUP($A73,'Return Data'!$B$7:$R$2843,17,0)</f>
        <v>21.828399999999998</v>
      </c>
      <c r="M73" s="66">
        <f t="shared" si="17"/>
        <v>51</v>
      </c>
      <c r="N73" s="65">
        <f>VLOOKUP($A73,'Return Data'!$B$7:$R$2843,14,0)</f>
        <v>10.9948</v>
      </c>
      <c r="O73" s="66">
        <f>RANK(N73,N$8:N$73,0)</f>
        <v>43</v>
      </c>
      <c r="P73" s="65">
        <f>VLOOKUP($A73,'Return Data'!$B$7:$R$2843,15,0)</f>
        <v>12.868</v>
      </c>
      <c r="Q73" s="66">
        <f>RANK(P73,P$8:P$73,0)</f>
        <v>26</v>
      </c>
      <c r="R73" s="65">
        <f>VLOOKUP($A73,'Return Data'!$B$7:$R$2843,16,0)</f>
        <v>18.183900000000001</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17.637783333333324</v>
      </c>
      <c r="E75" s="74"/>
      <c r="F75" s="75">
        <f>AVERAGE(F8:F73)</f>
        <v>20.366795454545461</v>
      </c>
      <c r="G75" s="74"/>
      <c r="H75" s="75">
        <f>AVERAGE(H8:H73)</f>
        <v>51.21693484848484</v>
      </c>
      <c r="I75" s="74"/>
      <c r="J75" s="75">
        <f>AVERAGE(J8:J73)</f>
        <v>64.219860606060621</v>
      </c>
      <c r="K75" s="74"/>
      <c r="L75" s="75">
        <f>AVERAGE(L8:L73)</f>
        <v>29.498714285714293</v>
      </c>
      <c r="M75" s="74"/>
      <c r="N75" s="75">
        <f>AVERAGE(N8:N73)</f>
        <v>14.988992307692312</v>
      </c>
      <c r="O75" s="74"/>
      <c r="P75" s="75">
        <f>AVERAGE(P8:P73)</f>
        <v>14.780125641025643</v>
      </c>
      <c r="Q75" s="74"/>
      <c r="R75" s="75">
        <f>AVERAGE(R8:R73)</f>
        <v>15.362251515151517</v>
      </c>
      <c r="S75" s="76"/>
    </row>
    <row r="76" spans="1:19" x14ac:dyDescent="0.3">
      <c r="A76" s="73" t="s">
        <v>28</v>
      </c>
      <c r="B76" s="74"/>
      <c r="C76" s="74"/>
      <c r="D76" s="75">
        <f>MIN(D8:D73)</f>
        <v>10.329000000000001</v>
      </c>
      <c r="E76" s="74"/>
      <c r="F76" s="75">
        <f>MIN(F8:F73)</f>
        <v>6.8593999999999999</v>
      </c>
      <c r="G76" s="74"/>
      <c r="H76" s="75">
        <f>MIN(H8:H73)</f>
        <v>26.266400000000001</v>
      </c>
      <c r="I76" s="74"/>
      <c r="J76" s="75">
        <f>MIN(J8:J73)</f>
        <v>32.157200000000003</v>
      </c>
      <c r="K76" s="74"/>
      <c r="L76" s="75">
        <f>MIN(L8:L73)</f>
        <v>17.403400000000001</v>
      </c>
      <c r="M76" s="74"/>
      <c r="N76" s="75">
        <f>MIN(N8:N73)</f>
        <v>7.6753</v>
      </c>
      <c r="O76" s="74"/>
      <c r="P76" s="75">
        <f>MIN(P8:P73)</f>
        <v>8.5405999999999995</v>
      </c>
      <c r="Q76" s="74"/>
      <c r="R76" s="75">
        <f>MIN(R8:R73)</f>
        <v>4.6026999999999996</v>
      </c>
      <c r="S76" s="76"/>
    </row>
    <row r="77" spans="1:19" ht="15" thickBot="1" x14ac:dyDescent="0.35">
      <c r="A77" s="77" t="s">
        <v>29</v>
      </c>
      <c r="B77" s="78"/>
      <c r="C77" s="78"/>
      <c r="D77" s="79">
        <f>MAX(D8:D73)</f>
        <v>36.043500000000002</v>
      </c>
      <c r="E77" s="78"/>
      <c r="F77" s="79">
        <f>MAX(F8:F73)</f>
        <v>55.284199999999998</v>
      </c>
      <c r="G77" s="78"/>
      <c r="H77" s="79">
        <f>MAX(H8:H73)</f>
        <v>103.3734</v>
      </c>
      <c r="I77" s="78"/>
      <c r="J77" s="79">
        <f>MAX(J8:J73)</f>
        <v>128.24770000000001</v>
      </c>
      <c r="K77" s="78"/>
      <c r="L77" s="79">
        <f>MAX(L8:L73)</f>
        <v>54.995699999999999</v>
      </c>
      <c r="M77" s="78"/>
      <c r="N77" s="79">
        <f>MAX(N8:N73)</f>
        <v>32.272799999999997</v>
      </c>
      <c r="O77" s="78"/>
      <c r="P77" s="79">
        <f>MAX(P8:P73)</f>
        <v>25.099499999999999</v>
      </c>
      <c r="Q77" s="78"/>
      <c r="R77" s="79">
        <f>MAX(R8:R73)</f>
        <v>29.628</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44412</v>
      </c>
      <c r="C8" s="65">
        <f>VLOOKUP($A8,'Return Data'!$B$7:$R$2843,4,0)</f>
        <v>12.21</v>
      </c>
      <c r="D8" s="65">
        <f>VLOOKUP($A8,'Return Data'!$B$7:$R$2843,8,0)</f>
        <v>4.1809000000000003</v>
      </c>
      <c r="E8" s="66">
        <f>RANK(D8,D$8:D$15,0)</f>
        <v>4</v>
      </c>
      <c r="F8" s="65">
        <f>VLOOKUP($A8,'Return Data'!$B$7:$R$2843,9,0)</f>
        <v>5.0774999999999997</v>
      </c>
      <c r="G8" s="66">
        <f t="shared" ref="G8" si="0">RANK(F8,F$8:F$15,0)</f>
        <v>3</v>
      </c>
      <c r="H8" s="65">
        <f>VLOOKUP($A8,'Return Data'!$B$7:$R$2843,10,0)</f>
        <v>18.085100000000001</v>
      </c>
      <c r="I8" s="66">
        <f t="shared" ref="I8" si="1">RANK(H8,H$8:H$15,0)</f>
        <v>2</v>
      </c>
      <c r="J8" s="65"/>
      <c r="K8" s="66"/>
      <c r="L8" s="65"/>
      <c r="M8" s="66"/>
      <c r="N8" s="65"/>
      <c r="O8" s="66"/>
      <c r="P8" s="65">
        <f>VLOOKUP($A8,'Return Data'!$B$7:$R$2843,16,0)</f>
        <v>22.1</v>
      </c>
      <c r="Q8" s="67">
        <f>RANK(P8,P$8:P$15,0)</f>
        <v>5</v>
      </c>
    </row>
    <row r="9" spans="1:18" x14ac:dyDescent="0.3">
      <c r="A9" s="63" t="s">
        <v>377</v>
      </c>
      <c r="B9" s="64">
        <f>VLOOKUP($A9,'Return Data'!$B$7:$R$2843,3,0)</f>
        <v>44412</v>
      </c>
      <c r="C9" s="65">
        <f>VLOOKUP($A9,'Return Data'!$B$7:$R$2843,4,0)</f>
        <v>15.62</v>
      </c>
      <c r="D9" s="65">
        <f>VLOOKUP($A9,'Return Data'!$B$7:$R$2843,8,0)</f>
        <v>3.3069000000000002</v>
      </c>
      <c r="E9" s="66">
        <f t="shared" ref="E9:E15" si="2">RANK(D9,D$8:D$15,0)</f>
        <v>7</v>
      </c>
      <c r="F9" s="65">
        <f>VLOOKUP($A9,'Return Data'!$B$7:$R$2843,9,0)</f>
        <v>3.2385999999999999</v>
      </c>
      <c r="G9" s="66">
        <f t="shared" ref="G9" si="3">RANK(F9,F$8:F$15,0)</f>
        <v>8</v>
      </c>
      <c r="H9" s="65">
        <f>VLOOKUP($A9,'Return Data'!$B$7:$R$2843,10,0)</f>
        <v>10.8588</v>
      </c>
      <c r="I9" s="66">
        <f t="shared" ref="I9" si="4">RANK(H9,H$8:H$15,0)</f>
        <v>7</v>
      </c>
      <c r="J9" s="65">
        <f>VLOOKUP($A9,'Return Data'!$B$7:$R$2843,11,0)</f>
        <v>11.3329</v>
      </c>
      <c r="K9" s="66">
        <f t="shared" ref="K9" si="5">RANK(J9,J$8:J$15,0)</f>
        <v>4</v>
      </c>
      <c r="L9" s="65">
        <f>VLOOKUP($A9,'Return Data'!$B$7:$R$2843,12,0)</f>
        <v>34.7714</v>
      </c>
      <c r="M9" s="66">
        <f t="shared" ref="M9" si="6">RANK(L9,L$8:L$15,0)</f>
        <v>3</v>
      </c>
      <c r="N9" s="65">
        <f>VLOOKUP($A9,'Return Data'!$B$7:$R$2843,13,0)</f>
        <v>46.804499999999997</v>
      </c>
      <c r="O9" s="66">
        <f t="shared" ref="O9" si="7">RANK(N9,N$8:N$15,0)</f>
        <v>3</v>
      </c>
      <c r="P9" s="65">
        <f>VLOOKUP($A9,'Return Data'!$B$7:$R$2843,16,0)</f>
        <v>35.256100000000004</v>
      </c>
      <c r="Q9" s="67">
        <f t="shared" ref="Q9:Q15" si="8">RANK(P9,P$8:P$15,0)</f>
        <v>3</v>
      </c>
    </row>
    <row r="10" spans="1:18" x14ac:dyDescent="0.3">
      <c r="A10" s="63" t="s">
        <v>1961</v>
      </c>
      <c r="B10" s="64">
        <f>VLOOKUP($A10,'Return Data'!$B$7:$R$2843,3,0)</f>
        <v>44412</v>
      </c>
      <c r="C10" s="65">
        <f>VLOOKUP($A10,'Return Data'!$B$7:$R$2843,4,0)</f>
        <v>13.7</v>
      </c>
      <c r="D10" s="65">
        <f>VLOOKUP($A10,'Return Data'!$B$7:$R$2843,8,0)</f>
        <v>4.3411999999999997</v>
      </c>
      <c r="E10" s="66">
        <f t="shared" si="2"/>
        <v>3</v>
      </c>
      <c r="F10" s="65">
        <f>VLOOKUP($A10,'Return Data'!$B$7:$R$2843,9,0)</f>
        <v>4.0243000000000002</v>
      </c>
      <c r="G10" s="66">
        <f t="shared" ref="G10:G15" si="9">RANK(F10,F$8:F$15,0)</f>
        <v>5</v>
      </c>
      <c r="H10" s="65">
        <f>VLOOKUP($A10,'Return Data'!$B$7:$R$2843,10,0)</f>
        <v>15.319900000000001</v>
      </c>
      <c r="I10" s="66">
        <f t="shared" ref="I10:I15" si="10">RANK(H10,H$8:H$15,0)</f>
        <v>3</v>
      </c>
      <c r="J10" s="65">
        <f>VLOOKUP($A10,'Return Data'!$B$7:$R$2843,11,0)</f>
        <v>16.003399999999999</v>
      </c>
      <c r="K10" s="66">
        <f t="shared" ref="K10:K15" si="11">RANK(J10,J$8:J$15,0)</f>
        <v>2</v>
      </c>
      <c r="L10" s="65"/>
      <c r="M10" s="66"/>
      <c r="N10" s="65"/>
      <c r="O10" s="66"/>
      <c r="P10" s="65">
        <f>VLOOKUP($A10,'Return Data'!$B$7:$R$2843,16,0)</f>
        <v>37</v>
      </c>
      <c r="Q10" s="67">
        <f t="shared" si="8"/>
        <v>2</v>
      </c>
    </row>
    <row r="11" spans="1:18" x14ac:dyDescent="0.3">
      <c r="A11" s="63" t="s">
        <v>1962</v>
      </c>
      <c r="B11" s="64">
        <f>VLOOKUP($A11,'Return Data'!$B$7:$R$2843,3,0)</f>
        <v>44412</v>
      </c>
      <c r="C11" s="65">
        <f>VLOOKUP($A11,'Return Data'!$B$7:$R$2843,4,0)</f>
        <v>12.01</v>
      </c>
      <c r="D11" s="65">
        <f>VLOOKUP($A11,'Return Data'!$B$7:$R$2843,8,0)</f>
        <v>3.3563000000000001</v>
      </c>
      <c r="E11" s="66">
        <f t="shared" si="2"/>
        <v>6</v>
      </c>
      <c r="F11" s="65">
        <f>VLOOKUP($A11,'Return Data'!$B$7:$R$2843,9,0)</f>
        <v>5.1664000000000003</v>
      </c>
      <c r="G11" s="66">
        <f t="shared" si="9"/>
        <v>2</v>
      </c>
      <c r="H11" s="65"/>
      <c r="I11" s="66"/>
      <c r="J11" s="65"/>
      <c r="K11" s="66"/>
      <c r="L11" s="65"/>
      <c r="M11" s="66"/>
      <c r="N11" s="65"/>
      <c r="O11" s="66"/>
      <c r="P11" s="65">
        <f>VLOOKUP($A11,'Return Data'!$B$7:$R$2843,16,0)</f>
        <v>20.100000000000001</v>
      </c>
      <c r="Q11" s="67">
        <f t="shared" si="8"/>
        <v>7</v>
      </c>
    </row>
    <row r="12" spans="1:18" x14ac:dyDescent="0.3">
      <c r="A12" s="63" t="s">
        <v>1964</v>
      </c>
      <c r="B12" s="64">
        <f>VLOOKUP($A12,'Return Data'!$B$7:$R$2843,3,0)</f>
        <v>44412</v>
      </c>
      <c r="C12" s="65">
        <f>VLOOKUP($A12,'Return Data'!$B$7:$R$2843,4,0)</f>
        <v>12.042999999999999</v>
      </c>
      <c r="D12" s="65">
        <f>VLOOKUP($A12,'Return Data'!$B$7:$R$2843,8,0)</f>
        <v>3.7742</v>
      </c>
      <c r="E12" s="66">
        <f t="shared" si="2"/>
        <v>5</v>
      </c>
      <c r="F12" s="65">
        <f>VLOOKUP($A12,'Return Data'!$B$7:$R$2843,9,0)</f>
        <v>4.2233000000000001</v>
      </c>
      <c r="G12" s="66">
        <f t="shared" si="9"/>
        <v>4</v>
      </c>
      <c r="H12" s="65">
        <f>VLOOKUP($A12,'Return Data'!$B$7:$R$2843,10,0)</f>
        <v>14.324999999999999</v>
      </c>
      <c r="I12" s="66">
        <f t="shared" si="10"/>
        <v>5</v>
      </c>
      <c r="J12" s="65"/>
      <c r="K12" s="66"/>
      <c r="L12" s="65"/>
      <c r="M12" s="66"/>
      <c r="N12" s="65"/>
      <c r="O12" s="66"/>
      <c r="P12" s="65">
        <f>VLOOKUP($A12,'Return Data'!$B$7:$R$2843,16,0)</f>
        <v>20.43</v>
      </c>
      <c r="Q12" s="67">
        <f t="shared" si="8"/>
        <v>6</v>
      </c>
    </row>
    <row r="13" spans="1:18" x14ac:dyDescent="0.3">
      <c r="A13" s="63" t="s">
        <v>1967</v>
      </c>
      <c r="B13" s="64">
        <f>VLOOKUP($A13,'Return Data'!$B$7:$R$2843,3,0)</f>
        <v>44412</v>
      </c>
      <c r="C13" s="65">
        <f>VLOOKUP($A13,'Return Data'!$B$7:$R$2843,4,0)</f>
        <v>17.329799999999999</v>
      </c>
      <c r="D13" s="65">
        <f>VLOOKUP($A13,'Return Data'!$B$7:$R$2843,8,0)</f>
        <v>5.9977999999999998</v>
      </c>
      <c r="E13" s="66">
        <f t="shared" si="2"/>
        <v>1</v>
      </c>
      <c r="F13" s="65">
        <f>VLOOKUP($A13,'Return Data'!$B$7:$R$2843,9,0)</f>
        <v>8.0998000000000001</v>
      </c>
      <c r="G13" s="66">
        <f t="shared" si="9"/>
        <v>1</v>
      </c>
      <c r="H13" s="65">
        <f>VLOOKUP($A13,'Return Data'!$B$7:$R$2843,10,0)</f>
        <v>21.758700000000001</v>
      </c>
      <c r="I13" s="66">
        <f t="shared" si="10"/>
        <v>1</v>
      </c>
      <c r="J13" s="65">
        <f>VLOOKUP($A13,'Return Data'!$B$7:$R$2843,11,0)</f>
        <v>38.229199999999999</v>
      </c>
      <c r="K13" s="66">
        <f t="shared" ref="K13" si="12">RANK(J13,J$8:J$15,0)</f>
        <v>1</v>
      </c>
      <c r="L13" s="65"/>
      <c r="M13" s="66"/>
      <c r="N13" s="65"/>
      <c r="O13" s="66"/>
      <c r="P13" s="65">
        <f>VLOOKUP($A13,'Return Data'!$B$7:$R$2843,16,0)</f>
        <v>73.298000000000002</v>
      </c>
      <c r="Q13" s="67">
        <f t="shared" si="8"/>
        <v>1</v>
      </c>
    </row>
    <row r="14" spans="1:18" x14ac:dyDescent="0.3">
      <c r="A14" s="63" t="s">
        <v>49</v>
      </c>
      <c r="B14" s="64">
        <f>VLOOKUP($A14,'Return Data'!$B$7:$R$2843,3,0)</f>
        <v>44412</v>
      </c>
      <c r="C14" s="65">
        <f>VLOOKUP($A14,'Return Data'!$B$7:$R$2843,4,0)</f>
        <v>16.5</v>
      </c>
      <c r="D14" s="65">
        <f>VLOOKUP($A14,'Return Data'!$B$7:$R$2843,8,0)</f>
        <v>2.8677999999999999</v>
      </c>
      <c r="E14" s="66">
        <f t="shared" si="2"/>
        <v>8</v>
      </c>
      <c r="F14" s="65">
        <f>VLOOKUP($A14,'Return Data'!$B$7:$R$2843,9,0)</f>
        <v>3.7084000000000001</v>
      </c>
      <c r="G14" s="66">
        <f t="shared" si="9"/>
        <v>7</v>
      </c>
      <c r="H14" s="65">
        <f>VLOOKUP($A14,'Return Data'!$B$7:$R$2843,10,0)</f>
        <v>14.1869</v>
      </c>
      <c r="I14" s="66">
        <f t="shared" si="10"/>
        <v>6</v>
      </c>
      <c r="J14" s="65">
        <f>VLOOKUP($A14,'Return Data'!$B$7:$R$2843,11,0)</f>
        <v>14.742699999999999</v>
      </c>
      <c r="K14" s="66">
        <f t="shared" si="11"/>
        <v>3</v>
      </c>
      <c r="L14" s="65">
        <f>VLOOKUP($A14,'Return Data'!$B$7:$R$2843,12,0)</f>
        <v>42.980899999999998</v>
      </c>
      <c r="M14" s="66">
        <f t="shared" ref="M14:M15" si="13">RANK(L14,L$8:L$15,0)</f>
        <v>1</v>
      </c>
      <c r="N14" s="65">
        <f>VLOOKUP($A14,'Return Data'!$B$7:$R$2843,13,0)</f>
        <v>58.653799999999997</v>
      </c>
      <c r="O14" s="66">
        <f t="shared" ref="O14:O15" si="14">RANK(N14,N$8:N$15,0)</f>
        <v>1</v>
      </c>
      <c r="P14" s="65">
        <f>VLOOKUP($A14,'Return Data'!$B$7:$R$2843,16,0)</f>
        <v>27.432600000000001</v>
      </c>
      <c r="Q14" s="67">
        <f t="shared" si="8"/>
        <v>4</v>
      </c>
    </row>
    <row r="15" spans="1:18" x14ac:dyDescent="0.3">
      <c r="A15" s="63" t="s">
        <v>50</v>
      </c>
      <c r="B15" s="64">
        <f>VLOOKUP($A15,'Return Data'!$B$7:$R$2843,3,0)</f>
        <v>44412</v>
      </c>
      <c r="C15" s="65">
        <f>VLOOKUP($A15,'Return Data'!$B$7:$R$2843,4,0)</f>
        <v>163.63079999999999</v>
      </c>
      <c r="D15" s="65">
        <f>VLOOKUP($A15,'Return Data'!$B$7:$R$2843,8,0)</f>
        <v>4.5041000000000002</v>
      </c>
      <c r="E15" s="66">
        <f t="shared" si="2"/>
        <v>2</v>
      </c>
      <c r="F15" s="65">
        <f>VLOOKUP($A15,'Return Data'!$B$7:$R$2843,9,0)</f>
        <v>3.9426999999999999</v>
      </c>
      <c r="G15" s="66">
        <f t="shared" si="9"/>
        <v>6</v>
      </c>
      <c r="H15" s="65">
        <f>VLOOKUP($A15,'Return Data'!$B$7:$R$2843,10,0)</f>
        <v>14.5724</v>
      </c>
      <c r="I15" s="66">
        <f t="shared" si="10"/>
        <v>4</v>
      </c>
      <c r="J15" s="65">
        <f>VLOOKUP($A15,'Return Data'!$B$7:$R$2843,11,0)</f>
        <v>10.3148</v>
      </c>
      <c r="K15" s="66">
        <f t="shared" si="11"/>
        <v>5</v>
      </c>
      <c r="L15" s="65">
        <f>VLOOKUP($A15,'Return Data'!$B$7:$R$2843,12,0)</f>
        <v>40.944600000000001</v>
      </c>
      <c r="M15" s="66">
        <f t="shared" si="13"/>
        <v>2</v>
      </c>
      <c r="N15" s="65">
        <f>VLOOKUP($A15,'Return Data'!$B$7:$R$2843,13,0)</f>
        <v>49.406100000000002</v>
      </c>
      <c r="O15" s="66">
        <f t="shared" si="14"/>
        <v>2</v>
      </c>
      <c r="P15" s="65">
        <f>VLOOKUP($A15,'Return Data'!$B$7:$R$2843,16,0)</f>
        <v>15.273899999999999</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4.04115</v>
      </c>
      <c r="E17" s="74"/>
      <c r="F17" s="75">
        <f>AVERAGE(F8:F15)</f>
        <v>4.6851250000000002</v>
      </c>
      <c r="G17" s="74"/>
      <c r="H17" s="75">
        <f>AVERAGE(H8:H15)</f>
        <v>15.586685714285716</v>
      </c>
      <c r="I17" s="74"/>
      <c r="J17" s="75">
        <f>AVERAGE(J8:J15)</f>
        <v>18.124600000000001</v>
      </c>
      <c r="K17" s="74"/>
      <c r="L17" s="75">
        <f>AVERAGE(L8:L15)</f>
        <v>39.565633333333331</v>
      </c>
      <c r="M17" s="74"/>
      <c r="N17" s="75">
        <f>AVERAGE(N8:N15)</f>
        <v>51.621466666666663</v>
      </c>
      <c r="O17" s="74"/>
      <c r="P17" s="75">
        <f>AVERAGE(P8:P15)</f>
        <v>31.361325000000001</v>
      </c>
      <c r="Q17" s="76"/>
    </row>
    <row r="18" spans="1:17" ht="15" customHeight="1" x14ac:dyDescent="0.3">
      <c r="A18" s="73" t="s">
        <v>28</v>
      </c>
      <c r="B18" s="74"/>
      <c r="C18" s="74"/>
      <c r="D18" s="75">
        <f>MIN(D8:D15)</f>
        <v>2.8677999999999999</v>
      </c>
      <c r="E18" s="74"/>
      <c r="F18" s="75">
        <f>MIN(F8:F15)</f>
        <v>3.2385999999999999</v>
      </c>
      <c r="G18" s="74"/>
      <c r="H18" s="75">
        <f>MIN(H8:H15)</f>
        <v>10.8588</v>
      </c>
      <c r="I18" s="74"/>
      <c r="J18" s="75">
        <f>MIN(J8:J15)</f>
        <v>10.3148</v>
      </c>
      <c r="K18" s="74"/>
      <c r="L18" s="75">
        <f>MIN(L8:L15)</f>
        <v>34.7714</v>
      </c>
      <c r="M18" s="74"/>
      <c r="N18" s="75">
        <f>MIN(N8:N15)</f>
        <v>46.804499999999997</v>
      </c>
      <c r="O18" s="74"/>
      <c r="P18" s="75">
        <f>MIN(P8:P15)</f>
        <v>15.273899999999999</v>
      </c>
      <c r="Q18" s="76"/>
    </row>
    <row r="19" spans="1:17" ht="15" thickBot="1" x14ac:dyDescent="0.35">
      <c r="A19" s="77" t="s">
        <v>29</v>
      </c>
      <c r="B19" s="78"/>
      <c r="C19" s="78"/>
      <c r="D19" s="79">
        <f>MAX(D8:D15)</f>
        <v>5.9977999999999998</v>
      </c>
      <c r="E19" s="78"/>
      <c r="F19" s="79">
        <f>MAX(F8:F15)</f>
        <v>8.0998000000000001</v>
      </c>
      <c r="G19" s="78"/>
      <c r="H19" s="79">
        <f>MAX(H8:H15)</f>
        <v>21.758700000000001</v>
      </c>
      <c r="I19" s="78"/>
      <c r="J19" s="79">
        <f>MAX(J8:J15)</f>
        <v>38.229199999999999</v>
      </c>
      <c r="K19" s="78"/>
      <c r="L19" s="79">
        <f>MAX(L8:L15)</f>
        <v>42.980899999999998</v>
      </c>
      <c r="M19" s="78"/>
      <c r="N19" s="79">
        <f>MAX(N8:N15)</f>
        <v>58.653799999999997</v>
      </c>
      <c r="O19" s="78"/>
      <c r="P19" s="79">
        <f>MAX(P8:P15)</f>
        <v>73.298000000000002</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44412</v>
      </c>
      <c r="C8" s="65">
        <f>VLOOKUP($A8,'Return Data'!$B$7:$R$2843,4,0)</f>
        <v>12.06</v>
      </c>
      <c r="D8" s="65">
        <f>VLOOKUP($A8,'Return Data'!$B$7:$R$2843,8,0)</f>
        <v>4.0552000000000001</v>
      </c>
      <c r="E8" s="66">
        <f>RANK(D8,D$8:D$16,0)</f>
        <v>4</v>
      </c>
      <c r="F8" s="65">
        <f>VLOOKUP($A8,'Return Data'!$B$7:$R$2843,9,0)</f>
        <v>4.8696000000000002</v>
      </c>
      <c r="G8" s="66">
        <f>RANK(F8,F$8:F$16,0)</f>
        <v>3</v>
      </c>
      <c r="H8" s="65">
        <f>VLOOKUP($A8,'Return Data'!$B$7:$R$2843,10,0)</f>
        <v>17.429400000000001</v>
      </c>
      <c r="I8" s="66">
        <f>RANK(H8,H$8:H$16,0)</f>
        <v>2</v>
      </c>
      <c r="J8" s="65"/>
      <c r="K8" s="66"/>
      <c r="L8" s="65"/>
      <c r="M8" s="66"/>
      <c r="N8" s="65"/>
      <c r="O8" s="66"/>
      <c r="P8" s="65">
        <f>VLOOKUP($A8,'Return Data'!$B$7:$R$2843,16,0)</f>
        <v>20.6</v>
      </c>
      <c r="Q8" s="67">
        <f>RANK(P8,P$8:P$16,0)</f>
        <v>6</v>
      </c>
    </row>
    <row r="9" spans="1:17" x14ac:dyDescent="0.3">
      <c r="A9" s="63" t="s">
        <v>379</v>
      </c>
      <c r="B9" s="64">
        <f>VLOOKUP($A9,'Return Data'!$B$7:$R$2843,3,0)</f>
        <v>44412</v>
      </c>
      <c r="C9" s="65">
        <f>VLOOKUP($A9,'Return Data'!$B$7:$R$2843,4,0)</f>
        <v>15.25</v>
      </c>
      <c r="D9" s="65">
        <f>VLOOKUP($A9,'Return Data'!$B$7:$R$2843,8,0)</f>
        <v>3.2498</v>
      </c>
      <c r="E9" s="66">
        <f t="shared" ref="E9:E16" si="0">RANK(D9,D$8:D$16,0)</f>
        <v>8</v>
      </c>
      <c r="F9" s="65">
        <f>VLOOKUP($A9,'Return Data'!$B$7:$R$2843,9,0)</f>
        <v>3.1101999999999999</v>
      </c>
      <c r="G9" s="66">
        <f t="shared" ref="G9:G16" si="1">RANK(F9,F$8:F$16,0)</f>
        <v>8</v>
      </c>
      <c r="H9" s="65">
        <f>VLOOKUP($A9,'Return Data'!$B$7:$R$2843,10,0)</f>
        <v>10.427199999999999</v>
      </c>
      <c r="I9" s="66">
        <f t="shared" ref="I9:I16" si="2">RANK(H9,H$8:H$16,0)</f>
        <v>8</v>
      </c>
      <c r="J9" s="65">
        <f>VLOOKUP($A9,'Return Data'!$B$7:$R$2843,11,0)</f>
        <v>10.427199999999999</v>
      </c>
      <c r="K9" s="66">
        <f t="shared" ref="K9:K16" si="3">RANK(J9,J$8:J$16,0)</f>
        <v>4</v>
      </c>
      <c r="L9" s="65">
        <f>VLOOKUP($A9,'Return Data'!$B$7:$R$2843,12,0)</f>
        <v>33.187800000000003</v>
      </c>
      <c r="M9" s="66">
        <f t="shared" ref="M9:M16" si="4">RANK(L9,L$8:L$16,0)</f>
        <v>3</v>
      </c>
      <c r="N9" s="65">
        <f>VLOOKUP($A9,'Return Data'!$B$7:$R$2843,13,0)</f>
        <v>44.4129</v>
      </c>
      <c r="O9" s="66">
        <f t="shared" ref="O9:O16" si="5">RANK(N9,N$8:N$16,0)</f>
        <v>3</v>
      </c>
      <c r="P9" s="65">
        <f>VLOOKUP($A9,'Return Data'!$B$7:$R$2843,16,0)</f>
        <v>33.078099999999999</v>
      </c>
      <c r="Q9" s="67">
        <f t="shared" ref="Q9:Q16" si="6">RANK(P9,P$8:P$16,0)</f>
        <v>3</v>
      </c>
    </row>
    <row r="10" spans="1:17" x14ac:dyDescent="0.3">
      <c r="A10" s="63" t="s">
        <v>1960</v>
      </c>
      <c r="B10" s="64">
        <f>VLOOKUP($A10,'Return Data'!$B$7:$R$2843,3,0)</f>
        <v>44412</v>
      </c>
      <c r="C10" s="65">
        <f>VLOOKUP($A10,'Return Data'!$B$7:$R$2843,4,0)</f>
        <v>13.52</v>
      </c>
      <c r="D10" s="65">
        <f>VLOOKUP($A10,'Return Data'!$B$7:$R$2843,8,0)</f>
        <v>4.3209999999999997</v>
      </c>
      <c r="E10" s="66">
        <f t="shared" si="0"/>
        <v>3</v>
      </c>
      <c r="F10" s="65">
        <f>VLOOKUP($A10,'Return Data'!$B$7:$R$2843,9,0)</f>
        <v>3.9201000000000001</v>
      </c>
      <c r="G10" s="66">
        <f t="shared" si="1"/>
        <v>5</v>
      </c>
      <c r="H10" s="65">
        <f>VLOOKUP($A10,'Return Data'!$B$7:$R$2843,10,0)</f>
        <v>14.8683</v>
      </c>
      <c r="I10" s="66">
        <f t="shared" ref="I10" si="7">RANK(H10,H$8:H$16,0)</f>
        <v>3</v>
      </c>
      <c r="J10" s="65">
        <f>VLOOKUP($A10,'Return Data'!$B$7:$R$2843,11,0)</f>
        <v>15.063800000000001</v>
      </c>
      <c r="K10" s="66">
        <f t="shared" ref="K10" si="8">RANK(J10,J$8:J$16,0)</f>
        <v>2</v>
      </c>
      <c r="L10" s="65"/>
      <c r="M10" s="66"/>
      <c r="N10" s="65"/>
      <c r="O10" s="66"/>
      <c r="P10" s="65">
        <f>VLOOKUP($A10,'Return Data'!$B$7:$R$2843,16,0)</f>
        <v>35.200000000000003</v>
      </c>
      <c r="Q10" s="67">
        <f t="shared" si="6"/>
        <v>2</v>
      </c>
    </row>
    <row r="11" spans="1:17" x14ac:dyDescent="0.3">
      <c r="A11" s="63" t="s">
        <v>1963</v>
      </c>
      <c r="B11" s="64">
        <f>VLOOKUP($A11,'Return Data'!$B$7:$R$2843,3,0)</f>
        <v>44412</v>
      </c>
      <c r="C11" s="65">
        <f>VLOOKUP($A11,'Return Data'!$B$7:$R$2843,4,0)</f>
        <v>11.93</v>
      </c>
      <c r="D11" s="65">
        <f>VLOOKUP($A11,'Return Data'!$B$7:$R$2843,8,0)</f>
        <v>3.29</v>
      </c>
      <c r="E11" s="66">
        <f t="shared" si="0"/>
        <v>7</v>
      </c>
      <c r="F11" s="65">
        <f>VLOOKUP($A11,'Return Data'!$B$7:$R$2843,9,0)</f>
        <v>5.0175999999999998</v>
      </c>
      <c r="G11" s="66">
        <f t="shared" ref="G11" si="9">RANK(F11,F$8:F$16,0)</f>
        <v>2</v>
      </c>
      <c r="H11" s="65"/>
      <c r="I11" s="66"/>
      <c r="J11" s="65"/>
      <c r="K11" s="66"/>
      <c r="L11" s="65"/>
      <c r="M11" s="66"/>
      <c r="N11" s="65"/>
      <c r="O11" s="66"/>
      <c r="P11" s="65">
        <f>VLOOKUP($A11,'Return Data'!$B$7:$R$2843,16,0)</f>
        <v>19.3</v>
      </c>
      <c r="Q11" s="67">
        <f t="shared" si="6"/>
        <v>7</v>
      </c>
    </row>
    <row r="12" spans="1:17" x14ac:dyDescent="0.3">
      <c r="A12" s="63" t="s">
        <v>1965</v>
      </c>
      <c r="B12" s="64">
        <f>VLOOKUP($A12,'Return Data'!$B$7:$R$2843,3,0)</f>
        <v>44412</v>
      </c>
      <c r="C12" s="65">
        <f>VLOOKUP($A12,'Return Data'!$B$7:$R$2843,4,0)</f>
        <v>11.904</v>
      </c>
      <c r="D12" s="65">
        <f>VLOOKUP($A12,'Return Data'!$B$7:$R$2843,8,0)</f>
        <v>3.6934</v>
      </c>
      <c r="E12" s="66">
        <f t="shared" si="0"/>
        <v>5</v>
      </c>
      <c r="F12" s="65">
        <f>VLOOKUP($A12,'Return Data'!$B$7:$R$2843,9,0)</f>
        <v>4.0559000000000003</v>
      </c>
      <c r="G12" s="66">
        <f t="shared" si="1"/>
        <v>4</v>
      </c>
      <c r="H12" s="65">
        <f>VLOOKUP($A12,'Return Data'!$B$7:$R$2843,10,0)</f>
        <v>13.826700000000001</v>
      </c>
      <c r="I12" s="66">
        <f t="shared" si="2"/>
        <v>6</v>
      </c>
      <c r="J12" s="65"/>
      <c r="K12" s="66"/>
      <c r="L12" s="65"/>
      <c r="M12" s="66"/>
      <c r="N12" s="65"/>
      <c r="O12" s="66"/>
      <c r="P12" s="65">
        <f>VLOOKUP($A12,'Return Data'!$B$7:$R$2843,16,0)</f>
        <v>19.04</v>
      </c>
      <c r="Q12" s="67">
        <f t="shared" si="6"/>
        <v>8</v>
      </c>
    </row>
    <row r="13" spans="1:17" x14ac:dyDescent="0.3">
      <c r="A13" s="63" t="s">
        <v>1966</v>
      </c>
      <c r="B13" s="64">
        <f>VLOOKUP($A13,'Return Data'!$B$7:$R$2843,3,0)</f>
        <v>44412</v>
      </c>
      <c r="C13" s="65">
        <f>VLOOKUP($A13,'Return Data'!$B$7:$R$2843,4,0)</f>
        <v>27.617999999999999</v>
      </c>
      <c r="D13" s="65">
        <f>VLOOKUP($A13,'Return Data'!$B$7:$R$2843,8,0)</f>
        <v>3.3105000000000002</v>
      </c>
      <c r="E13" s="66">
        <f t="shared" si="0"/>
        <v>6</v>
      </c>
      <c r="F13" s="65">
        <f>VLOOKUP($A13,'Return Data'!$B$7:$R$2843,9,0)</f>
        <v>3.0983999999999998</v>
      </c>
      <c r="G13" s="66">
        <f t="shared" si="1"/>
        <v>9</v>
      </c>
      <c r="H13" s="65">
        <f>VLOOKUP($A13,'Return Data'!$B$7:$R$2843,10,0)</f>
        <v>11.845499999999999</v>
      </c>
      <c r="I13" s="66">
        <f t="shared" si="2"/>
        <v>7</v>
      </c>
      <c r="J13" s="65"/>
      <c r="K13" s="66"/>
      <c r="L13" s="65"/>
      <c r="M13" s="66"/>
      <c r="N13" s="65"/>
      <c r="O13" s="66"/>
      <c r="P13" s="65">
        <f>VLOOKUP($A13,'Return Data'!$B$7:$R$2843,16,0)</f>
        <v>23.819800000000001</v>
      </c>
      <c r="Q13" s="67">
        <f t="shared" si="6"/>
        <v>5</v>
      </c>
    </row>
    <row r="14" spans="1:17" x14ac:dyDescent="0.3">
      <c r="A14" s="63" t="s">
        <v>1968</v>
      </c>
      <c r="B14" s="64">
        <f>VLOOKUP($A14,'Return Data'!$B$7:$R$2843,3,0)</f>
        <v>44412</v>
      </c>
      <c r="C14" s="65">
        <f>VLOOKUP($A14,'Return Data'!$B$7:$R$2843,4,0)</f>
        <v>17.166499999999999</v>
      </c>
      <c r="D14" s="65">
        <f>VLOOKUP($A14,'Return Data'!$B$7:$R$2843,8,0)</f>
        <v>5.9458000000000002</v>
      </c>
      <c r="E14" s="66">
        <f t="shared" si="0"/>
        <v>1</v>
      </c>
      <c r="F14" s="65">
        <f>VLOOKUP($A14,'Return Data'!$B$7:$R$2843,9,0)</f>
        <v>7.9831000000000003</v>
      </c>
      <c r="G14" s="66">
        <f t="shared" si="1"/>
        <v>1</v>
      </c>
      <c r="H14" s="65">
        <f>VLOOKUP($A14,'Return Data'!$B$7:$R$2843,10,0)</f>
        <v>21.396999999999998</v>
      </c>
      <c r="I14" s="66">
        <f t="shared" si="2"/>
        <v>1</v>
      </c>
      <c r="J14" s="65">
        <f>VLOOKUP($A14,'Return Data'!$B$7:$R$2843,11,0)</f>
        <v>37.417700000000004</v>
      </c>
      <c r="K14" s="66">
        <f t="shared" ref="K14" si="10">RANK(J14,J$8:J$16,0)</f>
        <v>1</v>
      </c>
      <c r="L14" s="65"/>
      <c r="M14" s="66"/>
      <c r="N14" s="65"/>
      <c r="O14" s="66"/>
      <c r="P14" s="65">
        <f>VLOOKUP($A14,'Return Data'!$B$7:$R$2843,16,0)</f>
        <v>71.665000000000006</v>
      </c>
      <c r="Q14" s="67">
        <f t="shared" si="6"/>
        <v>1</v>
      </c>
    </row>
    <row r="15" spans="1:17" x14ac:dyDescent="0.3">
      <c r="A15" s="63" t="s">
        <v>51</v>
      </c>
      <c r="B15" s="64">
        <f>VLOOKUP($A15,'Return Data'!$B$7:$R$2843,3,0)</f>
        <v>44412</v>
      </c>
      <c r="C15" s="65">
        <f>VLOOKUP($A15,'Return Data'!$B$7:$R$2843,4,0)</f>
        <v>16.28</v>
      </c>
      <c r="D15" s="65">
        <f>VLOOKUP($A15,'Return Data'!$B$7:$R$2843,8,0)</f>
        <v>2.7778</v>
      </c>
      <c r="E15" s="66">
        <f t="shared" si="0"/>
        <v>9</v>
      </c>
      <c r="F15" s="65">
        <f>VLOOKUP($A15,'Return Data'!$B$7:$R$2843,9,0)</f>
        <v>3.6282999999999999</v>
      </c>
      <c r="G15" s="66">
        <f t="shared" si="1"/>
        <v>7</v>
      </c>
      <c r="H15" s="65">
        <f>VLOOKUP($A15,'Return Data'!$B$7:$R$2843,10,0)</f>
        <v>13.925800000000001</v>
      </c>
      <c r="I15" s="66">
        <f t="shared" si="2"/>
        <v>5</v>
      </c>
      <c r="J15" s="65">
        <f>VLOOKUP($A15,'Return Data'!$B$7:$R$2843,11,0)</f>
        <v>14.325799999999999</v>
      </c>
      <c r="K15" s="66">
        <f t="shared" si="3"/>
        <v>3</v>
      </c>
      <c r="L15" s="65">
        <f>VLOOKUP($A15,'Return Data'!$B$7:$R$2843,12,0)</f>
        <v>42.0593</v>
      </c>
      <c r="M15" s="66">
        <f t="shared" si="4"/>
        <v>1</v>
      </c>
      <c r="N15" s="65">
        <f>VLOOKUP($A15,'Return Data'!$B$7:$R$2843,13,0)</f>
        <v>57.294699999999999</v>
      </c>
      <c r="O15" s="66">
        <f t="shared" si="5"/>
        <v>1</v>
      </c>
      <c r="P15" s="65">
        <f>VLOOKUP($A15,'Return Data'!$B$7:$R$2843,16,0)</f>
        <v>26.607299999999999</v>
      </c>
      <c r="Q15" s="67">
        <f t="shared" si="6"/>
        <v>4</v>
      </c>
    </row>
    <row r="16" spans="1:17" x14ac:dyDescent="0.3">
      <c r="A16" s="63" t="s">
        <v>52</v>
      </c>
      <c r="B16" s="64">
        <f>VLOOKUP($A16,'Return Data'!$B$7:$R$2843,3,0)</f>
        <v>44412</v>
      </c>
      <c r="C16" s="65">
        <f>VLOOKUP($A16,'Return Data'!$B$7:$R$2843,4,0)</f>
        <v>676.09296633850704</v>
      </c>
      <c r="D16" s="65">
        <f>VLOOKUP($A16,'Return Data'!$B$7:$R$2843,8,0)</f>
        <v>4.4687999999999999</v>
      </c>
      <c r="E16" s="66">
        <f t="shared" si="0"/>
        <v>2</v>
      </c>
      <c r="F16" s="65">
        <f>VLOOKUP($A16,'Return Data'!$B$7:$R$2843,9,0)</f>
        <v>3.8683999999999998</v>
      </c>
      <c r="G16" s="66">
        <f t="shared" si="1"/>
        <v>6</v>
      </c>
      <c r="H16" s="65">
        <f>VLOOKUP($A16,'Return Data'!$B$7:$R$2843,10,0)</f>
        <v>14.341799999999999</v>
      </c>
      <c r="I16" s="66">
        <f t="shared" si="2"/>
        <v>4</v>
      </c>
      <c r="J16" s="65">
        <f>VLOOKUP($A16,'Return Data'!$B$7:$R$2843,11,0)</f>
        <v>9.8725000000000005</v>
      </c>
      <c r="K16" s="66">
        <f t="shared" si="3"/>
        <v>5</v>
      </c>
      <c r="L16" s="65">
        <f>VLOOKUP($A16,'Return Data'!$B$7:$R$2843,12,0)</f>
        <v>40.097299999999997</v>
      </c>
      <c r="M16" s="66">
        <f t="shared" si="4"/>
        <v>2</v>
      </c>
      <c r="N16" s="65">
        <f>VLOOKUP($A16,'Return Data'!$B$7:$R$2843,13,0)</f>
        <v>48.237499999999997</v>
      </c>
      <c r="O16" s="66">
        <f t="shared" si="5"/>
        <v>2</v>
      </c>
      <c r="P16" s="65">
        <f>VLOOKUP($A16,'Return Data'!$B$7:$R$2843,16,0)</f>
        <v>14.757899999999999</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3.9013666666666671</v>
      </c>
      <c r="E18" s="74"/>
      <c r="F18" s="75">
        <f>AVERAGE(F8:F16)</f>
        <v>4.3946222222222229</v>
      </c>
      <c r="G18" s="74"/>
      <c r="H18" s="75">
        <f>AVERAGE(H8:H16)</f>
        <v>14.757712499999997</v>
      </c>
      <c r="I18" s="74"/>
      <c r="J18" s="75">
        <f>AVERAGE(J8:J16)</f>
        <v>17.421399999999998</v>
      </c>
      <c r="K18" s="74"/>
      <c r="L18" s="75">
        <f>AVERAGE(L8:L16)</f>
        <v>38.448133333333338</v>
      </c>
      <c r="M18" s="74"/>
      <c r="N18" s="75">
        <f>AVERAGE(N8:N16)</f>
        <v>49.981699999999996</v>
      </c>
      <c r="O18" s="74"/>
      <c r="P18" s="75">
        <f>AVERAGE(P8:P16)</f>
        <v>29.340900000000001</v>
      </c>
      <c r="Q18" s="76"/>
    </row>
    <row r="19" spans="1:17" x14ac:dyDescent="0.3">
      <c r="A19" s="73" t="s">
        <v>28</v>
      </c>
      <c r="B19" s="74"/>
      <c r="C19" s="74"/>
      <c r="D19" s="75">
        <f>MIN(D8:D16)</f>
        <v>2.7778</v>
      </c>
      <c r="E19" s="74"/>
      <c r="F19" s="75">
        <f>MIN(F8:F16)</f>
        <v>3.0983999999999998</v>
      </c>
      <c r="G19" s="74"/>
      <c r="H19" s="75">
        <f>MIN(H8:H16)</f>
        <v>10.427199999999999</v>
      </c>
      <c r="I19" s="74"/>
      <c r="J19" s="75">
        <f>MIN(J8:J16)</f>
        <v>9.8725000000000005</v>
      </c>
      <c r="K19" s="74"/>
      <c r="L19" s="75">
        <f>MIN(L8:L16)</f>
        <v>33.187800000000003</v>
      </c>
      <c r="M19" s="74"/>
      <c r="N19" s="75">
        <f>MIN(N8:N16)</f>
        <v>44.4129</v>
      </c>
      <c r="O19" s="74"/>
      <c r="P19" s="75">
        <f>MIN(P8:P16)</f>
        <v>14.757899999999999</v>
      </c>
      <c r="Q19" s="76"/>
    </row>
    <row r="20" spans="1:17" ht="15" thickBot="1" x14ac:dyDescent="0.35">
      <c r="A20" s="77" t="s">
        <v>29</v>
      </c>
      <c r="B20" s="78"/>
      <c r="C20" s="78"/>
      <c r="D20" s="79">
        <f>MAX(D8:D16)</f>
        <v>5.9458000000000002</v>
      </c>
      <c r="E20" s="78"/>
      <c r="F20" s="79">
        <f>MAX(F8:F16)</f>
        <v>7.9831000000000003</v>
      </c>
      <c r="G20" s="78"/>
      <c r="H20" s="79">
        <f>MAX(H8:H16)</f>
        <v>21.396999999999998</v>
      </c>
      <c r="I20" s="78"/>
      <c r="J20" s="79">
        <f>MAX(J8:J16)</f>
        <v>37.417700000000004</v>
      </c>
      <c r="K20" s="78"/>
      <c r="L20" s="79">
        <f>MAX(L8:L16)</f>
        <v>42.0593</v>
      </c>
      <c r="M20" s="78"/>
      <c r="N20" s="79">
        <f>MAX(N8:N16)</f>
        <v>57.294699999999999</v>
      </c>
      <c r="O20" s="78"/>
      <c r="P20" s="79">
        <f>MAX(P8:P16)</f>
        <v>71.665000000000006</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44412</v>
      </c>
      <c r="C8" s="65">
        <f>VLOOKUP($A8,'Return Data'!$B$7:$R$2843,4,0)</f>
        <v>39.338299999999997</v>
      </c>
      <c r="D8" s="65">
        <f>VLOOKUP($A8,'Return Data'!$B$7:$R$2843,9,0)</f>
        <v>7.8434999999999997</v>
      </c>
      <c r="E8" s="66">
        <f t="shared" ref="E8:E33" si="0">RANK(D8,D$8:D$33,0)</f>
        <v>13</v>
      </c>
      <c r="F8" s="65">
        <f>VLOOKUP($A8,'Return Data'!$B$7:$R$2843,10,0)</f>
        <v>5.8029999999999999</v>
      </c>
      <c r="G8" s="66">
        <f t="shared" ref="G8:G33" si="1">RANK(F8,F$8:F$33,0)</f>
        <v>2</v>
      </c>
      <c r="H8" s="65">
        <f>VLOOKUP($A8,'Return Data'!$B$7:$R$2843,11,0)</f>
        <v>6.2801999999999998</v>
      </c>
      <c r="I8" s="66">
        <f t="shared" ref="I8:I33" si="2">RANK(H8,H$8:H$33,0)</f>
        <v>2</v>
      </c>
      <c r="J8" s="65">
        <f>VLOOKUP($A8,'Return Data'!$B$7:$R$2843,12,0)</f>
        <v>5.3346999999999998</v>
      </c>
      <c r="K8" s="66">
        <f t="shared" ref="K8:K33" si="3">RANK(J8,J$8:J$33,0)</f>
        <v>4</v>
      </c>
      <c r="L8" s="65">
        <f>VLOOKUP($A8,'Return Data'!$B$7:$R$2843,13,0)</f>
        <v>6.8620999999999999</v>
      </c>
      <c r="M8" s="66">
        <f t="shared" ref="M8:M33" si="4">RANK(L8,L$8:L$33,0)</f>
        <v>2</v>
      </c>
      <c r="N8" s="65">
        <f>VLOOKUP($A8,'Return Data'!$B$7:$R$2843,17,0)</f>
        <v>8.6157000000000004</v>
      </c>
      <c r="O8" s="66">
        <f t="shared" ref="O8:O24" si="5">RANK(N8,N$8:N$33,0)</f>
        <v>4</v>
      </c>
      <c r="P8" s="65">
        <f>VLOOKUP($A8,'Return Data'!$B$7:$R$2843,14,0)</f>
        <v>9.2124000000000006</v>
      </c>
      <c r="Q8" s="66">
        <f t="shared" ref="Q8:Q24" si="6">RANK(P8,P$8:P$33,0)</f>
        <v>2</v>
      </c>
      <c r="R8" s="65">
        <f>VLOOKUP($A8,'Return Data'!$B$7:$R$2843,16,0)</f>
        <v>9.3798999999999992</v>
      </c>
      <c r="S8" s="67">
        <f t="shared" ref="S8:S33" si="7">RANK(R8,R$8:R$33,0)</f>
        <v>1</v>
      </c>
    </row>
    <row r="9" spans="1:19" x14ac:dyDescent="0.3">
      <c r="A9" s="82" t="s">
        <v>1385</v>
      </c>
      <c r="B9" s="64">
        <f>VLOOKUP($A9,'Return Data'!$B$7:$R$2843,3,0)</f>
        <v>44412</v>
      </c>
      <c r="C9" s="65">
        <f>VLOOKUP($A9,'Return Data'!$B$7:$R$2843,4,0)</f>
        <v>25.930399999999999</v>
      </c>
      <c r="D9" s="65">
        <f>VLOOKUP($A9,'Return Data'!$B$7:$R$2843,9,0)</f>
        <v>7.1955</v>
      </c>
      <c r="E9" s="66">
        <f t="shared" si="0"/>
        <v>19</v>
      </c>
      <c r="F9" s="65">
        <f>VLOOKUP($A9,'Return Data'!$B$7:$R$2843,10,0)</f>
        <v>5.1250999999999998</v>
      </c>
      <c r="G9" s="66">
        <f t="shared" si="1"/>
        <v>13</v>
      </c>
      <c r="H9" s="65">
        <f>VLOOKUP($A9,'Return Data'!$B$7:$R$2843,11,0)</f>
        <v>5.4478999999999997</v>
      </c>
      <c r="I9" s="66">
        <f t="shared" si="2"/>
        <v>15</v>
      </c>
      <c r="J9" s="65">
        <f>VLOOKUP($A9,'Return Data'!$B$7:$R$2843,12,0)</f>
        <v>4.7305000000000001</v>
      </c>
      <c r="K9" s="66">
        <f t="shared" si="3"/>
        <v>11</v>
      </c>
      <c r="L9" s="65">
        <f>VLOOKUP($A9,'Return Data'!$B$7:$R$2843,13,0)</f>
        <v>5.3811</v>
      </c>
      <c r="M9" s="66">
        <f t="shared" si="4"/>
        <v>8</v>
      </c>
      <c r="N9" s="65">
        <f>VLOOKUP($A9,'Return Data'!$B$7:$R$2843,17,0)</f>
        <v>8.4329000000000001</v>
      </c>
      <c r="O9" s="66">
        <f t="shared" si="5"/>
        <v>6</v>
      </c>
      <c r="P9" s="65">
        <f>VLOOKUP($A9,'Return Data'!$B$7:$R$2843,14,0)</f>
        <v>9.0388999999999999</v>
      </c>
      <c r="Q9" s="66">
        <f t="shared" si="6"/>
        <v>3</v>
      </c>
      <c r="R9" s="65">
        <f>VLOOKUP($A9,'Return Data'!$B$7:$R$2843,16,0)</f>
        <v>8.8369999999999997</v>
      </c>
      <c r="S9" s="67">
        <f t="shared" si="7"/>
        <v>3</v>
      </c>
    </row>
    <row r="10" spans="1:19" x14ac:dyDescent="0.3">
      <c r="A10" s="82" t="s">
        <v>1388</v>
      </c>
      <c r="B10" s="64">
        <f>VLOOKUP($A10,'Return Data'!$B$7:$R$2843,3,0)</f>
        <v>44412</v>
      </c>
      <c r="C10" s="65">
        <f>VLOOKUP($A10,'Return Data'!$B$7:$R$2843,4,0)</f>
        <v>24.5852</v>
      </c>
      <c r="D10" s="65">
        <f>VLOOKUP($A10,'Return Data'!$B$7:$R$2843,9,0)</f>
        <v>6.9583000000000004</v>
      </c>
      <c r="E10" s="66">
        <f t="shared" si="0"/>
        <v>20</v>
      </c>
      <c r="F10" s="65">
        <f>VLOOKUP($A10,'Return Data'!$B$7:$R$2843,10,0)</f>
        <v>4.9604999999999997</v>
      </c>
      <c r="G10" s="66">
        <f t="shared" si="1"/>
        <v>17</v>
      </c>
      <c r="H10" s="65">
        <f>VLOOKUP($A10,'Return Data'!$B$7:$R$2843,11,0)</f>
        <v>5.9725000000000001</v>
      </c>
      <c r="I10" s="66">
        <f t="shared" si="2"/>
        <v>7</v>
      </c>
      <c r="J10" s="65">
        <f>VLOOKUP($A10,'Return Data'!$B$7:$R$2843,12,0)</f>
        <v>4.8773999999999997</v>
      </c>
      <c r="K10" s="66">
        <f t="shared" si="3"/>
        <v>8</v>
      </c>
      <c r="L10" s="65">
        <f>VLOOKUP($A10,'Return Data'!$B$7:$R$2843,13,0)</f>
        <v>5.4497999999999998</v>
      </c>
      <c r="M10" s="66">
        <f t="shared" si="4"/>
        <v>7</v>
      </c>
      <c r="N10" s="65">
        <f>VLOOKUP($A10,'Return Data'!$B$7:$R$2843,17,0)</f>
        <v>7.1379000000000001</v>
      </c>
      <c r="O10" s="66">
        <f t="shared" si="5"/>
        <v>19</v>
      </c>
      <c r="P10" s="65">
        <f>VLOOKUP($A10,'Return Data'!$B$7:$R$2843,14,0)</f>
        <v>8.0166000000000004</v>
      </c>
      <c r="Q10" s="66">
        <f t="shared" si="6"/>
        <v>14</v>
      </c>
      <c r="R10" s="65">
        <f>VLOOKUP($A10,'Return Data'!$B$7:$R$2843,16,0)</f>
        <v>8.7157999999999998</v>
      </c>
      <c r="S10" s="67">
        <f t="shared" si="7"/>
        <v>7</v>
      </c>
    </row>
    <row r="11" spans="1:19" x14ac:dyDescent="0.3">
      <c r="A11" s="82" t="s">
        <v>1390</v>
      </c>
      <c r="B11" s="64">
        <f>VLOOKUP($A11,'Return Data'!$B$7:$R$2843,3,0)</f>
        <v>44412</v>
      </c>
      <c r="C11" s="65">
        <f>VLOOKUP($A11,'Return Data'!$B$7:$R$2843,4,0)</f>
        <v>26.3643</v>
      </c>
      <c r="D11" s="65">
        <f>VLOOKUP($A11,'Return Data'!$B$7:$R$2843,9,0)</f>
        <v>10.1569</v>
      </c>
      <c r="E11" s="66">
        <f t="shared" si="0"/>
        <v>1</v>
      </c>
      <c r="F11" s="65">
        <f>VLOOKUP($A11,'Return Data'!$B$7:$R$2843,10,0)</f>
        <v>5.6208</v>
      </c>
      <c r="G11" s="66">
        <f t="shared" si="1"/>
        <v>5</v>
      </c>
      <c r="H11" s="65">
        <f>VLOOKUP($A11,'Return Data'!$B$7:$R$2843,11,0)</f>
        <v>6.2098000000000004</v>
      </c>
      <c r="I11" s="66">
        <f t="shared" si="2"/>
        <v>4</v>
      </c>
      <c r="J11" s="65">
        <f>VLOOKUP($A11,'Return Data'!$B$7:$R$2843,12,0)</f>
        <v>4.9154</v>
      </c>
      <c r="K11" s="66">
        <f t="shared" si="3"/>
        <v>7</v>
      </c>
      <c r="L11" s="65">
        <f>VLOOKUP($A11,'Return Data'!$B$7:$R$2843,13,0)</f>
        <v>5.7638999999999996</v>
      </c>
      <c r="M11" s="66">
        <f t="shared" si="4"/>
        <v>6</v>
      </c>
      <c r="N11" s="65">
        <f>VLOOKUP($A11,'Return Data'!$B$7:$R$2843,17,0)</f>
        <v>8.5896000000000008</v>
      </c>
      <c r="O11" s="66">
        <f t="shared" si="5"/>
        <v>5</v>
      </c>
      <c r="P11" s="65">
        <f>VLOOKUP($A11,'Return Data'!$B$7:$R$2843,14,0)</f>
        <v>8.2068999999999992</v>
      </c>
      <c r="Q11" s="66">
        <f t="shared" si="6"/>
        <v>12</v>
      </c>
      <c r="R11" s="65">
        <f>VLOOKUP($A11,'Return Data'!$B$7:$R$2843,16,0)</f>
        <v>8.4321000000000002</v>
      </c>
      <c r="S11" s="67">
        <f t="shared" si="7"/>
        <v>12</v>
      </c>
    </row>
    <row r="12" spans="1:19" x14ac:dyDescent="0.3">
      <c r="A12" s="82" t="s">
        <v>1391</v>
      </c>
      <c r="B12" s="64">
        <f>VLOOKUP($A12,'Return Data'!$B$7:$R$2843,3,0)</f>
        <v>44412</v>
      </c>
      <c r="C12" s="65">
        <f>VLOOKUP($A12,'Return Data'!$B$7:$R$2843,4,0)</f>
        <v>18.534600000000001</v>
      </c>
      <c r="D12" s="65">
        <f>VLOOKUP($A12,'Return Data'!$B$7:$R$2843,9,0)</f>
        <v>4.0067000000000004</v>
      </c>
      <c r="E12" s="66">
        <f t="shared" si="0"/>
        <v>25</v>
      </c>
      <c r="F12" s="65">
        <f>VLOOKUP($A12,'Return Data'!$B$7:$R$2843,10,0)</f>
        <v>3.4872999999999998</v>
      </c>
      <c r="G12" s="66">
        <f t="shared" si="1"/>
        <v>25</v>
      </c>
      <c r="H12" s="65">
        <f>VLOOKUP($A12,'Return Data'!$B$7:$R$2843,11,0)</f>
        <v>5.0693000000000001</v>
      </c>
      <c r="I12" s="66">
        <f t="shared" si="2"/>
        <v>22</v>
      </c>
      <c r="J12" s="65">
        <f>VLOOKUP($A12,'Return Data'!$B$7:$R$2843,12,0)</f>
        <v>4.1692999999999998</v>
      </c>
      <c r="K12" s="66">
        <f t="shared" si="3"/>
        <v>22</v>
      </c>
      <c r="L12" s="65">
        <f>VLOOKUP($A12,'Return Data'!$B$7:$R$2843,13,0)</f>
        <v>4.8277999999999999</v>
      </c>
      <c r="M12" s="66">
        <f t="shared" si="4"/>
        <v>15</v>
      </c>
      <c r="N12" s="65">
        <f>VLOOKUP($A12,'Return Data'!$B$7:$R$2843,17,0)</f>
        <v>-1.7461</v>
      </c>
      <c r="O12" s="66">
        <f t="shared" si="5"/>
        <v>25</v>
      </c>
      <c r="P12" s="65">
        <f>VLOOKUP($A12,'Return Data'!$B$7:$R$2843,14,0)</f>
        <v>-2.9876999999999998</v>
      </c>
      <c r="Q12" s="66">
        <f t="shared" si="6"/>
        <v>24</v>
      </c>
      <c r="R12" s="65">
        <f>VLOOKUP($A12,'Return Data'!$B$7:$R$2843,16,0)</f>
        <v>4.6519000000000004</v>
      </c>
      <c r="S12" s="67">
        <f t="shared" si="7"/>
        <v>26</v>
      </c>
    </row>
    <row r="13" spans="1:19" x14ac:dyDescent="0.3">
      <c r="A13" s="82" t="s">
        <v>1393</v>
      </c>
      <c r="B13" s="64">
        <f>VLOOKUP($A13,'Return Data'!$B$7:$R$2843,3,0)</f>
        <v>44412</v>
      </c>
      <c r="C13" s="65">
        <f>VLOOKUP($A13,'Return Data'!$B$7:$R$2843,4,0)</f>
        <v>21.9498</v>
      </c>
      <c r="D13" s="65">
        <f>VLOOKUP($A13,'Return Data'!$B$7:$R$2843,9,0)</f>
        <v>7.3296999999999999</v>
      </c>
      <c r="E13" s="66">
        <f t="shared" si="0"/>
        <v>18</v>
      </c>
      <c r="F13" s="65">
        <f>VLOOKUP($A13,'Return Data'!$B$7:$R$2843,10,0)</f>
        <v>4.3730000000000002</v>
      </c>
      <c r="G13" s="66">
        <f t="shared" si="1"/>
        <v>23</v>
      </c>
      <c r="H13" s="65">
        <f>VLOOKUP($A13,'Return Data'!$B$7:$R$2843,11,0)</f>
        <v>5.2088999999999999</v>
      </c>
      <c r="I13" s="66">
        <f t="shared" si="2"/>
        <v>20</v>
      </c>
      <c r="J13" s="65">
        <f>VLOOKUP($A13,'Return Data'!$B$7:$R$2843,12,0)</f>
        <v>4.2775999999999996</v>
      </c>
      <c r="K13" s="66">
        <f t="shared" si="3"/>
        <v>20</v>
      </c>
      <c r="L13" s="65">
        <f>VLOOKUP($A13,'Return Data'!$B$7:$R$2843,13,0)</f>
        <v>4.6120000000000001</v>
      </c>
      <c r="M13" s="66">
        <f t="shared" si="4"/>
        <v>21</v>
      </c>
      <c r="N13" s="65">
        <f>VLOOKUP($A13,'Return Data'!$B$7:$R$2843,17,0)</f>
        <v>7.4115000000000002</v>
      </c>
      <c r="O13" s="66">
        <f t="shared" si="5"/>
        <v>18</v>
      </c>
      <c r="P13" s="65">
        <f>VLOOKUP($A13,'Return Data'!$B$7:$R$2843,14,0)</f>
        <v>8.0480999999999998</v>
      </c>
      <c r="Q13" s="66">
        <f t="shared" si="6"/>
        <v>13</v>
      </c>
      <c r="R13" s="65">
        <f>VLOOKUP($A13,'Return Data'!$B$7:$R$2843,16,0)</f>
        <v>7.8201000000000001</v>
      </c>
      <c r="S13" s="67">
        <f t="shared" si="7"/>
        <v>18</v>
      </c>
    </row>
    <row r="14" spans="1:19" x14ac:dyDescent="0.3">
      <c r="A14" s="82" t="s">
        <v>1395</v>
      </c>
      <c r="B14" s="64">
        <f>VLOOKUP($A14,'Return Data'!$B$7:$R$2843,3,0)</f>
        <v>44412</v>
      </c>
      <c r="C14" s="65">
        <f>VLOOKUP($A14,'Return Data'!$B$7:$R$2843,4,0)</f>
        <v>39.650100000000002</v>
      </c>
      <c r="D14" s="65">
        <f>VLOOKUP($A14,'Return Data'!$B$7:$R$2843,9,0)</f>
        <v>9.0757999999999992</v>
      </c>
      <c r="E14" s="66">
        <f t="shared" si="0"/>
        <v>5</v>
      </c>
      <c r="F14" s="65">
        <f>VLOOKUP($A14,'Return Data'!$B$7:$R$2843,10,0)</f>
        <v>5.1398000000000001</v>
      </c>
      <c r="G14" s="66">
        <f t="shared" si="1"/>
        <v>12</v>
      </c>
      <c r="H14" s="65">
        <f>VLOOKUP($A14,'Return Data'!$B$7:$R$2843,11,0)</f>
        <v>5.7713999999999999</v>
      </c>
      <c r="I14" s="66">
        <f t="shared" si="2"/>
        <v>8</v>
      </c>
      <c r="J14" s="65">
        <f>VLOOKUP($A14,'Return Data'!$B$7:$R$2843,12,0)</f>
        <v>4.5419</v>
      </c>
      <c r="K14" s="66">
        <f t="shared" si="3"/>
        <v>13</v>
      </c>
      <c r="L14" s="65">
        <f>VLOOKUP($A14,'Return Data'!$B$7:$R$2843,13,0)</f>
        <v>4.9858000000000002</v>
      </c>
      <c r="M14" s="66">
        <f t="shared" si="4"/>
        <v>12</v>
      </c>
      <c r="N14" s="65">
        <f>VLOOKUP($A14,'Return Data'!$B$7:$R$2843,17,0)</f>
        <v>7.8544999999999998</v>
      </c>
      <c r="O14" s="66">
        <f t="shared" si="5"/>
        <v>11</v>
      </c>
      <c r="P14" s="65">
        <f>VLOOKUP($A14,'Return Data'!$B$7:$R$2843,14,0)</f>
        <v>8.5625999999999998</v>
      </c>
      <c r="Q14" s="66">
        <f t="shared" si="6"/>
        <v>9</v>
      </c>
      <c r="R14" s="65">
        <f>VLOOKUP($A14,'Return Data'!$B$7:$R$2843,16,0)</f>
        <v>8.5665999999999993</v>
      </c>
      <c r="S14" s="67">
        <f t="shared" si="7"/>
        <v>8</v>
      </c>
    </row>
    <row r="15" spans="1:19" x14ac:dyDescent="0.3">
      <c r="A15" s="82" t="s">
        <v>1405</v>
      </c>
      <c r="B15" s="64">
        <f>VLOOKUP($A15,'Return Data'!$B$7:$R$2843,3,0)</f>
        <v>44412</v>
      </c>
      <c r="C15" s="65">
        <f>VLOOKUP($A15,'Return Data'!$B$7:$R$2843,4,0)</f>
        <v>4244.9458000000004</v>
      </c>
      <c r="D15" s="65">
        <f>VLOOKUP($A15,'Return Data'!$B$7:$R$2843,9,0)</f>
        <v>-33.6755</v>
      </c>
      <c r="E15" s="66">
        <f t="shared" si="0"/>
        <v>26</v>
      </c>
      <c r="F15" s="65">
        <f>VLOOKUP($A15,'Return Data'!$B$7:$R$2843,10,0)</f>
        <v>-7.1483999999999996</v>
      </c>
      <c r="G15" s="66">
        <f t="shared" si="1"/>
        <v>26</v>
      </c>
      <c r="H15" s="65">
        <f>VLOOKUP($A15,'Return Data'!$B$7:$R$2843,11,0)</f>
        <v>5.0456000000000003</v>
      </c>
      <c r="I15" s="66">
        <f t="shared" si="2"/>
        <v>23</v>
      </c>
      <c r="J15" s="65">
        <f>VLOOKUP($A15,'Return Data'!$B$7:$R$2843,12,0)</f>
        <v>11.061500000000001</v>
      </c>
      <c r="K15" s="66">
        <f t="shared" si="3"/>
        <v>1</v>
      </c>
      <c r="L15" s="65">
        <f>VLOOKUP($A15,'Return Data'!$B$7:$R$2843,13,0)</f>
        <v>7.6768000000000001</v>
      </c>
      <c r="M15" s="66">
        <f t="shared" si="4"/>
        <v>1</v>
      </c>
      <c r="N15" s="65">
        <f>VLOOKUP($A15,'Return Data'!$B$7:$R$2843,17,0)</f>
        <v>-0.2873</v>
      </c>
      <c r="O15" s="66">
        <f t="shared" si="5"/>
        <v>24</v>
      </c>
      <c r="P15" s="65">
        <f>VLOOKUP($A15,'Return Data'!$B$7:$R$2843,14,0)</f>
        <v>2.7783000000000002</v>
      </c>
      <c r="Q15" s="66">
        <f t="shared" si="6"/>
        <v>23</v>
      </c>
      <c r="R15" s="65">
        <f>VLOOKUP($A15,'Return Data'!$B$7:$R$2843,16,0)</f>
        <v>7.3712999999999997</v>
      </c>
      <c r="S15" s="67">
        <f t="shared" si="7"/>
        <v>21</v>
      </c>
    </row>
    <row r="16" spans="1:19" x14ac:dyDescent="0.3">
      <c r="A16" s="82" t="s">
        <v>1407</v>
      </c>
      <c r="B16" s="64">
        <f>VLOOKUP($A16,'Return Data'!$B$7:$R$2843,3,0)</f>
        <v>44412</v>
      </c>
      <c r="C16" s="65">
        <f>VLOOKUP($A16,'Return Data'!$B$7:$R$2843,4,0)</f>
        <v>25.534500000000001</v>
      </c>
      <c r="D16" s="65">
        <f>VLOOKUP($A16,'Return Data'!$B$7:$R$2843,9,0)</f>
        <v>7.8522999999999996</v>
      </c>
      <c r="E16" s="66">
        <f t="shared" si="0"/>
        <v>12</v>
      </c>
      <c r="F16" s="65">
        <f>VLOOKUP($A16,'Return Data'!$B$7:$R$2843,10,0)</f>
        <v>5.7405999999999997</v>
      </c>
      <c r="G16" s="66">
        <f t="shared" si="1"/>
        <v>3</v>
      </c>
      <c r="H16" s="65">
        <f>VLOOKUP($A16,'Return Data'!$B$7:$R$2843,11,0)</f>
        <v>6.1124000000000001</v>
      </c>
      <c r="I16" s="66">
        <f t="shared" si="2"/>
        <v>5</v>
      </c>
      <c r="J16" s="65">
        <f>VLOOKUP($A16,'Return Data'!$B$7:$R$2843,12,0)</f>
        <v>5.2455999999999996</v>
      </c>
      <c r="K16" s="66">
        <f t="shared" si="3"/>
        <v>5</v>
      </c>
      <c r="L16" s="65">
        <f>VLOOKUP($A16,'Return Data'!$B$7:$R$2843,13,0)</f>
        <v>5.8596000000000004</v>
      </c>
      <c r="M16" s="66">
        <f t="shared" si="4"/>
        <v>5</v>
      </c>
      <c r="N16" s="65">
        <f>VLOOKUP($A16,'Return Data'!$B$7:$R$2843,17,0)</f>
        <v>8.7706</v>
      </c>
      <c r="O16" s="66">
        <f t="shared" si="5"/>
        <v>2</v>
      </c>
      <c r="P16" s="65">
        <f>VLOOKUP($A16,'Return Data'!$B$7:$R$2843,14,0)</f>
        <v>9.0206</v>
      </c>
      <c r="Q16" s="66">
        <f t="shared" si="6"/>
        <v>4</v>
      </c>
      <c r="R16" s="65">
        <f>VLOOKUP($A16,'Return Data'!$B$7:$R$2843,16,0)</f>
        <v>8.7193000000000005</v>
      </c>
      <c r="S16" s="67">
        <f t="shared" si="7"/>
        <v>6</v>
      </c>
    </row>
    <row r="17" spans="1:19" x14ac:dyDescent="0.3">
      <c r="A17" s="82" t="s">
        <v>1409</v>
      </c>
      <c r="B17" s="64">
        <f>VLOOKUP($A17,'Return Data'!$B$7:$R$2843,3,0)</f>
        <v>44412</v>
      </c>
      <c r="C17" s="65">
        <f>VLOOKUP($A17,'Return Data'!$B$7:$R$2843,4,0)</f>
        <v>34.234499999999997</v>
      </c>
      <c r="D17" s="65">
        <f>VLOOKUP($A17,'Return Data'!$B$7:$R$2843,9,0)</f>
        <v>9.5579000000000001</v>
      </c>
      <c r="E17" s="66">
        <f t="shared" si="0"/>
        <v>3</v>
      </c>
      <c r="F17" s="65">
        <f>VLOOKUP($A17,'Return Data'!$B$7:$R$2843,10,0)</f>
        <v>5.2820999999999998</v>
      </c>
      <c r="G17" s="66">
        <f t="shared" si="1"/>
        <v>10</v>
      </c>
      <c r="H17" s="65">
        <f>VLOOKUP($A17,'Return Data'!$B$7:$R$2843,11,0)</f>
        <v>6.2153</v>
      </c>
      <c r="I17" s="66">
        <f t="shared" si="2"/>
        <v>3</v>
      </c>
      <c r="J17" s="65">
        <f>VLOOKUP($A17,'Return Data'!$B$7:$R$2843,12,0)</f>
        <v>5.0647000000000002</v>
      </c>
      <c r="K17" s="66">
        <f t="shared" si="3"/>
        <v>6</v>
      </c>
      <c r="L17" s="65">
        <f>VLOOKUP($A17,'Return Data'!$B$7:$R$2843,13,0)</f>
        <v>4.9420000000000002</v>
      </c>
      <c r="M17" s="66">
        <f t="shared" si="4"/>
        <v>13</v>
      </c>
      <c r="N17" s="65">
        <f>VLOOKUP($A17,'Return Data'!$B$7:$R$2843,17,0)</f>
        <v>6.2163000000000004</v>
      </c>
      <c r="O17" s="66">
        <f t="shared" si="5"/>
        <v>21</v>
      </c>
      <c r="P17" s="65">
        <f>VLOOKUP($A17,'Return Data'!$B$7:$R$2843,14,0)</f>
        <v>4.2004000000000001</v>
      </c>
      <c r="Q17" s="66">
        <f t="shared" si="6"/>
        <v>20</v>
      </c>
      <c r="R17" s="65">
        <f>VLOOKUP($A17,'Return Data'!$B$7:$R$2843,16,0)</f>
        <v>6.9284999999999997</v>
      </c>
      <c r="S17" s="67">
        <f t="shared" si="7"/>
        <v>25</v>
      </c>
    </row>
    <row r="18" spans="1:19" x14ac:dyDescent="0.3">
      <c r="A18" s="82" t="s">
        <v>1411</v>
      </c>
      <c r="B18" s="64">
        <f>VLOOKUP($A18,'Return Data'!$B$7:$R$2843,3,0)</f>
        <v>44412</v>
      </c>
      <c r="C18" s="65">
        <f>VLOOKUP($A18,'Return Data'!$B$7:$R$2843,4,0)</f>
        <v>49.663699999999999</v>
      </c>
      <c r="D18" s="65">
        <f>VLOOKUP($A18,'Return Data'!$B$7:$R$2843,9,0)</f>
        <v>6.3411</v>
      </c>
      <c r="E18" s="66">
        <f t="shared" si="0"/>
        <v>23</v>
      </c>
      <c r="F18" s="65">
        <f>VLOOKUP($A18,'Return Data'!$B$7:$R$2843,10,0)</f>
        <v>5.391</v>
      </c>
      <c r="G18" s="66">
        <f t="shared" si="1"/>
        <v>7</v>
      </c>
      <c r="H18" s="65">
        <f>VLOOKUP($A18,'Return Data'!$B$7:$R$2843,11,0)</f>
        <v>5.7683</v>
      </c>
      <c r="I18" s="66">
        <f t="shared" si="2"/>
        <v>9</v>
      </c>
      <c r="J18" s="65">
        <f>VLOOKUP($A18,'Return Data'!$B$7:$R$2843,12,0)</f>
        <v>5.3444000000000003</v>
      </c>
      <c r="K18" s="66">
        <f t="shared" si="3"/>
        <v>3</v>
      </c>
      <c r="L18" s="65">
        <f>VLOOKUP($A18,'Return Data'!$B$7:$R$2843,13,0)</f>
        <v>5.9672999999999998</v>
      </c>
      <c r="M18" s="66">
        <f t="shared" si="4"/>
        <v>4</v>
      </c>
      <c r="N18" s="65">
        <f>VLOOKUP($A18,'Return Data'!$B$7:$R$2843,17,0)</f>
        <v>8.8844999999999992</v>
      </c>
      <c r="O18" s="66">
        <f t="shared" si="5"/>
        <v>1</v>
      </c>
      <c r="P18" s="65">
        <f>VLOOKUP($A18,'Return Data'!$B$7:$R$2843,14,0)</f>
        <v>9.2721</v>
      </c>
      <c r="Q18" s="66">
        <f t="shared" si="6"/>
        <v>1</v>
      </c>
      <c r="R18" s="65">
        <f>VLOOKUP($A18,'Return Data'!$B$7:$R$2843,16,0)</f>
        <v>9.1303000000000001</v>
      </c>
      <c r="S18" s="67">
        <f t="shared" si="7"/>
        <v>2</v>
      </c>
    </row>
    <row r="19" spans="1:19" x14ac:dyDescent="0.3">
      <c r="A19" s="82" t="s">
        <v>1413</v>
      </c>
      <c r="B19" s="64">
        <f>VLOOKUP($A19,'Return Data'!$B$7:$R$2843,3,0)</f>
        <v>44412</v>
      </c>
      <c r="C19" s="65">
        <f>VLOOKUP($A19,'Return Data'!$B$7:$R$2843,4,0)</f>
        <v>21.7742</v>
      </c>
      <c r="D19" s="65">
        <f>VLOOKUP($A19,'Return Data'!$B$7:$R$2843,9,0)</f>
        <v>8.0691000000000006</v>
      </c>
      <c r="E19" s="66">
        <f t="shared" si="0"/>
        <v>10</v>
      </c>
      <c r="F19" s="65">
        <f>VLOOKUP($A19,'Return Data'!$B$7:$R$2843,10,0)</f>
        <v>4.7610000000000001</v>
      </c>
      <c r="G19" s="66">
        <f t="shared" si="1"/>
        <v>19</v>
      </c>
      <c r="H19" s="65">
        <f>VLOOKUP($A19,'Return Data'!$B$7:$R$2843,11,0)</f>
        <v>5.2979000000000003</v>
      </c>
      <c r="I19" s="66">
        <f t="shared" si="2"/>
        <v>18</v>
      </c>
      <c r="J19" s="65">
        <f>VLOOKUP($A19,'Return Data'!$B$7:$R$2843,12,0)</f>
        <v>4.6654999999999998</v>
      </c>
      <c r="K19" s="66">
        <f t="shared" si="3"/>
        <v>12</v>
      </c>
      <c r="L19" s="65">
        <f>VLOOKUP($A19,'Return Data'!$B$7:$R$2843,13,0)</f>
        <v>5.2981999999999996</v>
      </c>
      <c r="M19" s="66">
        <f t="shared" si="4"/>
        <v>9</v>
      </c>
      <c r="N19" s="65">
        <f>VLOOKUP($A19,'Return Data'!$B$7:$R$2843,17,0)</f>
        <v>6.2325999999999997</v>
      </c>
      <c r="O19" s="66">
        <f t="shared" si="5"/>
        <v>20</v>
      </c>
      <c r="P19" s="65">
        <f>VLOOKUP($A19,'Return Data'!$B$7:$R$2843,14,0)</f>
        <v>5.5978000000000003</v>
      </c>
      <c r="Q19" s="66">
        <f t="shared" si="6"/>
        <v>17</v>
      </c>
      <c r="R19" s="65">
        <f>VLOOKUP($A19,'Return Data'!$B$7:$R$2843,16,0)</f>
        <v>7.4433999999999996</v>
      </c>
      <c r="S19" s="67">
        <f t="shared" si="7"/>
        <v>20</v>
      </c>
    </row>
    <row r="20" spans="1:19" x14ac:dyDescent="0.3">
      <c r="A20" s="82" t="s">
        <v>1414</v>
      </c>
      <c r="B20" s="64">
        <f>VLOOKUP($A20,'Return Data'!$B$7:$R$2843,3,0)</f>
        <v>44412</v>
      </c>
      <c r="C20" s="65">
        <f>VLOOKUP($A20,'Return Data'!$B$7:$R$2843,4,0)</f>
        <v>47.765999999999998</v>
      </c>
      <c r="D20" s="65">
        <f>VLOOKUP($A20,'Return Data'!$B$7:$R$2843,9,0)</f>
        <v>7.4386999999999999</v>
      </c>
      <c r="E20" s="66">
        <f t="shared" si="0"/>
        <v>17</v>
      </c>
      <c r="F20" s="65">
        <f>VLOOKUP($A20,'Return Data'!$B$7:$R$2843,10,0)</f>
        <v>4.6699000000000002</v>
      </c>
      <c r="G20" s="66">
        <f t="shared" si="1"/>
        <v>20</v>
      </c>
      <c r="H20" s="65">
        <f>VLOOKUP($A20,'Return Data'!$B$7:$R$2843,11,0)</f>
        <v>5.5468999999999999</v>
      </c>
      <c r="I20" s="66">
        <f t="shared" si="2"/>
        <v>12</v>
      </c>
      <c r="J20" s="65">
        <f>VLOOKUP($A20,'Return Data'!$B$7:$R$2843,12,0)</f>
        <v>4.3577000000000004</v>
      </c>
      <c r="K20" s="66">
        <f t="shared" si="3"/>
        <v>17</v>
      </c>
      <c r="L20" s="65">
        <f>VLOOKUP($A20,'Return Data'!$B$7:$R$2843,13,0)</f>
        <v>4.8033000000000001</v>
      </c>
      <c r="M20" s="66">
        <f t="shared" si="4"/>
        <v>16</v>
      </c>
      <c r="N20" s="65">
        <f>VLOOKUP($A20,'Return Data'!$B$7:$R$2843,17,0)</f>
        <v>7.9520999999999997</v>
      </c>
      <c r="O20" s="66">
        <f t="shared" si="5"/>
        <v>10</v>
      </c>
      <c r="P20" s="65">
        <f>VLOOKUP($A20,'Return Data'!$B$7:$R$2843,14,0)</f>
        <v>8.7506000000000004</v>
      </c>
      <c r="Q20" s="66">
        <f t="shared" si="6"/>
        <v>7</v>
      </c>
      <c r="R20" s="65">
        <f>VLOOKUP($A20,'Return Data'!$B$7:$R$2843,16,0)</f>
        <v>8.5649999999999995</v>
      </c>
      <c r="S20" s="67">
        <f t="shared" si="7"/>
        <v>9</v>
      </c>
    </row>
    <row r="21" spans="1:19" x14ac:dyDescent="0.3">
      <c r="A21" s="82" t="s">
        <v>1417</v>
      </c>
      <c r="B21" s="64">
        <f>VLOOKUP($A21,'Return Data'!$B$7:$R$2843,3,0)</f>
        <v>44412</v>
      </c>
      <c r="C21" s="65">
        <f>VLOOKUP($A21,'Return Data'!$B$7:$R$2843,4,0)</f>
        <v>1882.6479999999999</v>
      </c>
      <c r="D21" s="65">
        <f>VLOOKUP($A21,'Return Data'!$B$7:$R$2843,9,0)</f>
        <v>6.8418999999999999</v>
      </c>
      <c r="E21" s="66">
        <f t="shared" si="0"/>
        <v>21</v>
      </c>
      <c r="F21" s="65">
        <f>VLOOKUP($A21,'Return Data'!$B$7:$R$2843,10,0)</f>
        <v>4.6012000000000004</v>
      </c>
      <c r="G21" s="66">
        <f t="shared" si="1"/>
        <v>21</v>
      </c>
      <c r="H21" s="65">
        <f>VLOOKUP($A21,'Return Data'!$B$7:$R$2843,11,0)</f>
        <v>4.4917999999999996</v>
      </c>
      <c r="I21" s="66">
        <f t="shared" si="2"/>
        <v>26</v>
      </c>
      <c r="J21" s="65">
        <f>VLOOKUP($A21,'Return Data'!$B$7:$R$2843,12,0)</f>
        <v>4.2522000000000002</v>
      </c>
      <c r="K21" s="66">
        <f t="shared" si="3"/>
        <v>21</v>
      </c>
      <c r="L21" s="65">
        <f>VLOOKUP($A21,'Return Data'!$B$7:$R$2843,13,0)</f>
        <v>4.66</v>
      </c>
      <c r="M21" s="66">
        <f t="shared" si="4"/>
        <v>19</v>
      </c>
      <c r="N21" s="65">
        <f>VLOOKUP($A21,'Return Data'!$B$7:$R$2843,17,0)</f>
        <v>5.0678000000000001</v>
      </c>
      <c r="O21" s="66">
        <f t="shared" si="5"/>
        <v>22</v>
      </c>
      <c r="P21" s="65">
        <f>VLOOKUP($A21,'Return Data'!$B$7:$R$2843,14,0)</f>
        <v>6.5829000000000004</v>
      </c>
      <c r="Q21" s="66">
        <f t="shared" si="6"/>
        <v>16</v>
      </c>
      <c r="R21" s="65">
        <f>VLOOKUP($A21,'Return Data'!$B$7:$R$2843,16,0)</f>
        <v>8.3173999999999992</v>
      </c>
      <c r="S21" s="67">
        <f t="shared" si="7"/>
        <v>13</v>
      </c>
    </row>
    <row r="22" spans="1:19" x14ac:dyDescent="0.3">
      <c r="A22" s="82" t="s">
        <v>1419</v>
      </c>
      <c r="B22" s="64">
        <f>VLOOKUP($A22,'Return Data'!$B$7:$R$2843,3,0)</f>
        <v>44412</v>
      </c>
      <c r="C22" s="65">
        <f>VLOOKUP($A22,'Return Data'!$B$7:$R$2843,4,0)</f>
        <v>3092.7429999999999</v>
      </c>
      <c r="D22" s="65">
        <f>VLOOKUP($A22,'Return Data'!$B$7:$R$2843,9,0)</f>
        <v>9.7042000000000002</v>
      </c>
      <c r="E22" s="66">
        <f t="shared" si="0"/>
        <v>2</v>
      </c>
      <c r="F22" s="65">
        <f>VLOOKUP($A22,'Return Data'!$B$7:$R$2843,10,0)</f>
        <v>5.0258000000000003</v>
      </c>
      <c r="G22" s="66">
        <f t="shared" si="1"/>
        <v>15</v>
      </c>
      <c r="H22" s="65">
        <f>VLOOKUP($A22,'Return Data'!$B$7:$R$2843,11,0)</f>
        <v>5.6405000000000003</v>
      </c>
      <c r="I22" s="66">
        <f t="shared" si="2"/>
        <v>11</v>
      </c>
      <c r="J22" s="65">
        <f>VLOOKUP($A22,'Return Data'!$B$7:$R$2843,12,0)</f>
        <v>4.4115000000000002</v>
      </c>
      <c r="K22" s="66">
        <f t="shared" si="3"/>
        <v>16</v>
      </c>
      <c r="L22" s="65">
        <f>VLOOKUP($A22,'Return Data'!$B$7:$R$2843,13,0)</f>
        <v>4.4797000000000002</v>
      </c>
      <c r="M22" s="66">
        <f t="shared" si="4"/>
        <v>23</v>
      </c>
      <c r="N22" s="65">
        <f>VLOOKUP($A22,'Return Data'!$B$7:$R$2843,17,0)</f>
        <v>7.8446999999999996</v>
      </c>
      <c r="O22" s="66">
        <f t="shared" si="5"/>
        <v>12</v>
      </c>
      <c r="P22" s="65">
        <f>VLOOKUP($A22,'Return Data'!$B$7:$R$2843,14,0)</f>
        <v>8.5731999999999999</v>
      </c>
      <c r="Q22" s="66">
        <f t="shared" si="6"/>
        <v>8</v>
      </c>
      <c r="R22" s="65">
        <f>VLOOKUP($A22,'Return Data'!$B$7:$R$2843,16,0)</f>
        <v>8.2705000000000002</v>
      </c>
      <c r="S22" s="67">
        <f t="shared" si="7"/>
        <v>15</v>
      </c>
    </row>
    <row r="23" spans="1:19" x14ac:dyDescent="0.3">
      <c r="A23" s="82" t="s">
        <v>1423</v>
      </c>
      <c r="B23" s="64">
        <f>VLOOKUP($A23,'Return Data'!$B$7:$R$2843,3,0)</f>
        <v>44412</v>
      </c>
      <c r="C23" s="65">
        <f>VLOOKUP($A23,'Return Data'!$B$7:$R$2843,4,0)</f>
        <v>44.4343</v>
      </c>
      <c r="D23" s="65">
        <f>VLOOKUP($A23,'Return Data'!$B$7:$R$2843,9,0)</f>
        <v>7.6722999999999999</v>
      </c>
      <c r="E23" s="66">
        <f t="shared" si="0"/>
        <v>15</v>
      </c>
      <c r="F23" s="65">
        <f>VLOOKUP($A23,'Return Data'!$B$7:$R$2843,10,0)</f>
        <v>5.7077999999999998</v>
      </c>
      <c r="G23" s="66">
        <f t="shared" si="1"/>
        <v>4</v>
      </c>
      <c r="H23" s="65">
        <f>VLOOKUP($A23,'Return Data'!$B$7:$R$2843,11,0)</f>
        <v>5.5213999999999999</v>
      </c>
      <c r="I23" s="66">
        <f t="shared" si="2"/>
        <v>13</v>
      </c>
      <c r="J23" s="65">
        <f>VLOOKUP($A23,'Return Data'!$B$7:$R$2843,12,0)</f>
        <v>4.5262000000000002</v>
      </c>
      <c r="K23" s="66">
        <f t="shared" si="3"/>
        <v>14</v>
      </c>
      <c r="L23" s="65">
        <f>VLOOKUP($A23,'Return Data'!$B$7:$R$2843,13,0)</f>
        <v>5.2149999999999999</v>
      </c>
      <c r="M23" s="66">
        <f t="shared" si="4"/>
        <v>11</v>
      </c>
      <c r="N23" s="65">
        <f>VLOOKUP($A23,'Return Data'!$B$7:$R$2843,17,0)</f>
        <v>8.2520000000000007</v>
      </c>
      <c r="O23" s="66">
        <f t="shared" si="5"/>
        <v>8</v>
      </c>
      <c r="P23" s="65">
        <f>VLOOKUP($A23,'Return Data'!$B$7:$R$2843,14,0)</f>
        <v>9.0030999999999999</v>
      </c>
      <c r="Q23" s="66">
        <f t="shared" si="6"/>
        <v>5</v>
      </c>
      <c r="R23" s="65">
        <f>VLOOKUP($A23,'Return Data'!$B$7:$R$2843,16,0)</f>
        <v>8.7281999999999993</v>
      </c>
      <c r="S23" s="67">
        <f t="shared" si="7"/>
        <v>5</v>
      </c>
    </row>
    <row r="24" spans="1:19" x14ac:dyDescent="0.3">
      <c r="A24" s="82" t="s">
        <v>1424</v>
      </c>
      <c r="B24" s="64">
        <f>VLOOKUP($A24,'Return Data'!$B$7:$R$2843,3,0)</f>
        <v>44412</v>
      </c>
      <c r="C24" s="65">
        <f>VLOOKUP($A24,'Return Data'!$B$7:$R$2843,4,0)</f>
        <v>22.1006</v>
      </c>
      <c r="D24" s="65">
        <f>VLOOKUP($A24,'Return Data'!$B$7:$R$2843,9,0)</f>
        <v>8.3350000000000009</v>
      </c>
      <c r="E24" s="66">
        <f t="shared" si="0"/>
        <v>9</v>
      </c>
      <c r="F24" s="65">
        <f>VLOOKUP($A24,'Return Data'!$B$7:$R$2843,10,0)</f>
        <v>4.9878</v>
      </c>
      <c r="G24" s="66">
        <f t="shared" si="1"/>
        <v>16</v>
      </c>
      <c r="H24" s="65">
        <f>VLOOKUP($A24,'Return Data'!$B$7:$R$2843,11,0)</f>
        <v>5.3021000000000003</v>
      </c>
      <c r="I24" s="66">
        <f t="shared" si="2"/>
        <v>17</v>
      </c>
      <c r="J24" s="65">
        <f>VLOOKUP($A24,'Return Data'!$B$7:$R$2843,12,0)</f>
        <v>4.3183999999999996</v>
      </c>
      <c r="K24" s="66">
        <f t="shared" si="3"/>
        <v>19</v>
      </c>
      <c r="L24" s="65">
        <f>VLOOKUP($A24,'Return Data'!$B$7:$R$2843,13,0)</f>
        <v>4.6212</v>
      </c>
      <c r="M24" s="66">
        <f t="shared" si="4"/>
        <v>20</v>
      </c>
      <c r="N24" s="65">
        <f>VLOOKUP($A24,'Return Data'!$B$7:$R$2843,17,0)</f>
        <v>7.7930000000000001</v>
      </c>
      <c r="O24" s="66">
        <f t="shared" si="5"/>
        <v>13</v>
      </c>
      <c r="P24" s="65">
        <f>VLOOKUP($A24,'Return Data'!$B$7:$R$2843,14,0)</f>
        <v>8.4824999999999999</v>
      </c>
      <c r="Q24" s="66">
        <f t="shared" si="6"/>
        <v>10</v>
      </c>
      <c r="R24" s="65">
        <f>VLOOKUP($A24,'Return Data'!$B$7:$R$2843,16,0)</f>
        <v>8.4452999999999996</v>
      </c>
      <c r="S24" s="67">
        <f t="shared" si="7"/>
        <v>11</v>
      </c>
    </row>
    <row r="25" spans="1:19" x14ac:dyDescent="0.3">
      <c r="A25" s="82" t="s">
        <v>1426</v>
      </c>
      <c r="B25" s="64">
        <f>VLOOKUP($A25,'Return Data'!$B$7:$R$2843,3,0)</f>
        <v>44412</v>
      </c>
      <c r="C25" s="65">
        <f>VLOOKUP($A25,'Return Data'!$B$7:$R$2843,4,0)</f>
        <v>12.2095</v>
      </c>
      <c r="D25" s="65">
        <f>VLOOKUP($A25,'Return Data'!$B$7:$R$2843,9,0)</f>
        <v>7.6806999999999999</v>
      </c>
      <c r="E25" s="66">
        <f t="shared" si="0"/>
        <v>14</v>
      </c>
      <c r="F25" s="65">
        <f>VLOOKUP($A25,'Return Data'!$B$7:$R$2843,10,0)</f>
        <v>4.8148999999999997</v>
      </c>
      <c r="G25" s="66">
        <f t="shared" si="1"/>
        <v>18</v>
      </c>
      <c r="H25" s="65">
        <f>VLOOKUP($A25,'Return Data'!$B$7:$R$2843,11,0)</f>
        <v>5.1787000000000001</v>
      </c>
      <c r="I25" s="66">
        <f t="shared" si="2"/>
        <v>21</v>
      </c>
      <c r="J25" s="65">
        <f>VLOOKUP($A25,'Return Data'!$B$7:$R$2843,12,0)</f>
        <v>4.0747</v>
      </c>
      <c r="K25" s="66">
        <f t="shared" si="3"/>
        <v>23</v>
      </c>
      <c r="L25" s="65">
        <f>VLOOKUP($A25,'Return Data'!$B$7:$R$2843,13,0)</f>
        <v>4.3948999999999998</v>
      </c>
      <c r="M25" s="66">
        <f t="shared" si="4"/>
        <v>24</v>
      </c>
      <c r="N25" s="65"/>
      <c r="O25" s="66"/>
      <c r="P25" s="65"/>
      <c r="Q25" s="66"/>
      <c r="R25" s="65">
        <f>VLOOKUP($A25,'Return Data'!$B$7:$R$2843,16,0)</f>
        <v>8.2889999999999997</v>
      </c>
      <c r="S25" s="67">
        <f t="shared" si="7"/>
        <v>14</v>
      </c>
    </row>
    <row r="26" spans="1:19" x14ac:dyDescent="0.3">
      <c r="A26" s="82" t="s">
        <v>1429</v>
      </c>
      <c r="B26" s="64">
        <f>VLOOKUP($A26,'Return Data'!$B$7:$R$2843,3,0)</f>
        <v>44412</v>
      </c>
      <c r="C26" s="65">
        <f>VLOOKUP($A26,'Return Data'!$B$7:$R$2843,4,0)</f>
        <v>12.9711</v>
      </c>
      <c r="D26" s="65">
        <f>VLOOKUP($A26,'Return Data'!$B$7:$R$2843,9,0)</f>
        <v>9.0959000000000003</v>
      </c>
      <c r="E26" s="66">
        <f t="shared" si="0"/>
        <v>4</v>
      </c>
      <c r="F26" s="65">
        <f>VLOOKUP($A26,'Return Data'!$B$7:$R$2843,10,0)</f>
        <v>5.14</v>
      </c>
      <c r="G26" s="66">
        <f t="shared" si="1"/>
        <v>11</v>
      </c>
      <c r="H26" s="65">
        <f>VLOOKUP($A26,'Return Data'!$B$7:$R$2843,11,0)</f>
        <v>6.0529999999999999</v>
      </c>
      <c r="I26" s="66">
        <f t="shared" si="2"/>
        <v>6</v>
      </c>
      <c r="J26" s="65">
        <f>VLOOKUP($A26,'Return Data'!$B$7:$R$2843,12,0)</f>
        <v>4.7497999999999996</v>
      </c>
      <c r="K26" s="66">
        <f t="shared" si="3"/>
        <v>10</v>
      </c>
      <c r="L26" s="65">
        <f>VLOOKUP($A26,'Return Data'!$B$7:$R$2843,13,0)</f>
        <v>4.8882000000000003</v>
      </c>
      <c r="M26" s="66">
        <f t="shared" si="4"/>
        <v>14</v>
      </c>
      <c r="N26" s="65">
        <f>VLOOKUP($A26,'Return Data'!$B$7:$R$2843,17,0)</f>
        <v>7.4587000000000003</v>
      </c>
      <c r="O26" s="66">
        <f t="shared" ref="O26:O33" si="8">RANK(N26,N$8:N$33,0)</f>
        <v>17</v>
      </c>
      <c r="P26" s="65"/>
      <c r="Q26" s="66"/>
      <c r="R26" s="65">
        <f>VLOOKUP($A26,'Return Data'!$B$7:$R$2843,16,0)</f>
        <v>7.9782000000000002</v>
      </c>
      <c r="S26" s="67">
        <f t="shared" si="7"/>
        <v>17</v>
      </c>
    </row>
    <row r="27" spans="1:19" x14ac:dyDescent="0.3">
      <c r="A27" s="82" t="s">
        <v>1431</v>
      </c>
      <c r="B27" s="64">
        <f>VLOOKUP($A27,'Return Data'!$B$7:$R$2843,3,0)</f>
        <v>44412</v>
      </c>
      <c r="C27" s="65">
        <f>VLOOKUP($A27,'Return Data'!$B$7:$R$2843,4,0)</f>
        <v>44.143599999999999</v>
      </c>
      <c r="D27" s="65">
        <f>VLOOKUP($A27,'Return Data'!$B$7:$R$2843,9,0)</f>
        <v>8.7888000000000002</v>
      </c>
      <c r="E27" s="66">
        <f t="shared" si="0"/>
        <v>7</v>
      </c>
      <c r="F27" s="65">
        <f>VLOOKUP($A27,'Return Data'!$B$7:$R$2843,10,0)</f>
        <v>6.4576000000000002</v>
      </c>
      <c r="G27" s="66">
        <f t="shared" si="1"/>
        <v>1</v>
      </c>
      <c r="H27" s="65">
        <f>VLOOKUP($A27,'Return Data'!$B$7:$R$2843,11,0)</f>
        <v>7.4935999999999998</v>
      </c>
      <c r="I27" s="66">
        <f t="shared" si="2"/>
        <v>1</v>
      </c>
      <c r="J27" s="65">
        <f>VLOOKUP($A27,'Return Data'!$B$7:$R$2843,12,0)</f>
        <v>6.1193999999999997</v>
      </c>
      <c r="K27" s="66">
        <f t="shared" si="3"/>
        <v>2</v>
      </c>
      <c r="L27" s="65">
        <f>VLOOKUP($A27,'Return Data'!$B$7:$R$2843,13,0)</f>
        <v>6.5488</v>
      </c>
      <c r="M27" s="66">
        <f t="shared" si="4"/>
        <v>3</v>
      </c>
      <c r="N27" s="65">
        <f>VLOOKUP($A27,'Return Data'!$B$7:$R$2843,17,0)</f>
        <v>8.6464999999999996</v>
      </c>
      <c r="O27" s="66">
        <f t="shared" si="8"/>
        <v>3</v>
      </c>
      <c r="P27" s="65">
        <f>VLOOKUP($A27,'Return Data'!$B$7:$R$2843,14,0)</f>
        <v>8.9876000000000005</v>
      </c>
      <c r="Q27" s="66">
        <f t="shared" ref="Q27:Q33" si="9">RANK(P27,P$8:P$33,0)</f>
        <v>6</v>
      </c>
      <c r="R27" s="65">
        <f>VLOOKUP($A27,'Return Data'!$B$7:$R$2843,16,0)</f>
        <v>8.7799999999999994</v>
      </c>
      <c r="S27" s="67">
        <f t="shared" si="7"/>
        <v>4</v>
      </c>
    </row>
    <row r="28" spans="1:19" x14ac:dyDescent="0.3">
      <c r="A28" s="82" t="s">
        <v>1433</v>
      </c>
      <c r="B28" s="64">
        <f>VLOOKUP($A28,'Return Data'!$B$7:$R$2843,3,0)</f>
        <v>44412</v>
      </c>
      <c r="C28" s="65">
        <f>VLOOKUP($A28,'Return Data'!$B$7:$R$2843,4,0)</f>
        <v>38.726500000000001</v>
      </c>
      <c r="D28" s="65">
        <f>VLOOKUP($A28,'Return Data'!$B$7:$R$2843,9,0)</f>
        <v>6.7931999999999997</v>
      </c>
      <c r="E28" s="66">
        <f t="shared" si="0"/>
        <v>22</v>
      </c>
      <c r="F28" s="65">
        <f>VLOOKUP($A28,'Return Data'!$B$7:$R$2843,10,0)</f>
        <v>5.3239000000000001</v>
      </c>
      <c r="G28" s="66">
        <f t="shared" si="1"/>
        <v>8</v>
      </c>
      <c r="H28" s="65">
        <f>VLOOKUP($A28,'Return Data'!$B$7:$R$2843,11,0)</f>
        <v>5.4523000000000001</v>
      </c>
      <c r="I28" s="66">
        <f t="shared" si="2"/>
        <v>14</v>
      </c>
      <c r="J28" s="65">
        <f>VLOOKUP($A28,'Return Data'!$B$7:$R$2843,12,0)</f>
        <v>4.4381000000000004</v>
      </c>
      <c r="K28" s="66">
        <f t="shared" si="3"/>
        <v>15</v>
      </c>
      <c r="L28" s="65">
        <f>VLOOKUP($A28,'Return Data'!$B$7:$R$2843,13,0)</f>
        <v>4.7942</v>
      </c>
      <c r="M28" s="66">
        <f t="shared" si="4"/>
        <v>17</v>
      </c>
      <c r="N28" s="65">
        <f>VLOOKUP($A28,'Return Data'!$B$7:$R$2843,17,0)</f>
        <v>7.6154000000000002</v>
      </c>
      <c r="O28" s="66">
        <f t="shared" si="8"/>
        <v>15</v>
      </c>
      <c r="P28" s="65">
        <f>VLOOKUP($A28,'Return Data'!$B$7:$R$2843,14,0)</f>
        <v>4.6872999999999996</v>
      </c>
      <c r="Q28" s="66">
        <f t="shared" si="9"/>
        <v>19</v>
      </c>
      <c r="R28" s="65">
        <f>VLOOKUP($A28,'Return Data'!$B$7:$R$2843,16,0)</f>
        <v>7.6410999999999998</v>
      </c>
      <c r="S28" s="67">
        <f t="shared" si="7"/>
        <v>19</v>
      </c>
    </row>
    <row r="29" spans="1:19" x14ac:dyDescent="0.3">
      <c r="A29" s="82" t="s">
        <v>1435</v>
      </c>
      <c r="B29" s="64">
        <f>VLOOKUP($A29,'Return Data'!$B$7:$R$2843,3,0)</f>
        <v>44412</v>
      </c>
      <c r="C29" s="65">
        <f>VLOOKUP($A29,'Return Data'!$B$7:$R$2843,4,0)</f>
        <v>37.0642</v>
      </c>
      <c r="D29" s="65">
        <f>VLOOKUP($A29,'Return Data'!$B$7:$R$2843,9,0)</f>
        <v>8.5556999999999999</v>
      </c>
      <c r="E29" s="66">
        <f t="shared" si="0"/>
        <v>8</v>
      </c>
      <c r="F29" s="65">
        <f>VLOOKUP($A29,'Return Data'!$B$7:$R$2843,10,0)</f>
        <v>4.4367000000000001</v>
      </c>
      <c r="G29" s="66">
        <f t="shared" si="1"/>
        <v>22</v>
      </c>
      <c r="H29" s="65">
        <f>VLOOKUP($A29,'Return Data'!$B$7:$R$2843,11,0)</f>
        <v>5.2817999999999996</v>
      </c>
      <c r="I29" s="66">
        <f t="shared" si="2"/>
        <v>19</v>
      </c>
      <c r="J29" s="65">
        <f>VLOOKUP($A29,'Return Data'!$B$7:$R$2843,12,0)</f>
        <v>3.9977999999999998</v>
      </c>
      <c r="K29" s="66">
        <f t="shared" si="3"/>
        <v>25</v>
      </c>
      <c r="L29" s="65">
        <f>VLOOKUP($A29,'Return Data'!$B$7:$R$2843,13,0)</f>
        <v>4.2491000000000003</v>
      </c>
      <c r="M29" s="66">
        <f t="shared" si="4"/>
        <v>26</v>
      </c>
      <c r="N29" s="65">
        <f>VLOOKUP($A29,'Return Data'!$B$7:$R$2843,17,0)</f>
        <v>7.5170000000000003</v>
      </c>
      <c r="O29" s="66">
        <f t="shared" si="8"/>
        <v>16</v>
      </c>
      <c r="P29" s="65">
        <f>VLOOKUP($A29,'Return Data'!$B$7:$R$2843,14,0)</f>
        <v>4.7911999999999999</v>
      </c>
      <c r="Q29" s="66">
        <f t="shared" si="9"/>
        <v>18</v>
      </c>
      <c r="R29" s="65">
        <f>VLOOKUP($A29,'Return Data'!$B$7:$R$2843,16,0)</f>
        <v>7.3090999999999999</v>
      </c>
      <c r="S29" s="67">
        <f t="shared" si="7"/>
        <v>22</v>
      </c>
    </row>
    <row r="30" spans="1:19" x14ac:dyDescent="0.3">
      <c r="A30" s="82" t="s">
        <v>1436</v>
      </c>
      <c r="B30" s="64">
        <f>VLOOKUP($A30,'Return Data'!$B$7:$R$2843,3,0)</f>
        <v>44412</v>
      </c>
      <c r="C30" s="65">
        <f>VLOOKUP($A30,'Return Data'!$B$7:$R$2843,4,0)</f>
        <v>26.558199999999999</v>
      </c>
      <c r="D30" s="65">
        <f>VLOOKUP($A30,'Return Data'!$B$7:$R$2843,9,0)</f>
        <v>7.9614000000000003</v>
      </c>
      <c r="E30" s="66">
        <f t="shared" si="0"/>
        <v>11</v>
      </c>
      <c r="F30" s="65">
        <f>VLOOKUP($A30,'Return Data'!$B$7:$R$2843,10,0)</f>
        <v>5.0944000000000003</v>
      </c>
      <c r="G30" s="66">
        <f t="shared" si="1"/>
        <v>14</v>
      </c>
      <c r="H30" s="65">
        <f>VLOOKUP($A30,'Return Data'!$B$7:$R$2843,11,0)</f>
        <v>4.7119999999999997</v>
      </c>
      <c r="I30" s="66">
        <f t="shared" si="2"/>
        <v>24</v>
      </c>
      <c r="J30" s="65">
        <f>VLOOKUP($A30,'Return Data'!$B$7:$R$2843,12,0)</f>
        <v>3.9681000000000002</v>
      </c>
      <c r="K30" s="66">
        <f t="shared" si="3"/>
        <v>26</v>
      </c>
      <c r="L30" s="65">
        <f>VLOOKUP($A30,'Return Data'!$B$7:$R$2843,13,0)</f>
        <v>4.5054999999999996</v>
      </c>
      <c r="M30" s="66">
        <f t="shared" si="4"/>
        <v>22</v>
      </c>
      <c r="N30" s="65">
        <f>VLOOKUP($A30,'Return Data'!$B$7:$R$2843,17,0)</f>
        <v>7.7131999999999996</v>
      </c>
      <c r="O30" s="66">
        <f t="shared" si="8"/>
        <v>14</v>
      </c>
      <c r="P30" s="65">
        <f>VLOOKUP($A30,'Return Data'!$B$7:$R$2843,14,0)</f>
        <v>8.4588000000000001</v>
      </c>
      <c r="Q30" s="66">
        <f t="shared" si="9"/>
        <v>11</v>
      </c>
      <c r="R30" s="65">
        <f>VLOOKUP($A30,'Return Data'!$B$7:$R$2843,16,0)</f>
        <v>8.4628999999999994</v>
      </c>
      <c r="S30" s="67">
        <f t="shared" si="7"/>
        <v>10</v>
      </c>
    </row>
    <row r="31" spans="1:19" x14ac:dyDescent="0.3">
      <c r="A31" s="82" t="s">
        <v>1439</v>
      </c>
      <c r="B31" s="64">
        <f>VLOOKUP($A31,'Return Data'!$B$7:$R$2843,3,0)</f>
        <v>44412</v>
      </c>
      <c r="C31" s="65">
        <f>VLOOKUP($A31,'Return Data'!$B$7:$R$2843,4,0)</f>
        <v>35.168999999999997</v>
      </c>
      <c r="D31" s="65">
        <f>VLOOKUP($A31,'Return Data'!$B$7:$R$2843,9,0)</f>
        <v>6.0587999999999997</v>
      </c>
      <c r="E31" s="66">
        <f t="shared" si="0"/>
        <v>24</v>
      </c>
      <c r="F31" s="65">
        <f>VLOOKUP($A31,'Return Data'!$B$7:$R$2843,10,0)</f>
        <v>4.0202</v>
      </c>
      <c r="G31" s="66">
        <f t="shared" si="1"/>
        <v>24</v>
      </c>
      <c r="H31" s="65">
        <f>VLOOKUP($A31,'Return Data'!$B$7:$R$2843,11,0)</f>
        <v>4.6333000000000002</v>
      </c>
      <c r="I31" s="66">
        <f t="shared" si="2"/>
        <v>25</v>
      </c>
      <c r="J31" s="65">
        <f>VLOOKUP($A31,'Return Data'!$B$7:$R$2843,12,0)</f>
        <v>4.0111999999999997</v>
      </c>
      <c r="K31" s="66">
        <f t="shared" si="3"/>
        <v>24</v>
      </c>
      <c r="L31" s="65">
        <f>VLOOKUP($A31,'Return Data'!$B$7:$R$2843,13,0)</f>
        <v>4.3844000000000003</v>
      </c>
      <c r="M31" s="66">
        <f t="shared" si="4"/>
        <v>25</v>
      </c>
      <c r="N31" s="65">
        <f>VLOOKUP($A31,'Return Data'!$B$7:$R$2843,17,0)</f>
        <v>4.7778</v>
      </c>
      <c r="O31" s="66">
        <f t="shared" si="8"/>
        <v>23</v>
      </c>
      <c r="P31" s="65">
        <f>VLOOKUP($A31,'Return Data'!$B$7:$R$2843,14,0)</f>
        <v>3.5104000000000002</v>
      </c>
      <c r="Q31" s="66">
        <f t="shared" si="9"/>
        <v>22</v>
      </c>
      <c r="R31" s="65">
        <f>VLOOKUP($A31,'Return Data'!$B$7:$R$2843,16,0)</f>
        <v>7.0354000000000001</v>
      </c>
      <c r="S31" s="67">
        <f t="shared" si="7"/>
        <v>24</v>
      </c>
    </row>
    <row r="32" spans="1:19" x14ac:dyDescent="0.3">
      <c r="A32" s="82" t="s">
        <v>1441</v>
      </c>
      <c r="B32" s="64">
        <f>VLOOKUP($A32,'Return Data'!$B$7:$R$2843,3,0)</f>
        <v>44412</v>
      </c>
      <c r="C32" s="65">
        <f>VLOOKUP($A32,'Return Data'!$B$7:$R$2843,4,0)</f>
        <v>41.308300000000003</v>
      </c>
      <c r="D32" s="65">
        <f>VLOOKUP($A32,'Return Data'!$B$7:$R$2843,9,0)</f>
        <v>8.9398</v>
      </c>
      <c r="E32" s="66">
        <f t="shared" si="0"/>
        <v>6</v>
      </c>
      <c r="F32" s="65">
        <f>VLOOKUP($A32,'Return Data'!$B$7:$R$2843,10,0)</f>
        <v>5.3033999999999999</v>
      </c>
      <c r="G32" s="66">
        <f t="shared" si="1"/>
        <v>9</v>
      </c>
      <c r="H32" s="65">
        <f>VLOOKUP($A32,'Return Data'!$B$7:$R$2843,11,0)</f>
        <v>5.3777999999999997</v>
      </c>
      <c r="I32" s="66">
        <f t="shared" si="2"/>
        <v>16</v>
      </c>
      <c r="J32" s="65">
        <f>VLOOKUP($A32,'Return Data'!$B$7:$R$2843,12,0)</f>
        <v>4.3277999999999999</v>
      </c>
      <c r="K32" s="66">
        <f t="shared" si="3"/>
        <v>18</v>
      </c>
      <c r="L32" s="65">
        <f>VLOOKUP($A32,'Return Data'!$B$7:$R$2843,13,0)</f>
        <v>4.7763999999999998</v>
      </c>
      <c r="M32" s="66">
        <f t="shared" si="4"/>
        <v>18</v>
      </c>
      <c r="N32" s="65">
        <f>VLOOKUP($A32,'Return Data'!$B$7:$R$2843,17,0)</f>
        <v>8.0054999999999996</v>
      </c>
      <c r="O32" s="66">
        <f t="shared" si="8"/>
        <v>9</v>
      </c>
      <c r="P32" s="65">
        <f>VLOOKUP($A32,'Return Data'!$B$7:$R$2843,14,0)</f>
        <v>6.5937000000000001</v>
      </c>
      <c r="Q32" s="66">
        <f t="shared" si="9"/>
        <v>15</v>
      </c>
      <c r="R32" s="65">
        <f>VLOOKUP($A32,'Return Data'!$B$7:$R$2843,16,0)</f>
        <v>8.0951000000000004</v>
      </c>
      <c r="S32" s="67">
        <f t="shared" si="7"/>
        <v>16</v>
      </c>
    </row>
    <row r="33" spans="1:19" x14ac:dyDescent="0.3">
      <c r="A33" s="82" t="s">
        <v>1442</v>
      </c>
      <c r="B33" s="64">
        <f>VLOOKUP($A33,'Return Data'!$B$7:$R$2843,3,0)</f>
        <v>44412</v>
      </c>
      <c r="C33" s="65">
        <f>VLOOKUP($A33,'Return Data'!$B$7:$R$2843,4,0)</f>
        <v>24.902999999999999</v>
      </c>
      <c r="D33" s="65">
        <f>VLOOKUP($A33,'Return Data'!$B$7:$R$2843,9,0)</f>
        <v>7.5484</v>
      </c>
      <c r="E33" s="66">
        <f t="shared" si="0"/>
        <v>16</v>
      </c>
      <c r="F33" s="65">
        <f>VLOOKUP($A33,'Return Data'!$B$7:$R$2843,10,0)</f>
        <v>5.6112000000000002</v>
      </c>
      <c r="G33" s="66">
        <f t="shared" si="1"/>
        <v>6</v>
      </c>
      <c r="H33" s="65">
        <f>VLOOKUP($A33,'Return Data'!$B$7:$R$2843,11,0)</f>
        <v>5.6978</v>
      </c>
      <c r="I33" s="66">
        <f t="shared" si="2"/>
        <v>10</v>
      </c>
      <c r="J33" s="65">
        <f>VLOOKUP($A33,'Return Data'!$B$7:$R$2843,12,0)</f>
        <v>4.8456999999999999</v>
      </c>
      <c r="K33" s="66">
        <f t="shared" si="3"/>
        <v>9</v>
      </c>
      <c r="L33" s="65">
        <f>VLOOKUP($A33,'Return Data'!$B$7:$R$2843,13,0)</f>
        <v>5.2904999999999998</v>
      </c>
      <c r="M33" s="66">
        <f t="shared" si="4"/>
        <v>10</v>
      </c>
      <c r="N33" s="65">
        <f>VLOOKUP($A33,'Return Data'!$B$7:$R$2843,17,0)</f>
        <v>8.3889999999999993</v>
      </c>
      <c r="O33" s="66">
        <f t="shared" si="8"/>
        <v>7</v>
      </c>
      <c r="P33" s="65">
        <f>VLOOKUP($A33,'Return Data'!$B$7:$R$2843,14,0)</f>
        <v>4.1554000000000002</v>
      </c>
      <c r="Q33" s="66">
        <f t="shared" si="9"/>
        <v>21</v>
      </c>
      <c r="R33" s="65">
        <f>VLOOKUP($A33,'Return Data'!$B$7:$R$2843,16,0)</f>
        <v>7.2573999999999996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6.2356192307692302</v>
      </c>
      <c r="E35" s="88"/>
      <c r="F35" s="89">
        <f>AVERAGE(F8:F33)</f>
        <v>4.605023076923076</v>
      </c>
      <c r="G35" s="88"/>
      <c r="H35" s="89">
        <f>AVERAGE(H8:H33)</f>
        <v>5.5685576923076923</v>
      </c>
      <c r="I35" s="88"/>
      <c r="J35" s="89">
        <f>AVERAGE(J8:J33)</f>
        <v>4.8702730769230778</v>
      </c>
      <c r="K35" s="88"/>
      <c r="L35" s="89">
        <f>AVERAGE(L8:L33)</f>
        <v>5.2014461538461543</v>
      </c>
      <c r="M35" s="88"/>
      <c r="N35" s="89">
        <f>AVERAGE(N8:N33)</f>
        <v>6.925816000000002</v>
      </c>
      <c r="O35" s="88"/>
      <c r="P35" s="89">
        <f>AVERAGE(P8:P33)</f>
        <v>6.7309875000000003</v>
      </c>
      <c r="Q35" s="88"/>
      <c r="R35" s="89">
        <f>AVERAGE(R8:R33)</f>
        <v>8.0450307692307668</v>
      </c>
      <c r="S35" s="90"/>
    </row>
    <row r="36" spans="1:19" x14ac:dyDescent="0.3">
      <c r="A36" s="87" t="s">
        <v>28</v>
      </c>
      <c r="B36" s="88"/>
      <c r="C36" s="88"/>
      <c r="D36" s="89">
        <f>MIN(D8:D33)</f>
        <v>-33.6755</v>
      </c>
      <c r="E36" s="88"/>
      <c r="F36" s="89">
        <f>MIN(F8:F33)</f>
        <v>-7.1483999999999996</v>
      </c>
      <c r="G36" s="88"/>
      <c r="H36" s="89">
        <f>MIN(H8:H33)</f>
        <v>4.4917999999999996</v>
      </c>
      <c r="I36" s="88"/>
      <c r="J36" s="89">
        <f>MIN(J8:J33)</f>
        <v>3.9681000000000002</v>
      </c>
      <c r="K36" s="88"/>
      <c r="L36" s="89">
        <f>MIN(L8:L33)</f>
        <v>4.2491000000000003</v>
      </c>
      <c r="M36" s="88"/>
      <c r="N36" s="89">
        <f>MIN(N8:N33)</f>
        <v>-1.7461</v>
      </c>
      <c r="O36" s="88"/>
      <c r="P36" s="89">
        <f>MIN(P8:P33)</f>
        <v>-2.9876999999999998</v>
      </c>
      <c r="Q36" s="88"/>
      <c r="R36" s="89">
        <f>MIN(R8:R33)</f>
        <v>4.6519000000000004</v>
      </c>
      <c r="S36" s="90"/>
    </row>
    <row r="37" spans="1:19" ht="15" thickBot="1" x14ac:dyDescent="0.35">
      <c r="A37" s="91" t="s">
        <v>29</v>
      </c>
      <c r="B37" s="92"/>
      <c r="C37" s="92"/>
      <c r="D37" s="93">
        <f>MAX(D8:D33)</f>
        <v>10.1569</v>
      </c>
      <c r="E37" s="92"/>
      <c r="F37" s="93">
        <f>MAX(F8:F33)</f>
        <v>6.4576000000000002</v>
      </c>
      <c r="G37" s="92"/>
      <c r="H37" s="93">
        <f>MAX(H8:H33)</f>
        <v>7.4935999999999998</v>
      </c>
      <c r="I37" s="92"/>
      <c r="J37" s="93">
        <f>MAX(J8:J33)</f>
        <v>11.061500000000001</v>
      </c>
      <c r="K37" s="92"/>
      <c r="L37" s="93">
        <f>MAX(L8:L33)</f>
        <v>7.6768000000000001</v>
      </c>
      <c r="M37" s="92"/>
      <c r="N37" s="93">
        <f>MAX(N8:N33)</f>
        <v>8.8844999999999992</v>
      </c>
      <c r="O37" s="92"/>
      <c r="P37" s="93">
        <f>MAX(P8:P33)</f>
        <v>9.2721</v>
      </c>
      <c r="Q37" s="92"/>
      <c r="R37" s="93">
        <f>MAX(R8:R33)</f>
        <v>9.3798999999999992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44412</v>
      </c>
      <c r="C8" s="65">
        <f>VLOOKUP($A8,'Return Data'!$B$7:$R$2843,4,0)</f>
        <v>37.322600000000001</v>
      </c>
      <c r="D8" s="65">
        <f>VLOOKUP($A8,'Return Data'!$B$7:$R$2843,9,0)</f>
        <v>7.1375000000000002</v>
      </c>
      <c r="E8" s="66">
        <f t="shared" ref="E8:E33" si="0">RANK(D8,D$8:D$33,0)</f>
        <v>13</v>
      </c>
      <c r="F8" s="65">
        <f>VLOOKUP($A8,'Return Data'!$B$7:$R$2843,10,0)</f>
        <v>5.2103000000000002</v>
      </c>
      <c r="G8" s="66">
        <f t="shared" ref="G8:G33" si="1">RANK(F8,F$8:F$33,0)</f>
        <v>3</v>
      </c>
      <c r="H8" s="65">
        <f>VLOOKUP($A8,'Return Data'!$B$7:$R$2843,11,0)</f>
        <v>5.6249000000000002</v>
      </c>
      <c r="I8" s="66">
        <f t="shared" ref="I8:I33" si="2">RANK(H8,H$8:H$33,0)</f>
        <v>2</v>
      </c>
      <c r="J8" s="65">
        <f>VLOOKUP($A8,'Return Data'!$B$7:$R$2843,12,0)</f>
        <v>4.6417999999999999</v>
      </c>
      <c r="K8" s="66">
        <f t="shared" ref="K8:K33" si="3">RANK(J8,J$8:J$33,0)</f>
        <v>4</v>
      </c>
      <c r="L8" s="65">
        <f>VLOOKUP($A8,'Return Data'!$B$7:$R$2843,13,0)</f>
        <v>6.1378000000000004</v>
      </c>
      <c r="M8" s="66">
        <f t="shared" ref="M8:M33" si="4">RANK(L8,L$8:L$33,0)</f>
        <v>2</v>
      </c>
      <c r="N8" s="65">
        <f>VLOOKUP($A8,'Return Data'!$B$7:$R$2843,17,0)</f>
        <v>7.8696999999999999</v>
      </c>
      <c r="O8" s="66">
        <f t="shared" ref="O8:O24" si="5">RANK(N8,N$8:N$33,0)</f>
        <v>3</v>
      </c>
      <c r="P8" s="65">
        <f>VLOOKUP($A8,'Return Data'!$B$7:$R$2843,14,0)</f>
        <v>8.4642999999999997</v>
      </c>
      <c r="Q8" s="66">
        <f t="shared" ref="Q8:Q24" si="6">RANK(P8,P$8:P$33,0)</f>
        <v>2</v>
      </c>
      <c r="R8" s="65">
        <f>VLOOKUP($A8,'Return Data'!$B$7:$R$2843,16,0)</f>
        <v>7.4824000000000002</v>
      </c>
      <c r="S8" s="67">
        <f t="shared" ref="S8:S33" si="7">RANK(R8,R$8:R$33,0)</f>
        <v>10</v>
      </c>
    </row>
    <row r="9" spans="1:19" x14ac:dyDescent="0.3">
      <c r="A9" s="82" t="s">
        <v>1386</v>
      </c>
      <c r="B9" s="64">
        <f>VLOOKUP($A9,'Return Data'!$B$7:$R$2843,3,0)</f>
        <v>44412</v>
      </c>
      <c r="C9" s="65">
        <f>VLOOKUP($A9,'Return Data'!$B$7:$R$2843,4,0)</f>
        <v>24.3323</v>
      </c>
      <c r="D9" s="65">
        <f>VLOOKUP($A9,'Return Data'!$B$7:$R$2843,9,0)</f>
        <v>6.5019</v>
      </c>
      <c r="E9" s="66">
        <f t="shared" si="0"/>
        <v>19</v>
      </c>
      <c r="F9" s="65">
        <f>VLOOKUP($A9,'Return Data'!$B$7:$R$2843,10,0)</f>
        <v>4.4250999999999996</v>
      </c>
      <c r="G9" s="66">
        <f t="shared" si="1"/>
        <v>12</v>
      </c>
      <c r="H9" s="65">
        <f>VLOOKUP($A9,'Return Data'!$B$7:$R$2843,11,0)</f>
        <v>4.7504</v>
      </c>
      <c r="I9" s="66">
        <f t="shared" si="2"/>
        <v>17</v>
      </c>
      <c r="J9" s="65">
        <f>VLOOKUP($A9,'Return Data'!$B$7:$R$2843,12,0)</f>
        <v>4.0185000000000004</v>
      </c>
      <c r="K9" s="66">
        <f t="shared" si="3"/>
        <v>10</v>
      </c>
      <c r="L9" s="65">
        <f>VLOOKUP($A9,'Return Data'!$B$7:$R$2843,13,0)</f>
        <v>4.6524000000000001</v>
      </c>
      <c r="M9" s="66">
        <f t="shared" si="4"/>
        <v>10</v>
      </c>
      <c r="N9" s="65">
        <f>VLOOKUP($A9,'Return Data'!$B$7:$R$2843,17,0)</f>
        <v>7.7031000000000001</v>
      </c>
      <c r="O9" s="66">
        <f t="shared" si="5"/>
        <v>7</v>
      </c>
      <c r="P9" s="65">
        <f>VLOOKUP($A9,'Return Data'!$B$7:$R$2843,14,0)</f>
        <v>8.3203999999999994</v>
      </c>
      <c r="Q9" s="66">
        <f t="shared" si="6"/>
        <v>4</v>
      </c>
      <c r="R9" s="65">
        <f>VLOOKUP($A9,'Return Data'!$B$7:$R$2843,16,0)</f>
        <v>8.0104000000000006</v>
      </c>
      <c r="S9" s="67">
        <f t="shared" si="7"/>
        <v>4</v>
      </c>
    </row>
    <row r="10" spans="1:19" x14ac:dyDescent="0.3">
      <c r="A10" s="82" t="s">
        <v>1387</v>
      </c>
      <c r="B10" s="64">
        <f>VLOOKUP($A10,'Return Data'!$B$7:$R$2843,3,0)</f>
        <v>44412</v>
      </c>
      <c r="C10" s="65">
        <f>VLOOKUP($A10,'Return Data'!$B$7:$R$2843,4,0)</f>
        <v>23.257899999999999</v>
      </c>
      <c r="D10" s="65">
        <f>VLOOKUP($A10,'Return Data'!$B$7:$R$2843,9,0)</f>
        <v>6.2458999999999998</v>
      </c>
      <c r="E10" s="66">
        <f t="shared" si="0"/>
        <v>20</v>
      </c>
      <c r="F10" s="65">
        <f>VLOOKUP($A10,'Return Data'!$B$7:$R$2843,10,0)</f>
        <v>4.2133000000000003</v>
      </c>
      <c r="G10" s="66">
        <f t="shared" si="1"/>
        <v>17</v>
      </c>
      <c r="H10" s="65">
        <f>VLOOKUP($A10,'Return Data'!$B$7:$R$2843,11,0)</f>
        <v>5.1867000000000001</v>
      </c>
      <c r="I10" s="66">
        <f t="shared" si="2"/>
        <v>6</v>
      </c>
      <c r="J10" s="65">
        <f>VLOOKUP($A10,'Return Data'!$B$7:$R$2843,12,0)</f>
        <v>4.0890000000000004</v>
      </c>
      <c r="K10" s="66">
        <f t="shared" si="3"/>
        <v>9</v>
      </c>
      <c r="L10" s="65">
        <f>VLOOKUP($A10,'Return Data'!$B$7:$R$2843,13,0)</f>
        <v>4.6540999999999997</v>
      </c>
      <c r="M10" s="66">
        <f t="shared" si="4"/>
        <v>9</v>
      </c>
      <c r="N10" s="65">
        <f>VLOOKUP($A10,'Return Data'!$B$7:$R$2843,17,0)</f>
        <v>6.3639999999999999</v>
      </c>
      <c r="O10" s="66">
        <f t="shared" si="5"/>
        <v>19</v>
      </c>
      <c r="P10" s="65">
        <f>VLOOKUP($A10,'Return Data'!$B$7:$R$2843,14,0)</f>
        <v>7.2614999999999998</v>
      </c>
      <c r="Q10" s="66">
        <f t="shared" si="6"/>
        <v>14</v>
      </c>
      <c r="R10" s="65">
        <f>VLOOKUP($A10,'Return Data'!$B$7:$R$2843,16,0)</f>
        <v>7.8977000000000004</v>
      </c>
      <c r="S10" s="67">
        <f t="shared" si="7"/>
        <v>6</v>
      </c>
    </row>
    <row r="11" spans="1:19" x14ac:dyDescent="0.3">
      <c r="A11" s="82" t="s">
        <v>1389</v>
      </c>
      <c r="B11" s="64">
        <f>VLOOKUP($A11,'Return Data'!$B$7:$R$2843,3,0)</f>
        <v>44412</v>
      </c>
      <c r="C11" s="65">
        <f>VLOOKUP($A11,'Return Data'!$B$7:$R$2843,4,0)</f>
        <v>25.004799999999999</v>
      </c>
      <c r="D11" s="65">
        <f>VLOOKUP($A11,'Return Data'!$B$7:$R$2843,9,0)</f>
        <v>9.4488000000000003</v>
      </c>
      <c r="E11" s="66">
        <f t="shared" si="0"/>
        <v>1</v>
      </c>
      <c r="F11" s="65">
        <f>VLOOKUP($A11,'Return Data'!$B$7:$R$2843,10,0)</f>
        <v>4.9120999999999997</v>
      </c>
      <c r="G11" s="66">
        <f t="shared" si="1"/>
        <v>5</v>
      </c>
      <c r="H11" s="65">
        <f>VLOOKUP($A11,'Return Data'!$B$7:$R$2843,11,0)</f>
        <v>5.4882999999999997</v>
      </c>
      <c r="I11" s="66">
        <f t="shared" si="2"/>
        <v>4</v>
      </c>
      <c r="J11" s="65">
        <f>VLOOKUP($A11,'Return Data'!$B$7:$R$2843,12,0)</f>
        <v>4.1898999999999997</v>
      </c>
      <c r="K11" s="66">
        <f t="shared" si="3"/>
        <v>8</v>
      </c>
      <c r="L11" s="65">
        <f>VLOOKUP($A11,'Return Data'!$B$7:$R$2843,13,0)</f>
        <v>5.0308999999999999</v>
      </c>
      <c r="M11" s="66">
        <f t="shared" si="4"/>
        <v>6</v>
      </c>
      <c r="N11" s="65">
        <f>VLOOKUP($A11,'Return Data'!$B$7:$R$2843,17,0)</f>
        <v>7.7930999999999999</v>
      </c>
      <c r="O11" s="66">
        <f t="shared" si="5"/>
        <v>5</v>
      </c>
      <c r="P11" s="65">
        <f>VLOOKUP($A11,'Return Data'!$B$7:$R$2843,14,0)</f>
        <v>7.3605999999999998</v>
      </c>
      <c r="Q11" s="66">
        <f t="shared" si="6"/>
        <v>12</v>
      </c>
      <c r="R11" s="65">
        <f>VLOOKUP($A11,'Return Data'!$B$7:$R$2843,16,0)</f>
        <v>5.5721999999999996</v>
      </c>
      <c r="S11" s="67">
        <f t="shared" si="7"/>
        <v>25</v>
      </c>
    </row>
    <row r="12" spans="1:19" x14ac:dyDescent="0.3">
      <c r="A12" s="82" t="s">
        <v>1392</v>
      </c>
      <c r="B12" s="64">
        <f>VLOOKUP($A12,'Return Data'!$B$7:$R$2843,3,0)</f>
        <v>44412</v>
      </c>
      <c r="C12" s="65">
        <f>VLOOKUP($A12,'Return Data'!$B$7:$R$2843,4,0)</f>
        <v>17.351700000000001</v>
      </c>
      <c r="D12" s="65">
        <f>VLOOKUP($A12,'Return Data'!$B$7:$R$2843,9,0)</f>
        <v>3.7351999999999999</v>
      </c>
      <c r="E12" s="66">
        <f t="shared" si="0"/>
        <v>25</v>
      </c>
      <c r="F12" s="65">
        <f>VLOOKUP($A12,'Return Data'!$B$7:$R$2843,10,0)</f>
        <v>3.2201</v>
      </c>
      <c r="G12" s="66">
        <f t="shared" si="1"/>
        <v>25</v>
      </c>
      <c r="H12" s="65">
        <f>VLOOKUP($A12,'Return Data'!$B$7:$R$2843,11,0)</f>
        <v>4.6463999999999999</v>
      </c>
      <c r="I12" s="66">
        <f t="shared" si="2"/>
        <v>20</v>
      </c>
      <c r="J12" s="65">
        <f>VLOOKUP($A12,'Return Data'!$B$7:$R$2843,12,0)</f>
        <v>3.6898</v>
      </c>
      <c r="K12" s="66">
        <f t="shared" si="3"/>
        <v>17</v>
      </c>
      <c r="L12" s="65">
        <f>VLOOKUP($A12,'Return Data'!$B$7:$R$2843,13,0)</f>
        <v>4.319</v>
      </c>
      <c r="M12" s="66">
        <f t="shared" si="4"/>
        <v>12</v>
      </c>
      <c r="N12" s="65">
        <f>VLOOKUP($A12,'Return Data'!$B$7:$R$2843,17,0)</f>
        <v>-2.2585999999999999</v>
      </c>
      <c r="O12" s="66">
        <f t="shared" si="5"/>
        <v>25</v>
      </c>
      <c r="P12" s="65">
        <f>VLOOKUP($A12,'Return Data'!$B$7:$R$2843,14,0)</f>
        <v>-3.4994999999999998</v>
      </c>
      <c r="Q12" s="66">
        <f t="shared" si="6"/>
        <v>24</v>
      </c>
      <c r="R12" s="65">
        <f>VLOOKUP($A12,'Return Data'!$B$7:$R$2843,16,0)</f>
        <v>4.4580000000000002</v>
      </c>
      <c r="S12" s="67">
        <f t="shared" si="7"/>
        <v>26</v>
      </c>
    </row>
    <row r="13" spans="1:19" x14ac:dyDescent="0.3">
      <c r="A13" s="82" t="s">
        <v>1394</v>
      </c>
      <c r="B13" s="64">
        <f>VLOOKUP($A13,'Return Data'!$B$7:$R$2843,3,0)</f>
        <v>44412</v>
      </c>
      <c r="C13" s="65">
        <f>VLOOKUP($A13,'Return Data'!$B$7:$R$2843,4,0)</f>
        <v>20.600100000000001</v>
      </c>
      <c r="D13" s="65">
        <f>VLOOKUP($A13,'Return Data'!$B$7:$R$2843,9,0)</f>
        <v>6.6547000000000001</v>
      </c>
      <c r="E13" s="66">
        <f t="shared" si="0"/>
        <v>17</v>
      </c>
      <c r="F13" s="65">
        <f>VLOOKUP($A13,'Return Data'!$B$7:$R$2843,10,0)</f>
        <v>3.7364999999999999</v>
      </c>
      <c r="G13" s="66">
        <f t="shared" si="1"/>
        <v>22</v>
      </c>
      <c r="H13" s="65">
        <f>VLOOKUP($A13,'Return Data'!$B$7:$R$2843,11,0)</f>
        <v>4.5547000000000004</v>
      </c>
      <c r="I13" s="66">
        <f t="shared" si="2"/>
        <v>21</v>
      </c>
      <c r="J13" s="65">
        <f>VLOOKUP($A13,'Return Data'!$B$7:$R$2843,12,0)</f>
        <v>3.6299000000000001</v>
      </c>
      <c r="K13" s="66">
        <f t="shared" si="3"/>
        <v>19</v>
      </c>
      <c r="L13" s="65">
        <f>VLOOKUP($A13,'Return Data'!$B$7:$R$2843,13,0)</f>
        <v>3.9552999999999998</v>
      </c>
      <c r="M13" s="66">
        <f t="shared" si="4"/>
        <v>19</v>
      </c>
      <c r="N13" s="65">
        <f>VLOOKUP($A13,'Return Data'!$B$7:$R$2843,17,0)</f>
        <v>6.7111999999999998</v>
      </c>
      <c r="O13" s="66">
        <f t="shared" si="5"/>
        <v>17</v>
      </c>
      <c r="P13" s="65">
        <f>VLOOKUP($A13,'Return Data'!$B$7:$R$2843,14,0)</f>
        <v>7.3171999999999997</v>
      </c>
      <c r="Q13" s="66">
        <f t="shared" si="6"/>
        <v>13</v>
      </c>
      <c r="R13" s="65">
        <f>VLOOKUP($A13,'Return Data'!$B$7:$R$2843,16,0)</f>
        <v>7.2797000000000001</v>
      </c>
      <c r="S13" s="67">
        <f t="shared" si="7"/>
        <v>13</v>
      </c>
    </row>
    <row r="14" spans="1:19" x14ac:dyDescent="0.3">
      <c r="A14" s="82" t="s">
        <v>1396</v>
      </c>
      <c r="B14" s="64">
        <f>VLOOKUP($A14,'Return Data'!$B$7:$R$2843,3,0)</f>
        <v>44412</v>
      </c>
      <c r="C14" s="65">
        <f>VLOOKUP($A14,'Return Data'!$B$7:$R$2843,4,0)</f>
        <v>37.378700000000002</v>
      </c>
      <c r="D14" s="65">
        <f>VLOOKUP($A14,'Return Data'!$B$7:$R$2843,9,0)</f>
        <v>8.4350000000000005</v>
      </c>
      <c r="E14" s="66">
        <f t="shared" si="0"/>
        <v>4</v>
      </c>
      <c r="F14" s="65">
        <f>VLOOKUP($A14,'Return Data'!$B$7:$R$2843,10,0)</f>
        <v>4.4923000000000002</v>
      </c>
      <c r="G14" s="66">
        <f t="shared" si="1"/>
        <v>11</v>
      </c>
      <c r="H14" s="65">
        <f>VLOOKUP($A14,'Return Data'!$B$7:$R$2843,11,0)</f>
        <v>5.1073000000000004</v>
      </c>
      <c r="I14" s="66">
        <f t="shared" si="2"/>
        <v>8</v>
      </c>
      <c r="J14" s="65">
        <f>VLOOKUP($A14,'Return Data'!$B$7:$R$2843,12,0)</f>
        <v>3.8685</v>
      </c>
      <c r="K14" s="66">
        <f t="shared" si="3"/>
        <v>13</v>
      </c>
      <c r="L14" s="65">
        <f>VLOOKUP($A14,'Return Data'!$B$7:$R$2843,13,0)</f>
        <v>4.3154000000000003</v>
      </c>
      <c r="M14" s="66">
        <f t="shared" si="4"/>
        <v>13</v>
      </c>
      <c r="N14" s="65">
        <f>VLOOKUP($A14,'Return Data'!$B$7:$R$2843,17,0)</f>
        <v>7.1468999999999996</v>
      </c>
      <c r="O14" s="66">
        <f t="shared" si="5"/>
        <v>12</v>
      </c>
      <c r="P14" s="65">
        <f>VLOOKUP($A14,'Return Data'!$B$7:$R$2843,14,0)</f>
        <v>7.8155999999999999</v>
      </c>
      <c r="Q14" s="66">
        <f t="shared" si="6"/>
        <v>10</v>
      </c>
      <c r="R14" s="65">
        <f>VLOOKUP($A14,'Return Data'!$B$7:$R$2843,16,0)</f>
        <v>7.2194000000000003</v>
      </c>
      <c r="S14" s="67">
        <f t="shared" si="7"/>
        <v>14</v>
      </c>
    </row>
    <row r="15" spans="1:19" x14ac:dyDescent="0.3">
      <c r="A15" s="82" t="s">
        <v>1404</v>
      </c>
      <c r="B15" s="64">
        <f>VLOOKUP($A15,'Return Data'!$B$7:$R$2843,3,0)</f>
        <v>44412</v>
      </c>
      <c r="C15" s="65">
        <f>VLOOKUP($A15,'Return Data'!$B$7:$R$2843,4,0)</f>
        <v>4003.1670682730901</v>
      </c>
      <c r="D15" s="65">
        <f>VLOOKUP($A15,'Return Data'!$B$7:$R$2843,9,0)</f>
        <v>-33.675600000000003</v>
      </c>
      <c r="E15" s="66">
        <f t="shared" si="0"/>
        <v>26</v>
      </c>
      <c r="F15" s="65">
        <f>VLOOKUP($A15,'Return Data'!$B$7:$R$2843,10,0)</f>
        <v>-7.1481000000000003</v>
      </c>
      <c r="G15" s="66">
        <f t="shared" si="1"/>
        <v>26</v>
      </c>
      <c r="H15" s="65">
        <f>VLOOKUP($A15,'Return Data'!$B$7:$R$2843,11,0)</f>
        <v>4.9840999999999998</v>
      </c>
      <c r="I15" s="66">
        <f t="shared" si="2"/>
        <v>12</v>
      </c>
      <c r="J15" s="65">
        <f>VLOOKUP($A15,'Return Data'!$B$7:$R$2843,12,0)</f>
        <v>10.745200000000001</v>
      </c>
      <c r="K15" s="66">
        <f t="shared" si="3"/>
        <v>1</v>
      </c>
      <c r="L15" s="65">
        <f>VLOOKUP($A15,'Return Data'!$B$7:$R$2843,13,0)</f>
        <v>7.2385999999999999</v>
      </c>
      <c r="M15" s="66">
        <f t="shared" si="4"/>
        <v>1</v>
      </c>
      <c r="N15" s="65">
        <f>VLOOKUP($A15,'Return Data'!$B$7:$R$2843,17,0)</f>
        <v>-0.8579</v>
      </c>
      <c r="O15" s="66">
        <f t="shared" si="5"/>
        <v>24</v>
      </c>
      <c r="P15" s="65">
        <f>VLOOKUP($A15,'Return Data'!$B$7:$R$2843,14,0)</f>
        <v>2.1215999999999999</v>
      </c>
      <c r="Q15" s="66">
        <f t="shared" si="6"/>
        <v>23</v>
      </c>
      <c r="R15" s="65">
        <f>VLOOKUP($A15,'Return Data'!$B$7:$R$2843,16,0)</f>
        <v>7.3643000000000001</v>
      </c>
      <c r="S15" s="67">
        <f t="shared" si="7"/>
        <v>11</v>
      </c>
    </row>
    <row r="16" spans="1:19" x14ac:dyDescent="0.3">
      <c r="A16" s="82" t="s">
        <v>1406</v>
      </c>
      <c r="B16" s="64">
        <f>VLOOKUP($A16,'Return Data'!$B$7:$R$2843,3,0)</f>
        <v>44412</v>
      </c>
      <c r="C16" s="65">
        <f>VLOOKUP($A16,'Return Data'!$B$7:$R$2843,4,0)</f>
        <v>25.101400000000002</v>
      </c>
      <c r="D16" s="65">
        <f>VLOOKUP($A16,'Return Data'!$B$7:$R$2843,9,0)</f>
        <v>7.3052000000000001</v>
      </c>
      <c r="E16" s="66">
        <f t="shared" si="0"/>
        <v>12</v>
      </c>
      <c r="F16" s="65">
        <f>VLOOKUP($A16,'Return Data'!$B$7:$R$2843,10,0)</f>
        <v>5.2171000000000003</v>
      </c>
      <c r="G16" s="66">
        <f t="shared" si="1"/>
        <v>2</v>
      </c>
      <c r="H16" s="65">
        <f>VLOOKUP($A16,'Return Data'!$B$7:$R$2843,11,0)</f>
        <v>5.5887000000000002</v>
      </c>
      <c r="I16" s="66">
        <f t="shared" si="2"/>
        <v>3</v>
      </c>
      <c r="J16" s="65">
        <f>VLOOKUP($A16,'Return Data'!$B$7:$R$2843,12,0)</f>
        <v>4.7134999999999998</v>
      </c>
      <c r="K16" s="66">
        <f t="shared" si="3"/>
        <v>3</v>
      </c>
      <c r="L16" s="65">
        <f>VLOOKUP($A16,'Return Data'!$B$7:$R$2843,13,0)</f>
        <v>5.3181000000000003</v>
      </c>
      <c r="M16" s="66">
        <f t="shared" si="4"/>
        <v>4</v>
      </c>
      <c r="N16" s="65">
        <f>VLOOKUP($A16,'Return Data'!$B$7:$R$2843,17,0)</f>
        <v>8.3727</v>
      </c>
      <c r="O16" s="66">
        <f t="shared" si="5"/>
        <v>1</v>
      </c>
      <c r="P16" s="65">
        <f>VLOOKUP($A16,'Return Data'!$B$7:$R$2843,14,0)</f>
        <v>8.6997999999999998</v>
      </c>
      <c r="Q16" s="66">
        <f t="shared" si="6"/>
        <v>1</v>
      </c>
      <c r="R16" s="65">
        <f>VLOOKUP($A16,'Return Data'!$B$7:$R$2843,16,0)</f>
        <v>8.6303000000000001</v>
      </c>
      <c r="S16" s="67">
        <f t="shared" si="7"/>
        <v>1</v>
      </c>
    </row>
    <row r="17" spans="1:19" x14ac:dyDescent="0.3">
      <c r="A17" s="82" t="s">
        <v>1408</v>
      </c>
      <c r="B17" s="64">
        <f>VLOOKUP($A17,'Return Data'!$B$7:$R$2843,3,0)</f>
        <v>44412</v>
      </c>
      <c r="C17" s="65">
        <f>VLOOKUP($A17,'Return Data'!$B$7:$R$2843,4,0)</f>
        <v>31.6282</v>
      </c>
      <c r="D17" s="65">
        <f>VLOOKUP($A17,'Return Data'!$B$7:$R$2843,9,0)</f>
        <v>8.5139999999999993</v>
      </c>
      <c r="E17" s="66">
        <f t="shared" si="0"/>
        <v>3</v>
      </c>
      <c r="F17" s="65">
        <f>VLOOKUP($A17,'Return Data'!$B$7:$R$2843,10,0)</f>
        <v>4.2279999999999998</v>
      </c>
      <c r="G17" s="66">
        <f t="shared" si="1"/>
        <v>16</v>
      </c>
      <c r="H17" s="65">
        <f>VLOOKUP($A17,'Return Data'!$B$7:$R$2843,11,0)</f>
        <v>5.1204000000000001</v>
      </c>
      <c r="I17" s="66">
        <f t="shared" si="2"/>
        <v>7</v>
      </c>
      <c r="J17" s="65">
        <f>VLOOKUP($A17,'Return Data'!$B$7:$R$2843,12,0)</f>
        <v>3.9809000000000001</v>
      </c>
      <c r="K17" s="66">
        <f t="shared" si="3"/>
        <v>11</v>
      </c>
      <c r="L17" s="65">
        <f>VLOOKUP($A17,'Return Data'!$B$7:$R$2843,13,0)</f>
        <v>3.8591000000000002</v>
      </c>
      <c r="M17" s="66">
        <f t="shared" si="4"/>
        <v>20</v>
      </c>
      <c r="N17" s="65">
        <f>VLOOKUP($A17,'Return Data'!$B$7:$R$2843,17,0)</f>
        <v>5.157</v>
      </c>
      <c r="O17" s="66">
        <f t="shared" si="5"/>
        <v>21</v>
      </c>
      <c r="P17" s="65">
        <f>VLOOKUP($A17,'Return Data'!$B$7:$R$2843,14,0)</f>
        <v>3.1796000000000002</v>
      </c>
      <c r="Q17" s="66">
        <f t="shared" si="6"/>
        <v>21</v>
      </c>
      <c r="R17" s="65">
        <f>VLOOKUP($A17,'Return Data'!$B$7:$R$2843,16,0)</f>
        <v>6.3640999999999996</v>
      </c>
      <c r="S17" s="67">
        <f t="shared" si="7"/>
        <v>24</v>
      </c>
    </row>
    <row r="18" spans="1:19" x14ac:dyDescent="0.3">
      <c r="A18" s="82" t="s">
        <v>1410</v>
      </c>
      <c r="B18" s="64">
        <f>VLOOKUP($A18,'Return Data'!$B$7:$R$2843,3,0)</f>
        <v>44412</v>
      </c>
      <c r="C18" s="65">
        <f>VLOOKUP($A18,'Return Data'!$B$7:$R$2843,4,0)</f>
        <v>46.725999999999999</v>
      </c>
      <c r="D18" s="65">
        <f>VLOOKUP($A18,'Return Data'!$B$7:$R$2843,9,0)</f>
        <v>5.5740999999999996</v>
      </c>
      <c r="E18" s="66">
        <f t="shared" si="0"/>
        <v>22</v>
      </c>
      <c r="F18" s="65">
        <f>VLOOKUP($A18,'Return Data'!$B$7:$R$2843,10,0)</f>
        <v>4.6212</v>
      </c>
      <c r="G18" s="66">
        <f t="shared" si="1"/>
        <v>7</v>
      </c>
      <c r="H18" s="65">
        <f>VLOOKUP($A18,'Return Data'!$B$7:$R$2843,11,0)</f>
        <v>4.9885999999999999</v>
      </c>
      <c r="I18" s="66">
        <f t="shared" si="2"/>
        <v>11</v>
      </c>
      <c r="J18" s="65">
        <f>VLOOKUP($A18,'Return Data'!$B$7:$R$2843,12,0)</f>
        <v>4.5567000000000002</v>
      </c>
      <c r="K18" s="66">
        <f t="shared" si="3"/>
        <v>5</v>
      </c>
      <c r="L18" s="65">
        <f>VLOOKUP($A18,'Return Data'!$B$7:$R$2843,13,0)</f>
        <v>5.1653000000000002</v>
      </c>
      <c r="M18" s="66">
        <f t="shared" si="4"/>
        <v>5</v>
      </c>
      <c r="N18" s="65">
        <f>VLOOKUP($A18,'Return Data'!$B$7:$R$2843,17,0)</f>
        <v>8.0661000000000005</v>
      </c>
      <c r="O18" s="66">
        <f t="shared" si="5"/>
        <v>2</v>
      </c>
      <c r="P18" s="65">
        <f>VLOOKUP($A18,'Return Data'!$B$7:$R$2843,14,0)</f>
        <v>8.4511000000000003</v>
      </c>
      <c r="Q18" s="66">
        <f t="shared" si="6"/>
        <v>3</v>
      </c>
      <c r="R18" s="65">
        <f>VLOOKUP($A18,'Return Data'!$B$7:$R$2843,16,0)</f>
        <v>8.1022999999999996</v>
      </c>
      <c r="S18" s="67">
        <f t="shared" si="7"/>
        <v>3</v>
      </c>
    </row>
    <row r="19" spans="1:19" x14ac:dyDescent="0.3">
      <c r="A19" s="82" t="s">
        <v>1412</v>
      </c>
      <c r="B19" s="64">
        <f>VLOOKUP($A19,'Return Data'!$B$7:$R$2843,3,0)</f>
        <v>44412</v>
      </c>
      <c r="C19" s="65">
        <f>VLOOKUP($A19,'Return Data'!$B$7:$R$2843,4,0)</f>
        <v>20.311599999999999</v>
      </c>
      <c r="D19" s="65">
        <f>VLOOKUP($A19,'Return Data'!$B$7:$R$2843,9,0)</f>
        <v>7.6158000000000001</v>
      </c>
      <c r="E19" s="66">
        <f t="shared" si="0"/>
        <v>10</v>
      </c>
      <c r="F19" s="65">
        <f>VLOOKUP($A19,'Return Data'!$B$7:$R$2843,10,0)</f>
        <v>4.3122999999999996</v>
      </c>
      <c r="G19" s="66">
        <f t="shared" si="1"/>
        <v>14</v>
      </c>
      <c r="H19" s="65">
        <f>VLOOKUP($A19,'Return Data'!$B$7:$R$2843,11,0)</f>
        <v>4.8600000000000003</v>
      </c>
      <c r="I19" s="66">
        <f t="shared" si="2"/>
        <v>14</v>
      </c>
      <c r="J19" s="65">
        <f>VLOOKUP($A19,'Return Data'!$B$7:$R$2843,12,0)</f>
        <v>4.2515999999999998</v>
      </c>
      <c r="K19" s="66">
        <f t="shared" si="3"/>
        <v>6</v>
      </c>
      <c r="L19" s="65">
        <f>VLOOKUP($A19,'Return Data'!$B$7:$R$2843,13,0)</f>
        <v>4.8611000000000004</v>
      </c>
      <c r="M19" s="66">
        <f t="shared" si="4"/>
        <v>7</v>
      </c>
      <c r="N19" s="65">
        <f>VLOOKUP($A19,'Return Data'!$B$7:$R$2843,17,0)</f>
        <v>5.6479999999999997</v>
      </c>
      <c r="O19" s="66">
        <f t="shared" si="5"/>
        <v>20</v>
      </c>
      <c r="P19" s="65">
        <f>VLOOKUP($A19,'Return Data'!$B$7:$R$2843,14,0)</f>
        <v>4.8861999999999997</v>
      </c>
      <c r="Q19" s="66">
        <f t="shared" si="6"/>
        <v>17</v>
      </c>
      <c r="R19" s="65">
        <f>VLOOKUP($A19,'Return Data'!$B$7:$R$2843,16,0)</f>
        <v>7.0682999999999998</v>
      </c>
      <c r="S19" s="67">
        <f t="shared" si="7"/>
        <v>20</v>
      </c>
    </row>
    <row r="20" spans="1:19" x14ac:dyDescent="0.3">
      <c r="A20" s="82" t="s">
        <v>1415</v>
      </c>
      <c r="B20" s="64">
        <f>VLOOKUP($A20,'Return Data'!$B$7:$R$2843,3,0)</f>
        <v>44412</v>
      </c>
      <c r="C20" s="65">
        <f>VLOOKUP($A20,'Return Data'!$B$7:$R$2843,4,0)</f>
        <v>45.451099999999997</v>
      </c>
      <c r="D20" s="65">
        <f>VLOOKUP($A20,'Return Data'!$B$7:$R$2843,9,0)</f>
        <v>6.9522000000000004</v>
      </c>
      <c r="E20" s="66">
        <f t="shared" si="0"/>
        <v>14</v>
      </c>
      <c r="F20" s="65">
        <f>VLOOKUP($A20,'Return Data'!$B$7:$R$2843,10,0)</f>
        <v>4.1802000000000001</v>
      </c>
      <c r="G20" s="66">
        <f t="shared" si="1"/>
        <v>18</v>
      </c>
      <c r="H20" s="65">
        <f>VLOOKUP($A20,'Return Data'!$B$7:$R$2843,11,0)</f>
        <v>5.0486000000000004</v>
      </c>
      <c r="I20" s="66">
        <f t="shared" si="2"/>
        <v>10</v>
      </c>
      <c r="J20" s="65">
        <f>VLOOKUP($A20,'Return Data'!$B$7:$R$2843,12,0)</f>
        <v>3.847</v>
      </c>
      <c r="K20" s="66">
        <f t="shared" si="3"/>
        <v>14</v>
      </c>
      <c r="L20" s="65">
        <f>VLOOKUP($A20,'Return Data'!$B$7:$R$2843,13,0)</f>
        <v>4.2793999999999999</v>
      </c>
      <c r="M20" s="66">
        <f t="shared" si="4"/>
        <v>14</v>
      </c>
      <c r="N20" s="65">
        <f>VLOOKUP($A20,'Return Data'!$B$7:$R$2843,17,0)</f>
        <v>7.4062000000000001</v>
      </c>
      <c r="O20" s="66">
        <f t="shared" si="5"/>
        <v>8</v>
      </c>
      <c r="P20" s="65">
        <f>VLOOKUP($A20,'Return Data'!$B$7:$R$2843,14,0)</f>
        <v>8.2077000000000009</v>
      </c>
      <c r="Q20" s="66">
        <f t="shared" si="6"/>
        <v>5</v>
      </c>
      <c r="R20" s="65">
        <f>VLOOKUP($A20,'Return Data'!$B$7:$R$2843,16,0)</f>
        <v>7.6067</v>
      </c>
      <c r="S20" s="67">
        <f t="shared" si="7"/>
        <v>9</v>
      </c>
    </row>
    <row r="21" spans="1:19" x14ac:dyDescent="0.3">
      <c r="A21" s="82" t="s">
        <v>1416</v>
      </c>
      <c r="B21" s="64">
        <f>VLOOKUP($A21,'Return Data'!$B$7:$R$2843,3,0)</f>
        <v>44412</v>
      </c>
      <c r="C21" s="65">
        <f>VLOOKUP($A21,'Return Data'!$B$7:$R$2843,4,0)</f>
        <v>1714.8970999999999</v>
      </c>
      <c r="D21" s="65">
        <f>VLOOKUP($A21,'Return Data'!$B$7:$R$2843,9,0)</f>
        <v>5.5347999999999997</v>
      </c>
      <c r="E21" s="66">
        <f t="shared" si="0"/>
        <v>23</v>
      </c>
      <c r="F21" s="65">
        <f>VLOOKUP($A21,'Return Data'!$B$7:$R$2843,10,0)</f>
        <v>3.2898999999999998</v>
      </c>
      <c r="G21" s="66">
        <f t="shared" si="1"/>
        <v>23</v>
      </c>
      <c r="H21" s="65">
        <f>VLOOKUP($A21,'Return Data'!$B$7:$R$2843,11,0)</f>
        <v>3.1659000000000002</v>
      </c>
      <c r="I21" s="66">
        <f t="shared" si="2"/>
        <v>26</v>
      </c>
      <c r="J21" s="65">
        <f>VLOOKUP($A21,'Return Data'!$B$7:$R$2843,12,0)</f>
        <v>2.8793000000000002</v>
      </c>
      <c r="K21" s="66">
        <f t="shared" si="3"/>
        <v>26</v>
      </c>
      <c r="L21" s="65">
        <f>VLOOKUP($A21,'Return Data'!$B$7:$R$2843,13,0)</f>
        <v>3.2791999999999999</v>
      </c>
      <c r="M21" s="66">
        <f t="shared" si="4"/>
        <v>26</v>
      </c>
      <c r="N21" s="65">
        <f>VLOOKUP($A21,'Return Data'!$B$7:$R$2843,17,0)</f>
        <v>3.7791000000000001</v>
      </c>
      <c r="O21" s="66">
        <f t="shared" si="5"/>
        <v>23</v>
      </c>
      <c r="P21" s="65">
        <f>VLOOKUP($A21,'Return Data'!$B$7:$R$2843,14,0)</f>
        <v>5.3193999999999999</v>
      </c>
      <c r="Q21" s="66">
        <f t="shared" si="6"/>
        <v>16</v>
      </c>
      <c r="R21" s="65">
        <f>VLOOKUP($A21,'Return Data'!$B$7:$R$2843,16,0)</f>
        <v>7.0694999999999997</v>
      </c>
      <c r="S21" s="67">
        <f t="shared" si="7"/>
        <v>19</v>
      </c>
    </row>
    <row r="22" spans="1:19" x14ac:dyDescent="0.3">
      <c r="A22" s="82" t="s">
        <v>1418</v>
      </c>
      <c r="B22" s="64">
        <f>VLOOKUP($A22,'Return Data'!$B$7:$R$2843,3,0)</f>
        <v>44412</v>
      </c>
      <c r="C22" s="65">
        <f>VLOOKUP($A22,'Return Data'!$B$7:$R$2843,4,0)</f>
        <v>2875.8849</v>
      </c>
      <c r="D22" s="65">
        <f>VLOOKUP($A22,'Return Data'!$B$7:$R$2843,9,0)</f>
        <v>8.8474000000000004</v>
      </c>
      <c r="E22" s="66">
        <f t="shared" si="0"/>
        <v>2</v>
      </c>
      <c r="F22" s="65">
        <f>VLOOKUP($A22,'Return Data'!$B$7:$R$2843,10,0)</f>
        <v>4.1661000000000001</v>
      </c>
      <c r="G22" s="66">
        <f t="shared" si="1"/>
        <v>19</v>
      </c>
      <c r="H22" s="65">
        <f>VLOOKUP($A22,'Return Data'!$B$7:$R$2843,11,0)</f>
        <v>4.7686999999999999</v>
      </c>
      <c r="I22" s="66">
        <f t="shared" si="2"/>
        <v>16</v>
      </c>
      <c r="J22" s="65">
        <f>VLOOKUP($A22,'Return Data'!$B$7:$R$2843,12,0)</f>
        <v>3.5364</v>
      </c>
      <c r="K22" s="66">
        <f t="shared" si="3"/>
        <v>21</v>
      </c>
      <c r="L22" s="65">
        <f>VLOOKUP($A22,'Return Data'!$B$7:$R$2843,13,0)</f>
        <v>3.5956000000000001</v>
      </c>
      <c r="M22" s="66">
        <f t="shared" si="4"/>
        <v>24</v>
      </c>
      <c r="N22" s="65">
        <f>VLOOKUP($A22,'Return Data'!$B$7:$R$2843,17,0)</f>
        <v>6.9336000000000002</v>
      </c>
      <c r="O22" s="66">
        <f t="shared" si="5"/>
        <v>15</v>
      </c>
      <c r="P22" s="65">
        <f>VLOOKUP($A22,'Return Data'!$B$7:$R$2843,14,0)</f>
        <v>7.6558000000000002</v>
      </c>
      <c r="Q22" s="66">
        <f t="shared" si="6"/>
        <v>11</v>
      </c>
      <c r="R22" s="65">
        <f>VLOOKUP($A22,'Return Data'!$B$7:$R$2843,16,0)</f>
        <v>7.6252000000000004</v>
      </c>
      <c r="S22" s="67">
        <f t="shared" si="7"/>
        <v>8</v>
      </c>
    </row>
    <row r="23" spans="1:19" x14ac:dyDescent="0.3">
      <c r="A23" s="82" t="s">
        <v>1422</v>
      </c>
      <c r="B23" s="64">
        <f>VLOOKUP($A23,'Return Data'!$B$7:$R$2843,3,0)</f>
        <v>44412</v>
      </c>
      <c r="C23" s="65">
        <f>VLOOKUP($A23,'Return Data'!$B$7:$R$2843,4,0)</f>
        <v>41.634900000000002</v>
      </c>
      <c r="D23" s="65">
        <f>VLOOKUP($A23,'Return Data'!$B$7:$R$2843,9,0)</f>
        <v>6.8456000000000001</v>
      </c>
      <c r="E23" s="66">
        <f t="shared" si="0"/>
        <v>16</v>
      </c>
      <c r="F23" s="65">
        <f>VLOOKUP($A23,'Return Data'!$B$7:$R$2843,10,0)</f>
        <v>4.8742000000000001</v>
      </c>
      <c r="G23" s="66">
        <f t="shared" si="1"/>
        <v>6</v>
      </c>
      <c r="H23" s="65">
        <f>VLOOKUP($A23,'Return Data'!$B$7:$R$2843,11,0)</f>
        <v>4.6783000000000001</v>
      </c>
      <c r="I23" s="66">
        <f t="shared" si="2"/>
        <v>19</v>
      </c>
      <c r="J23" s="65">
        <f>VLOOKUP($A23,'Return Data'!$B$7:$R$2843,12,0)</f>
        <v>3.6844999999999999</v>
      </c>
      <c r="K23" s="66">
        <f t="shared" si="3"/>
        <v>18</v>
      </c>
      <c r="L23" s="65">
        <f>VLOOKUP($A23,'Return Data'!$B$7:$R$2843,13,0)</f>
        <v>4.3635999999999999</v>
      </c>
      <c r="M23" s="66">
        <f t="shared" si="4"/>
        <v>11</v>
      </c>
      <c r="N23" s="65">
        <f>VLOOKUP($A23,'Return Data'!$B$7:$R$2843,17,0)</f>
        <v>7.3728999999999996</v>
      </c>
      <c r="O23" s="66">
        <f t="shared" si="5"/>
        <v>9</v>
      </c>
      <c r="P23" s="65">
        <f>VLOOKUP($A23,'Return Data'!$B$7:$R$2843,14,0)</f>
        <v>8.1138999999999992</v>
      </c>
      <c r="Q23" s="66">
        <f t="shared" si="6"/>
        <v>7</v>
      </c>
      <c r="R23" s="65">
        <f>VLOOKUP($A23,'Return Data'!$B$7:$R$2843,16,0)</f>
        <v>7.6822999999999997</v>
      </c>
      <c r="S23" s="67">
        <f t="shared" si="7"/>
        <v>7</v>
      </c>
    </row>
    <row r="24" spans="1:19" x14ac:dyDescent="0.3">
      <c r="A24" s="82" t="s">
        <v>1425</v>
      </c>
      <c r="B24" s="64">
        <f>VLOOKUP($A24,'Return Data'!$B$7:$R$2843,3,0)</f>
        <v>44412</v>
      </c>
      <c r="C24" s="65">
        <f>VLOOKUP($A24,'Return Data'!$B$7:$R$2843,4,0)</f>
        <v>21.238299999999999</v>
      </c>
      <c r="D24" s="65">
        <f>VLOOKUP($A24,'Return Data'!$B$7:$R$2843,9,0)</f>
        <v>7.8514999999999997</v>
      </c>
      <c r="E24" s="66">
        <f t="shared" si="0"/>
        <v>9</v>
      </c>
      <c r="F24" s="65">
        <f>VLOOKUP($A24,'Return Data'!$B$7:$R$2843,10,0)</f>
        <v>4.5019999999999998</v>
      </c>
      <c r="G24" s="66">
        <f t="shared" si="1"/>
        <v>10</v>
      </c>
      <c r="H24" s="65">
        <f>VLOOKUP($A24,'Return Data'!$B$7:$R$2843,11,0)</f>
        <v>4.8032000000000004</v>
      </c>
      <c r="I24" s="66">
        <f t="shared" si="2"/>
        <v>15</v>
      </c>
      <c r="J24" s="65">
        <f>VLOOKUP($A24,'Return Data'!$B$7:$R$2843,12,0)</f>
        <v>3.8155999999999999</v>
      </c>
      <c r="K24" s="66">
        <f t="shared" si="3"/>
        <v>15</v>
      </c>
      <c r="L24" s="65">
        <f>VLOOKUP($A24,'Return Data'!$B$7:$R$2843,13,0)</f>
        <v>4.1087999999999996</v>
      </c>
      <c r="M24" s="66">
        <f t="shared" si="4"/>
        <v>15</v>
      </c>
      <c r="N24" s="65">
        <f>VLOOKUP($A24,'Return Data'!$B$7:$R$2843,17,0)</f>
        <v>7.2686999999999999</v>
      </c>
      <c r="O24" s="66">
        <f t="shared" si="5"/>
        <v>10</v>
      </c>
      <c r="P24" s="65">
        <f>VLOOKUP($A24,'Return Data'!$B$7:$R$2843,14,0)</f>
        <v>7.9504000000000001</v>
      </c>
      <c r="Q24" s="66">
        <f t="shared" si="6"/>
        <v>8</v>
      </c>
      <c r="R24" s="65">
        <f>VLOOKUP($A24,'Return Data'!$B$7:$R$2843,16,0)</f>
        <v>8.1524000000000001</v>
      </c>
      <c r="S24" s="67">
        <f t="shared" si="7"/>
        <v>2</v>
      </c>
    </row>
    <row r="25" spans="1:19" x14ac:dyDescent="0.3">
      <c r="A25" s="82" t="s">
        <v>1427</v>
      </c>
      <c r="B25" s="64">
        <f>VLOOKUP($A25,'Return Data'!$B$7:$R$2843,3,0)</f>
        <v>44412</v>
      </c>
      <c r="C25" s="65">
        <f>VLOOKUP($A25,'Return Data'!$B$7:$R$2843,4,0)</f>
        <v>11.891500000000001</v>
      </c>
      <c r="D25" s="65">
        <f>VLOOKUP($A25,'Return Data'!$B$7:$R$2843,9,0)</f>
        <v>6.6246999999999998</v>
      </c>
      <c r="E25" s="66">
        <f t="shared" si="0"/>
        <v>18</v>
      </c>
      <c r="F25" s="65">
        <f>VLOOKUP($A25,'Return Data'!$B$7:$R$2843,10,0)</f>
        <v>3.7551999999999999</v>
      </c>
      <c r="G25" s="66">
        <f t="shared" si="1"/>
        <v>21</v>
      </c>
      <c r="H25" s="65">
        <f>VLOOKUP($A25,'Return Data'!$B$7:$R$2843,11,0)</f>
        <v>4.1025999999999998</v>
      </c>
      <c r="I25" s="66">
        <f t="shared" si="2"/>
        <v>24</v>
      </c>
      <c r="J25" s="65">
        <f>VLOOKUP($A25,'Return Data'!$B$7:$R$2843,12,0)</f>
        <v>2.9956999999999998</v>
      </c>
      <c r="K25" s="66">
        <f t="shared" si="3"/>
        <v>25</v>
      </c>
      <c r="L25" s="65">
        <f>VLOOKUP($A25,'Return Data'!$B$7:$R$2843,13,0)</f>
        <v>3.3037000000000001</v>
      </c>
      <c r="M25" s="66">
        <f t="shared" si="4"/>
        <v>25</v>
      </c>
      <c r="N25" s="65"/>
      <c r="O25" s="66"/>
      <c r="P25" s="65"/>
      <c r="Q25" s="66"/>
      <c r="R25" s="65">
        <f>VLOOKUP($A25,'Return Data'!$B$7:$R$2843,16,0)</f>
        <v>7.1550000000000002</v>
      </c>
      <c r="S25" s="67">
        <f t="shared" si="7"/>
        <v>16</v>
      </c>
    </row>
    <row r="26" spans="1:19" x14ac:dyDescent="0.3">
      <c r="A26" s="82" t="s">
        <v>1428</v>
      </c>
      <c r="B26" s="64">
        <f>VLOOKUP($A26,'Return Data'!$B$7:$R$2843,3,0)</f>
        <v>44412</v>
      </c>
      <c r="C26" s="65">
        <f>VLOOKUP($A26,'Return Data'!$B$7:$R$2843,4,0)</f>
        <v>12.631500000000001</v>
      </c>
      <c r="D26" s="65">
        <f>VLOOKUP($A26,'Return Data'!$B$7:$R$2843,9,0)</f>
        <v>8.2749000000000006</v>
      </c>
      <c r="E26" s="66">
        <f t="shared" si="0"/>
        <v>5</v>
      </c>
      <c r="F26" s="65">
        <f>VLOOKUP($A26,'Return Data'!$B$7:$R$2843,10,0)</f>
        <v>4.3052000000000001</v>
      </c>
      <c r="G26" s="66">
        <f t="shared" si="1"/>
        <v>15</v>
      </c>
      <c r="H26" s="65">
        <f>VLOOKUP($A26,'Return Data'!$B$7:$R$2843,11,0)</f>
        <v>5.1978</v>
      </c>
      <c r="I26" s="66">
        <f t="shared" si="2"/>
        <v>5</v>
      </c>
      <c r="J26" s="65">
        <f>VLOOKUP($A26,'Return Data'!$B$7:$R$2843,12,0)</f>
        <v>3.8841000000000001</v>
      </c>
      <c r="K26" s="66">
        <f t="shared" si="3"/>
        <v>12</v>
      </c>
      <c r="L26" s="65">
        <f>VLOOKUP($A26,'Return Data'!$B$7:$R$2843,13,0)</f>
        <v>4.0194999999999999</v>
      </c>
      <c r="M26" s="66">
        <f t="shared" si="4"/>
        <v>17</v>
      </c>
      <c r="N26" s="65">
        <f>VLOOKUP($A26,'Return Data'!$B$7:$R$2843,17,0)</f>
        <v>6.5902000000000003</v>
      </c>
      <c r="O26" s="66">
        <f t="shared" ref="O26:O33" si="8">RANK(N26,N$8:N$33,0)</f>
        <v>18</v>
      </c>
      <c r="P26" s="65"/>
      <c r="Q26" s="66"/>
      <c r="R26" s="65">
        <f>VLOOKUP($A26,'Return Data'!$B$7:$R$2843,16,0)</f>
        <v>7.1361999999999997</v>
      </c>
      <c r="S26" s="67">
        <f t="shared" si="7"/>
        <v>17</v>
      </c>
    </row>
    <row r="27" spans="1:19" x14ac:dyDescent="0.3">
      <c r="A27" s="82" t="s">
        <v>1430</v>
      </c>
      <c r="B27" s="64">
        <f>VLOOKUP($A27,'Return Data'!$B$7:$R$2843,3,0)</f>
        <v>44412</v>
      </c>
      <c r="C27" s="65">
        <f>VLOOKUP($A27,'Return Data'!$B$7:$R$2843,4,0)</f>
        <v>41.7136</v>
      </c>
      <c r="D27" s="65">
        <f>VLOOKUP($A27,'Return Data'!$B$7:$R$2843,9,0)</f>
        <v>7.9638999999999998</v>
      </c>
      <c r="E27" s="66">
        <f t="shared" si="0"/>
        <v>8</v>
      </c>
      <c r="F27" s="65">
        <f>VLOOKUP($A27,'Return Data'!$B$7:$R$2843,10,0)</f>
        <v>5.6333000000000002</v>
      </c>
      <c r="G27" s="66">
        <f t="shared" si="1"/>
        <v>1</v>
      </c>
      <c r="H27" s="65">
        <f>VLOOKUP($A27,'Return Data'!$B$7:$R$2843,11,0)</f>
        <v>6.6666999999999996</v>
      </c>
      <c r="I27" s="66">
        <f t="shared" si="2"/>
        <v>1</v>
      </c>
      <c r="J27" s="65">
        <f>VLOOKUP($A27,'Return Data'!$B$7:$R$2843,12,0)</f>
        <v>5.2683999999999997</v>
      </c>
      <c r="K27" s="66">
        <f t="shared" si="3"/>
        <v>2</v>
      </c>
      <c r="L27" s="65">
        <f>VLOOKUP($A27,'Return Data'!$B$7:$R$2843,13,0)</f>
        <v>5.6752000000000002</v>
      </c>
      <c r="M27" s="66">
        <f t="shared" si="4"/>
        <v>3</v>
      </c>
      <c r="N27" s="65">
        <f>VLOOKUP($A27,'Return Data'!$B$7:$R$2843,17,0)</f>
        <v>7.7690000000000001</v>
      </c>
      <c r="O27" s="66">
        <f t="shared" si="8"/>
        <v>6</v>
      </c>
      <c r="P27" s="65">
        <f>VLOOKUP($A27,'Return Data'!$B$7:$R$2843,14,0)</f>
        <v>8.1496999999999993</v>
      </c>
      <c r="Q27" s="66">
        <f t="shared" ref="Q27:Q33" si="9">RANK(P27,P$8:P$33,0)</f>
        <v>6</v>
      </c>
      <c r="R27" s="65">
        <f>VLOOKUP($A27,'Return Data'!$B$7:$R$2843,16,0)</f>
        <v>7.9630000000000001</v>
      </c>
      <c r="S27" s="67">
        <f t="shared" si="7"/>
        <v>5</v>
      </c>
    </row>
    <row r="28" spans="1:19" x14ac:dyDescent="0.3">
      <c r="A28" s="82" t="s">
        <v>1432</v>
      </c>
      <c r="B28" s="64">
        <f>VLOOKUP($A28,'Return Data'!$B$7:$R$2843,3,0)</f>
        <v>44412</v>
      </c>
      <c r="C28" s="65">
        <f>VLOOKUP($A28,'Return Data'!$B$7:$R$2843,4,0)</f>
        <v>36.0593</v>
      </c>
      <c r="D28" s="65">
        <f>VLOOKUP($A28,'Return Data'!$B$7:$R$2843,9,0)</f>
        <v>6.0541</v>
      </c>
      <c r="E28" s="66">
        <f t="shared" si="0"/>
        <v>21</v>
      </c>
      <c r="F28" s="65">
        <f>VLOOKUP($A28,'Return Data'!$B$7:$R$2843,10,0)</f>
        <v>4.5831</v>
      </c>
      <c r="G28" s="66">
        <f t="shared" si="1"/>
        <v>9</v>
      </c>
      <c r="H28" s="65">
        <f>VLOOKUP($A28,'Return Data'!$B$7:$R$2843,11,0)</f>
        <v>4.7070999999999996</v>
      </c>
      <c r="I28" s="66">
        <f t="shared" si="2"/>
        <v>18</v>
      </c>
      <c r="J28" s="65">
        <f>VLOOKUP($A28,'Return Data'!$B$7:$R$2843,12,0)</f>
        <v>3.6999</v>
      </c>
      <c r="K28" s="66">
        <f t="shared" si="3"/>
        <v>16</v>
      </c>
      <c r="L28" s="65">
        <f>VLOOKUP($A28,'Return Data'!$B$7:$R$2843,13,0)</f>
        <v>4.0612000000000004</v>
      </c>
      <c r="M28" s="66">
        <f t="shared" si="4"/>
        <v>16</v>
      </c>
      <c r="N28" s="65">
        <f>VLOOKUP($A28,'Return Data'!$B$7:$R$2843,17,0)</f>
        <v>6.8311000000000002</v>
      </c>
      <c r="O28" s="66">
        <f t="shared" si="8"/>
        <v>16</v>
      </c>
      <c r="P28" s="65">
        <f>VLOOKUP($A28,'Return Data'!$B$7:$R$2843,14,0)</f>
        <v>3.8626</v>
      </c>
      <c r="Q28" s="66">
        <f t="shared" si="9"/>
        <v>19</v>
      </c>
      <c r="R28" s="65">
        <f>VLOOKUP($A28,'Return Data'!$B$7:$R$2843,16,0)</f>
        <v>7.1661999999999999</v>
      </c>
      <c r="S28" s="67">
        <f t="shared" si="7"/>
        <v>15</v>
      </c>
    </row>
    <row r="29" spans="1:19" x14ac:dyDescent="0.3">
      <c r="A29" s="82" t="s">
        <v>1434</v>
      </c>
      <c r="B29" s="64">
        <f>VLOOKUP($A29,'Return Data'!$B$7:$R$2843,3,0)</f>
        <v>44412</v>
      </c>
      <c r="C29" s="65">
        <f>VLOOKUP($A29,'Return Data'!$B$7:$R$2843,4,0)</f>
        <v>35.005699999999997</v>
      </c>
      <c r="D29" s="65">
        <f>VLOOKUP($A29,'Return Data'!$B$7:$R$2843,9,0)</f>
        <v>8.1515000000000004</v>
      </c>
      <c r="E29" s="66">
        <f t="shared" si="0"/>
        <v>6</v>
      </c>
      <c r="F29" s="65">
        <f>VLOOKUP($A29,'Return Data'!$B$7:$R$2843,10,0)</f>
        <v>4.0321999999999996</v>
      </c>
      <c r="G29" s="66">
        <f t="shared" si="1"/>
        <v>20</v>
      </c>
      <c r="H29" s="65">
        <f>VLOOKUP($A29,'Return Data'!$B$7:$R$2843,11,0)</f>
        <v>4.8696999999999999</v>
      </c>
      <c r="I29" s="66">
        <f t="shared" si="2"/>
        <v>13</v>
      </c>
      <c r="J29" s="65">
        <f>VLOOKUP($A29,'Return Data'!$B$7:$R$2843,12,0)</f>
        <v>3.5817000000000001</v>
      </c>
      <c r="K29" s="66">
        <f t="shared" si="3"/>
        <v>20</v>
      </c>
      <c r="L29" s="65">
        <f>VLOOKUP($A29,'Return Data'!$B$7:$R$2843,13,0)</f>
        <v>3.8220999999999998</v>
      </c>
      <c r="M29" s="66">
        <f t="shared" si="4"/>
        <v>21</v>
      </c>
      <c r="N29" s="65">
        <f>VLOOKUP($A29,'Return Data'!$B$7:$R$2843,17,0)</f>
        <v>7.0765000000000002</v>
      </c>
      <c r="O29" s="66">
        <f t="shared" si="8"/>
        <v>13</v>
      </c>
      <c r="P29" s="65">
        <f>VLOOKUP($A29,'Return Data'!$B$7:$R$2843,14,0)</f>
        <v>4.2675999999999998</v>
      </c>
      <c r="Q29" s="66">
        <f t="shared" si="9"/>
        <v>18</v>
      </c>
      <c r="R29" s="65">
        <f>VLOOKUP($A29,'Return Data'!$B$7:$R$2843,16,0)</f>
        <v>7.1012000000000004</v>
      </c>
      <c r="S29" s="67">
        <f t="shared" si="7"/>
        <v>18</v>
      </c>
    </row>
    <row r="30" spans="1:19" x14ac:dyDescent="0.3">
      <c r="A30" s="82" t="s">
        <v>1437</v>
      </c>
      <c r="B30" s="64">
        <f>VLOOKUP($A30,'Return Data'!$B$7:$R$2843,3,0)</f>
        <v>44412</v>
      </c>
      <c r="C30" s="65">
        <f>VLOOKUP($A30,'Return Data'!$B$7:$R$2843,4,0)</f>
        <v>25.486999999999998</v>
      </c>
      <c r="D30" s="65">
        <f>VLOOKUP($A30,'Return Data'!$B$7:$R$2843,9,0)</f>
        <v>7.4577999999999998</v>
      </c>
      <c r="E30" s="66">
        <f t="shared" si="0"/>
        <v>11</v>
      </c>
      <c r="F30" s="65">
        <f>VLOOKUP($A30,'Return Data'!$B$7:$R$2843,10,0)</f>
        <v>4.5884999999999998</v>
      </c>
      <c r="G30" s="66">
        <f t="shared" si="1"/>
        <v>8</v>
      </c>
      <c r="H30" s="65">
        <f>VLOOKUP($A30,'Return Data'!$B$7:$R$2843,11,0)</f>
        <v>4.2008000000000001</v>
      </c>
      <c r="I30" s="66">
        <f t="shared" si="2"/>
        <v>23</v>
      </c>
      <c r="J30" s="65">
        <f>VLOOKUP($A30,'Return Data'!$B$7:$R$2843,12,0)</f>
        <v>3.4531999999999998</v>
      </c>
      <c r="K30" s="66">
        <f t="shared" si="3"/>
        <v>22</v>
      </c>
      <c r="L30" s="65">
        <f>VLOOKUP($A30,'Return Data'!$B$7:$R$2843,13,0)</f>
        <v>3.9836</v>
      </c>
      <c r="M30" s="66">
        <f t="shared" si="4"/>
        <v>18</v>
      </c>
      <c r="N30" s="65">
        <f>VLOOKUP($A30,'Return Data'!$B$7:$R$2843,17,0)</f>
        <v>7.1756000000000002</v>
      </c>
      <c r="O30" s="66">
        <f t="shared" si="8"/>
        <v>11</v>
      </c>
      <c r="P30" s="65">
        <f>VLOOKUP($A30,'Return Data'!$B$7:$R$2843,14,0)</f>
        <v>7.9021999999999997</v>
      </c>
      <c r="Q30" s="66">
        <f t="shared" si="9"/>
        <v>9</v>
      </c>
      <c r="R30" s="65">
        <f>VLOOKUP($A30,'Return Data'!$B$7:$R$2843,16,0)</f>
        <v>6.8929999999999998</v>
      </c>
      <c r="S30" s="67">
        <f t="shared" si="7"/>
        <v>21</v>
      </c>
    </row>
    <row r="31" spans="1:19" x14ac:dyDescent="0.3">
      <c r="A31" s="82" t="s">
        <v>1438</v>
      </c>
      <c r="B31" s="64">
        <f>VLOOKUP($A31,'Return Data'!$B$7:$R$2843,3,0)</f>
        <v>44412</v>
      </c>
      <c r="C31" s="65">
        <f>VLOOKUP($A31,'Return Data'!$B$7:$R$2843,4,0)</f>
        <v>32.820900000000002</v>
      </c>
      <c r="D31" s="65">
        <f>VLOOKUP($A31,'Return Data'!$B$7:$R$2843,9,0)</f>
        <v>5.3265000000000002</v>
      </c>
      <c r="E31" s="66">
        <f t="shared" si="0"/>
        <v>24</v>
      </c>
      <c r="F31" s="65">
        <f>VLOOKUP($A31,'Return Data'!$B$7:$R$2843,10,0)</f>
        <v>3.2835000000000001</v>
      </c>
      <c r="G31" s="66">
        <f t="shared" si="1"/>
        <v>24</v>
      </c>
      <c r="H31" s="65">
        <f>VLOOKUP($A31,'Return Data'!$B$7:$R$2843,11,0)</f>
        <v>3.9479000000000002</v>
      </c>
      <c r="I31" s="66">
        <f t="shared" si="2"/>
        <v>25</v>
      </c>
      <c r="J31" s="65">
        <f>VLOOKUP($A31,'Return Data'!$B$7:$R$2843,12,0)</f>
        <v>3.3014000000000001</v>
      </c>
      <c r="K31" s="66">
        <f t="shared" si="3"/>
        <v>24</v>
      </c>
      <c r="L31" s="65">
        <f>VLOOKUP($A31,'Return Data'!$B$7:$R$2843,13,0)</f>
        <v>3.6553</v>
      </c>
      <c r="M31" s="66">
        <f t="shared" si="4"/>
        <v>23</v>
      </c>
      <c r="N31" s="65">
        <f>VLOOKUP($A31,'Return Data'!$B$7:$R$2843,17,0)</f>
        <v>4.0678000000000001</v>
      </c>
      <c r="O31" s="66">
        <f t="shared" si="8"/>
        <v>22</v>
      </c>
      <c r="P31" s="65">
        <f>VLOOKUP($A31,'Return Data'!$B$7:$R$2843,14,0)</f>
        <v>2.8003</v>
      </c>
      <c r="Q31" s="66">
        <f t="shared" si="9"/>
        <v>22</v>
      </c>
      <c r="R31" s="65">
        <f>VLOOKUP($A31,'Return Data'!$B$7:$R$2843,16,0)</f>
        <v>6.48</v>
      </c>
      <c r="S31" s="67">
        <f t="shared" si="7"/>
        <v>23</v>
      </c>
    </row>
    <row r="32" spans="1:19" x14ac:dyDescent="0.3">
      <c r="A32" s="82" t="s">
        <v>1440</v>
      </c>
      <c r="B32" s="64">
        <f>VLOOKUP($A32,'Return Data'!$B$7:$R$2843,3,0)</f>
        <v>44412</v>
      </c>
      <c r="C32" s="65">
        <f>VLOOKUP($A32,'Return Data'!$B$7:$R$2843,4,0)</f>
        <v>38.580500000000001</v>
      </c>
      <c r="D32" s="65">
        <f>VLOOKUP($A32,'Return Data'!$B$7:$R$2843,9,0)</f>
        <v>8.0015999999999998</v>
      </c>
      <c r="E32" s="66">
        <f t="shared" si="0"/>
        <v>7</v>
      </c>
      <c r="F32" s="65">
        <f>VLOOKUP($A32,'Return Data'!$B$7:$R$2843,10,0)</f>
        <v>4.3654999999999999</v>
      </c>
      <c r="G32" s="66">
        <f t="shared" si="1"/>
        <v>13</v>
      </c>
      <c r="H32" s="65">
        <f>VLOOKUP($A32,'Return Data'!$B$7:$R$2843,11,0)</f>
        <v>4.4343000000000004</v>
      </c>
      <c r="I32" s="66">
        <f t="shared" si="2"/>
        <v>22</v>
      </c>
      <c r="J32" s="65">
        <f>VLOOKUP($A32,'Return Data'!$B$7:$R$2843,12,0)</f>
        <v>3.3578000000000001</v>
      </c>
      <c r="K32" s="66">
        <f t="shared" si="3"/>
        <v>23</v>
      </c>
      <c r="L32" s="65">
        <f>VLOOKUP($A32,'Return Data'!$B$7:$R$2843,13,0)</f>
        <v>3.7869000000000002</v>
      </c>
      <c r="M32" s="66">
        <f t="shared" si="4"/>
        <v>22</v>
      </c>
      <c r="N32" s="65">
        <f>VLOOKUP($A32,'Return Data'!$B$7:$R$2843,17,0)</f>
        <v>6.9965999999999999</v>
      </c>
      <c r="O32" s="66">
        <f t="shared" si="8"/>
        <v>14</v>
      </c>
      <c r="P32" s="65">
        <f>VLOOKUP($A32,'Return Data'!$B$7:$R$2843,14,0)</f>
        <v>5.6238999999999999</v>
      </c>
      <c r="Q32" s="66">
        <f t="shared" si="9"/>
        <v>15</v>
      </c>
      <c r="R32" s="65">
        <f>VLOOKUP($A32,'Return Data'!$B$7:$R$2843,16,0)</f>
        <v>7.3635999999999999</v>
      </c>
      <c r="S32" s="67">
        <f t="shared" si="7"/>
        <v>12</v>
      </c>
    </row>
    <row r="33" spans="1:19" x14ac:dyDescent="0.3">
      <c r="A33" s="82" t="s">
        <v>1443</v>
      </c>
      <c r="B33" s="64">
        <f>VLOOKUP($A33,'Return Data'!$B$7:$R$2843,3,0)</f>
        <v>44412</v>
      </c>
      <c r="C33" s="65">
        <f>VLOOKUP($A33,'Return Data'!$B$7:$R$2843,4,0)</f>
        <v>23.919499999999999</v>
      </c>
      <c r="D33" s="65">
        <f>VLOOKUP($A33,'Return Data'!$B$7:$R$2843,9,0)</f>
        <v>6.9330999999999996</v>
      </c>
      <c r="E33" s="66">
        <f t="shared" si="0"/>
        <v>15</v>
      </c>
      <c r="F33" s="65">
        <f>VLOOKUP($A33,'Return Data'!$B$7:$R$2843,10,0)</f>
        <v>4.9915000000000003</v>
      </c>
      <c r="G33" s="66">
        <f t="shared" si="1"/>
        <v>4</v>
      </c>
      <c r="H33" s="65">
        <f>VLOOKUP($A33,'Return Data'!$B$7:$R$2843,11,0)</f>
        <v>5.0679999999999996</v>
      </c>
      <c r="I33" s="66">
        <f t="shared" si="2"/>
        <v>9</v>
      </c>
      <c r="J33" s="65">
        <f>VLOOKUP($A33,'Return Data'!$B$7:$R$2843,12,0)</f>
        <v>4.2397999999999998</v>
      </c>
      <c r="K33" s="66">
        <f t="shared" si="3"/>
        <v>7</v>
      </c>
      <c r="L33" s="65">
        <f>VLOOKUP($A33,'Return Data'!$B$7:$R$2843,13,0)</f>
        <v>4.6924000000000001</v>
      </c>
      <c r="M33" s="66">
        <f t="shared" si="4"/>
        <v>8</v>
      </c>
      <c r="N33" s="65">
        <f>VLOOKUP($A33,'Return Data'!$B$7:$R$2843,17,0)</f>
        <v>7.8689</v>
      </c>
      <c r="O33" s="66">
        <f t="shared" si="8"/>
        <v>4</v>
      </c>
      <c r="P33" s="65">
        <f>VLOOKUP($A33,'Return Data'!$B$7:$R$2843,14,0)</f>
        <v>3.6556999999999999</v>
      </c>
      <c r="Q33" s="66">
        <f t="shared" si="9"/>
        <v>20</v>
      </c>
      <c r="R33" s="65">
        <f>VLOOKUP($A33,'Return Data'!$B$7:$R$2843,16,0)</f>
        <v>6.4810999999999996</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5.5504653846153849</v>
      </c>
      <c r="E35" s="88"/>
      <c r="F35" s="89">
        <f>AVERAGE(F8:F33)</f>
        <v>3.922715384615385</v>
      </c>
      <c r="G35" s="88"/>
      <c r="H35" s="89">
        <f>AVERAGE(H8:H33)</f>
        <v>4.8676961538461532</v>
      </c>
      <c r="I35" s="88"/>
      <c r="J35" s="89">
        <f>AVERAGE(J8:J33)</f>
        <v>4.1507730769230768</v>
      </c>
      <c r="K35" s="88"/>
      <c r="L35" s="89">
        <f>AVERAGE(L8:L33)</f>
        <v>4.4666769230769239</v>
      </c>
      <c r="M35" s="88"/>
      <c r="N35" s="89">
        <f>AVERAGE(N8:N33)</f>
        <v>6.1940600000000003</v>
      </c>
      <c r="O35" s="88"/>
      <c r="P35" s="89">
        <f>AVERAGE(P8:P33)</f>
        <v>5.9953166666666666</v>
      </c>
      <c r="Q35" s="88"/>
      <c r="R35" s="89">
        <f>AVERAGE(R8:R33)</f>
        <v>7.2047884615384605</v>
      </c>
      <c r="S35" s="90"/>
    </row>
    <row r="36" spans="1:19" x14ac:dyDescent="0.3">
      <c r="A36" s="87" t="s">
        <v>28</v>
      </c>
      <c r="B36" s="88"/>
      <c r="C36" s="88"/>
      <c r="D36" s="89">
        <f>MIN(D8:D33)</f>
        <v>-33.675600000000003</v>
      </c>
      <c r="E36" s="88"/>
      <c r="F36" s="89">
        <f>MIN(F8:F33)</f>
        <v>-7.1481000000000003</v>
      </c>
      <c r="G36" s="88"/>
      <c r="H36" s="89">
        <f>MIN(H8:H33)</f>
        <v>3.1659000000000002</v>
      </c>
      <c r="I36" s="88"/>
      <c r="J36" s="89">
        <f>MIN(J8:J33)</f>
        <v>2.8793000000000002</v>
      </c>
      <c r="K36" s="88"/>
      <c r="L36" s="89">
        <f>MIN(L8:L33)</f>
        <v>3.2791999999999999</v>
      </c>
      <c r="M36" s="88"/>
      <c r="N36" s="89">
        <f>MIN(N8:N33)</f>
        <v>-2.2585999999999999</v>
      </c>
      <c r="O36" s="88"/>
      <c r="P36" s="89">
        <f>MIN(P8:P33)</f>
        <v>-3.4994999999999998</v>
      </c>
      <c r="Q36" s="88"/>
      <c r="R36" s="89">
        <f>MIN(R8:R33)</f>
        <v>4.4580000000000002</v>
      </c>
      <c r="S36" s="90"/>
    </row>
    <row r="37" spans="1:19" ht="15" thickBot="1" x14ac:dyDescent="0.35">
      <c r="A37" s="91" t="s">
        <v>29</v>
      </c>
      <c r="B37" s="92"/>
      <c r="C37" s="92"/>
      <c r="D37" s="93">
        <f>MAX(D8:D33)</f>
        <v>9.4488000000000003</v>
      </c>
      <c r="E37" s="92"/>
      <c r="F37" s="93">
        <f>MAX(F8:F33)</f>
        <v>5.6333000000000002</v>
      </c>
      <c r="G37" s="92"/>
      <c r="H37" s="93">
        <f>MAX(H8:H33)</f>
        <v>6.6666999999999996</v>
      </c>
      <c r="I37" s="92"/>
      <c r="J37" s="93">
        <f>MAX(J8:J33)</f>
        <v>10.745200000000001</v>
      </c>
      <c r="K37" s="92"/>
      <c r="L37" s="93">
        <f>MAX(L8:L33)</f>
        <v>7.2385999999999999</v>
      </c>
      <c r="M37" s="92"/>
      <c r="N37" s="93">
        <f>MAX(N8:N33)</f>
        <v>8.3727</v>
      </c>
      <c r="O37" s="92"/>
      <c r="P37" s="93">
        <f>MAX(P8:P33)</f>
        <v>8.6997999999999998</v>
      </c>
      <c r="Q37" s="92"/>
      <c r="R37" s="93">
        <f>MAX(R8:R33)</f>
        <v>8.6303000000000001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44412</v>
      </c>
      <c r="C8" s="65">
        <f>VLOOKUP($A8,'Return Data'!$B$7:$R$2843,4,0)</f>
        <v>26.1692</v>
      </c>
      <c r="D8" s="65">
        <f>VLOOKUP($A8,'Return Data'!$B$7:$R$2843,9,0)</f>
        <v>9.2527000000000008</v>
      </c>
      <c r="E8" s="66">
        <f>RANK(D8,D$8:D$42,0)</f>
        <v>9</v>
      </c>
      <c r="F8" s="65">
        <f>VLOOKUP($A8,'Return Data'!$B$7:$R$2843,10,0)</f>
        <v>7.2714999999999996</v>
      </c>
      <c r="G8" s="66">
        <f>RANK(F8,F$8:F$42,0)</f>
        <v>9</v>
      </c>
      <c r="H8" s="65">
        <f>VLOOKUP($A8,'Return Data'!$B$7:$R$2843,11,0)</f>
        <v>10.3521</v>
      </c>
      <c r="I8" s="66">
        <f>RANK(H8,H$8:H$42,0)</f>
        <v>6</v>
      </c>
      <c r="J8" s="65">
        <f>VLOOKUP($A8,'Return Data'!$B$7:$R$2843,12,0)</f>
        <v>12.6623</v>
      </c>
      <c r="K8" s="66">
        <f>RANK(J8,J$8:J$42,0)</f>
        <v>3</v>
      </c>
      <c r="L8" s="65">
        <f>VLOOKUP($A8,'Return Data'!$B$7:$R$2843,13,0)</f>
        <v>10.1119</v>
      </c>
      <c r="M8" s="66">
        <f>RANK(L8,L$8:L$42,0)</f>
        <v>3</v>
      </c>
      <c r="N8" s="65">
        <f>VLOOKUP($A8,'Return Data'!$B$7:$R$2843,17,0)</f>
        <v>3.5842999999999998</v>
      </c>
      <c r="O8" s="66">
        <f>RANK(N8,N$8:N$42,0)</f>
        <v>27</v>
      </c>
      <c r="P8" s="65">
        <f>VLOOKUP($A8,'Return Data'!$B$7:$R$2843,14,0)</f>
        <v>4.1325000000000003</v>
      </c>
      <c r="Q8" s="66">
        <f>RANK(P8,P$8:P$42,0)</f>
        <v>23</v>
      </c>
      <c r="R8" s="65">
        <f>VLOOKUP($A8,'Return Data'!$B$7:$R$2843,16,0)</f>
        <v>8.0464000000000002</v>
      </c>
      <c r="S8" s="67">
        <f t="shared" ref="S8:S42" si="0">RANK(R8,R$8:R$42,0)</f>
        <v>19</v>
      </c>
    </row>
    <row r="9" spans="1:19" x14ac:dyDescent="0.3">
      <c r="A9" s="82" t="s">
        <v>1072</v>
      </c>
      <c r="B9" s="64">
        <f>VLOOKUP($A9,'Return Data'!$B$7:$R$2843,3,0)</f>
        <v>44412</v>
      </c>
      <c r="C9" s="65">
        <f>VLOOKUP($A9,'Return Data'!$B$7:$R$2843,4,0)</f>
        <v>1.3931</v>
      </c>
      <c r="D9" s="65"/>
      <c r="E9" s="66"/>
      <c r="F9" s="65"/>
      <c r="G9" s="66"/>
      <c r="H9" s="65"/>
      <c r="I9" s="66"/>
      <c r="J9" s="65"/>
      <c r="K9" s="66"/>
      <c r="L9" s="65"/>
      <c r="M9" s="66"/>
      <c r="N9" s="65"/>
      <c r="O9" s="66"/>
      <c r="P9" s="65"/>
      <c r="Q9" s="66"/>
      <c r="R9" s="65">
        <f>VLOOKUP($A9,'Return Data'!$B$7:$R$2843,16,0)</f>
        <v>-14.9214</v>
      </c>
      <c r="S9" s="67">
        <f t="shared" si="0"/>
        <v>34</v>
      </c>
    </row>
    <row r="10" spans="1:19" x14ac:dyDescent="0.3">
      <c r="A10" s="82" t="s">
        <v>1074</v>
      </c>
      <c r="B10" s="64">
        <f>VLOOKUP($A10,'Return Data'!$B$7:$R$2843,3,0)</f>
        <v>44412</v>
      </c>
      <c r="C10" s="65">
        <f>VLOOKUP($A10,'Return Data'!$B$7:$R$2843,4,0)</f>
        <v>23.160799999999998</v>
      </c>
      <c r="D10" s="65">
        <f>VLOOKUP($A10,'Return Data'!$B$7:$R$2843,9,0)</f>
        <v>9.0418000000000003</v>
      </c>
      <c r="E10" s="66">
        <f t="shared" ref="E10:E42" si="1">RANK(D10,D$8:D$42,0)</f>
        <v>12</v>
      </c>
      <c r="F10" s="65">
        <f>VLOOKUP($A10,'Return Data'!$B$7:$R$2843,10,0)</f>
        <v>6.6374000000000004</v>
      </c>
      <c r="G10" s="66">
        <f t="shared" ref="G10:G42" si="2">RANK(F10,F$8:F$42,0)</f>
        <v>12</v>
      </c>
      <c r="H10" s="65">
        <f>VLOOKUP($A10,'Return Data'!$B$7:$R$2843,11,0)</f>
        <v>7.4035000000000002</v>
      </c>
      <c r="I10" s="66">
        <f t="shared" ref="I10:I42" si="3">RANK(H10,H$8:H$42,0)</f>
        <v>11</v>
      </c>
      <c r="J10" s="65">
        <f>VLOOKUP($A10,'Return Data'!$B$7:$R$2843,12,0)</f>
        <v>6.7423000000000002</v>
      </c>
      <c r="K10" s="66">
        <f t="shared" ref="K10:K19" si="4">RANK(J10,J$8:J$42,0)</f>
        <v>7</v>
      </c>
      <c r="L10" s="65">
        <f>VLOOKUP($A10,'Return Data'!$B$7:$R$2843,13,0)</f>
        <v>7.6165000000000003</v>
      </c>
      <c r="M10" s="66">
        <f t="shared" ref="M10:M19" si="5">RANK(L10,L$8:L$42,0)</f>
        <v>8</v>
      </c>
      <c r="N10" s="65">
        <f>VLOOKUP($A10,'Return Data'!$B$7:$R$2843,17,0)</f>
        <v>9.1658000000000008</v>
      </c>
      <c r="O10" s="66">
        <f t="shared" ref="O10:O19" si="6">RANK(N10,N$8:N$42,0)</f>
        <v>5</v>
      </c>
      <c r="P10" s="65">
        <f>VLOOKUP($A10,'Return Data'!$B$7:$R$2843,14,0)</f>
        <v>8.6973000000000003</v>
      </c>
      <c r="Q10" s="66">
        <f t="shared" ref="Q10:Q19" si="7">RANK(P10,P$8:P$42,0)</f>
        <v>15</v>
      </c>
      <c r="R10" s="65">
        <f>VLOOKUP($A10,'Return Data'!$B$7:$R$2843,16,0)</f>
        <v>9.2315000000000005</v>
      </c>
      <c r="S10" s="67">
        <f t="shared" si="0"/>
        <v>3</v>
      </c>
    </row>
    <row r="11" spans="1:19" x14ac:dyDescent="0.3">
      <c r="A11" s="82" t="s">
        <v>1077</v>
      </c>
      <c r="B11" s="64">
        <f>VLOOKUP($A11,'Return Data'!$B$7:$R$2843,3,0)</f>
        <v>44412</v>
      </c>
      <c r="C11" s="65">
        <f>VLOOKUP($A11,'Return Data'!$B$7:$R$2843,4,0)</f>
        <v>15.932700000000001</v>
      </c>
      <c r="D11" s="65">
        <f>VLOOKUP($A11,'Return Data'!$B$7:$R$2843,9,0)</f>
        <v>8.2035</v>
      </c>
      <c r="E11" s="66">
        <f t="shared" si="1"/>
        <v>13</v>
      </c>
      <c r="F11" s="65">
        <f>VLOOKUP($A11,'Return Data'!$B$7:$R$2843,10,0)</f>
        <v>3.5525000000000002</v>
      </c>
      <c r="G11" s="66">
        <f t="shared" si="2"/>
        <v>26</v>
      </c>
      <c r="H11" s="65">
        <f>VLOOKUP($A11,'Return Data'!$B$7:$R$2843,11,0)</f>
        <v>4.1622000000000003</v>
      </c>
      <c r="I11" s="66">
        <f t="shared" si="3"/>
        <v>24</v>
      </c>
      <c r="J11" s="65">
        <f>VLOOKUP($A11,'Return Data'!$B$7:$R$2843,12,0)</f>
        <v>3.1928000000000001</v>
      </c>
      <c r="K11" s="66">
        <f t="shared" si="4"/>
        <v>20</v>
      </c>
      <c r="L11" s="65">
        <f>VLOOKUP($A11,'Return Data'!$B$7:$R$2843,13,0)</f>
        <v>3.4382999999999999</v>
      </c>
      <c r="M11" s="66">
        <f t="shared" si="5"/>
        <v>21</v>
      </c>
      <c r="N11" s="65">
        <f>VLOOKUP($A11,'Return Data'!$B$7:$R$2843,17,0)</f>
        <v>5.657</v>
      </c>
      <c r="O11" s="66">
        <f t="shared" si="6"/>
        <v>22</v>
      </c>
      <c r="P11" s="65">
        <f>VLOOKUP($A11,'Return Data'!$B$7:$R$2843,14,0)</f>
        <v>3.3102999999999998</v>
      </c>
      <c r="Q11" s="66">
        <f t="shared" si="7"/>
        <v>25</v>
      </c>
      <c r="R11" s="65">
        <f>VLOOKUP($A11,'Return Data'!$B$7:$R$2843,16,0)</f>
        <v>6.4679000000000002</v>
      </c>
      <c r="S11" s="67">
        <f t="shared" si="0"/>
        <v>27</v>
      </c>
    </row>
    <row r="12" spans="1:19" x14ac:dyDescent="0.3">
      <c r="A12" s="82" t="s">
        <v>1078</v>
      </c>
      <c r="B12" s="64">
        <f>VLOOKUP($A12,'Return Data'!$B$7:$R$2843,3,0)</f>
        <v>44412</v>
      </c>
      <c r="C12" s="65">
        <f>VLOOKUP($A12,'Return Data'!$B$7:$R$2843,4,0)</f>
        <v>67.711600000000004</v>
      </c>
      <c r="D12" s="65">
        <f>VLOOKUP($A12,'Return Data'!$B$7:$R$2843,9,0)</f>
        <v>5.4169</v>
      </c>
      <c r="E12" s="66">
        <f t="shared" si="1"/>
        <v>27</v>
      </c>
      <c r="F12" s="65">
        <f>VLOOKUP($A12,'Return Data'!$B$7:$R$2843,10,0)</f>
        <v>4.3299000000000003</v>
      </c>
      <c r="G12" s="66">
        <f t="shared" si="2"/>
        <v>20</v>
      </c>
      <c r="H12" s="65">
        <f>VLOOKUP($A12,'Return Data'!$B$7:$R$2843,11,0)</f>
        <v>5.1736000000000004</v>
      </c>
      <c r="I12" s="66">
        <f t="shared" si="3"/>
        <v>16</v>
      </c>
      <c r="J12" s="65">
        <f>VLOOKUP($A12,'Return Data'!$B$7:$R$2843,12,0)</f>
        <v>4.2961</v>
      </c>
      <c r="K12" s="66">
        <f t="shared" si="4"/>
        <v>12</v>
      </c>
      <c r="L12" s="65">
        <f>VLOOKUP($A12,'Return Data'!$B$7:$R$2843,13,0)</f>
        <v>4.4131</v>
      </c>
      <c r="M12" s="66">
        <f t="shared" si="5"/>
        <v>14</v>
      </c>
      <c r="N12" s="65">
        <f>VLOOKUP($A12,'Return Data'!$B$7:$R$2843,17,0)</f>
        <v>7.0305</v>
      </c>
      <c r="O12" s="66">
        <f t="shared" si="6"/>
        <v>16</v>
      </c>
      <c r="P12" s="65">
        <f>VLOOKUP($A12,'Return Data'!$B$7:$R$2843,14,0)</f>
        <v>5.5101000000000004</v>
      </c>
      <c r="Q12" s="66">
        <f t="shared" si="7"/>
        <v>21</v>
      </c>
      <c r="R12" s="65">
        <f>VLOOKUP($A12,'Return Data'!$B$7:$R$2843,16,0)</f>
        <v>7.4389000000000003</v>
      </c>
      <c r="S12" s="67">
        <f t="shared" si="0"/>
        <v>24</v>
      </c>
    </row>
    <row r="13" spans="1:19" x14ac:dyDescent="0.3">
      <c r="A13" s="82" t="s">
        <v>1083</v>
      </c>
      <c r="B13" s="64">
        <f>VLOOKUP($A13,'Return Data'!$B$7:$R$2843,3,0)</f>
        <v>44412</v>
      </c>
      <c r="C13" s="65">
        <f>VLOOKUP($A13,'Return Data'!$B$7:$R$2843,4,0)</f>
        <v>25.660399999999999</v>
      </c>
      <c r="D13" s="65">
        <f>VLOOKUP($A13,'Return Data'!$B$7:$R$2843,9,0)</f>
        <v>10.2494</v>
      </c>
      <c r="E13" s="66">
        <f t="shared" si="1"/>
        <v>5</v>
      </c>
      <c r="F13" s="65">
        <f>VLOOKUP($A13,'Return Data'!$B$7:$R$2843,10,0)</f>
        <v>12.791700000000001</v>
      </c>
      <c r="G13" s="66">
        <f t="shared" si="2"/>
        <v>2</v>
      </c>
      <c r="H13" s="65">
        <f>VLOOKUP($A13,'Return Data'!$B$7:$R$2843,11,0)</f>
        <v>18.108599999999999</v>
      </c>
      <c r="I13" s="66">
        <f t="shared" si="3"/>
        <v>2</v>
      </c>
      <c r="J13" s="65">
        <f>VLOOKUP($A13,'Return Data'!$B$7:$R$2843,12,0)</f>
        <v>20.9162</v>
      </c>
      <c r="K13" s="66">
        <f t="shared" si="4"/>
        <v>2</v>
      </c>
      <c r="L13" s="65">
        <f>VLOOKUP($A13,'Return Data'!$B$7:$R$2843,13,0)</f>
        <v>15.398199999999999</v>
      </c>
      <c r="M13" s="66">
        <f t="shared" si="5"/>
        <v>2</v>
      </c>
      <c r="N13" s="65">
        <f>VLOOKUP($A13,'Return Data'!$B$7:$R$2843,17,0)</f>
        <v>3.6371000000000002</v>
      </c>
      <c r="O13" s="66">
        <f t="shared" si="6"/>
        <v>26</v>
      </c>
      <c r="P13" s="65">
        <f>VLOOKUP($A13,'Return Data'!$B$7:$R$2843,14,0)</f>
        <v>5.1891999999999996</v>
      </c>
      <c r="Q13" s="66">
        <f t="shared" si="7"/>
        <v>22</v>
      </c>
      <c r="R13" s="65">
        <f>VLOOKUP($A13,'Return Data'!$B$7:$R$2843,16,0)</f>
        <v>8.2623999999999995</v>
      </c>
      <c r="S13" s="67">
        <f t="shared" si="0"/>
        <v>18</v>
      </c>
    </row>
    <row r="14" spans="1:19" x14ac:dyDescent="0.3">
      <c r="A14" s="82" t="s">
        <v>1085</v>
      </c>
      <c r="B14" s="64">
        <f>VLOOKUP($A14,'Return Data'!$B$7:$R$2843,3,0)</f>
        <v>44412</v>
      </c>
      <c r="C14" s="65">
        <f>VLOOKUP($A14,'Return Data'!$B$7:$R$2843,4,0)</f>
        <v>47.021700000000003</v>
      </c>
      <c r="D14" s="65">
        <f>VLOOKUP($A14,'Return Data'!$B$7:$R$2843,9,0)</f>
        <v>9.1547999999999998</v>
      </c>
      <c r="E14" s="66">
        <f t="shared" si="1"/>
        <v>10</v>
      </c>
      <c r="F14" s="65">
        <f>VLOOKUP($A14,'Return Data'!$B$7:$R$2843,10,0)</f>
        <v>7.7778</v>
      </c>
      <c r="G14" s="66">
        <f t="shared" si="2"/>
        <v>7</v>
      </c>
      <c r="H14" s="65">
        <f>VLOOKUP($A14,'Return Data'!$B$7:$R$2843,11,0)</f>
        <v>7.6943999999999999</v>
      </c>
      <c r="I14" s="66">
        <f t="shared" si="3"/>
        <v>9</v>
      </c>
      <c r="J14" s="65">
        <f>VLOOKUP($A14,'Return Data'!$B$7:$R$2843,12,0)</f>
        <v>6.7481999999999998</v>
      </c>
      <c r="K14" s="66">
        <f t="shared" si="4"/>
        <v>6</v>
      </c>
      <c r="L14" s="65">
        <f>VLOOKUP($A14,'Return Data'!$B$7:$R$2843,13,0)</f>
        <v>8.0992999999999995</v>
      </c>
      <c r="M14" s="66">
        <f t="shared" si="5"/>
        <v>6</v>
      </c>
      <c r="N14" s="65">
        <f>VLOOKUP($A14,'Return Data'!$B$7:$R$2843,17,0)</f>
        <v>8.7538999999999998</v>
      </c>
      <c r="O14" s="66">
        <f t="shared" si="6"/>
        <v>6</v>
      </c>
      <c r="P14" s="65">
        <f>VLOOKUP($A14,'Return Data'!$B$7:$R$2843,14,0)</f>
        <v>9.1631</v>
      </c>
      <c r="Q14" s="66">
        <f t="shared" si="7"/>
        <v>10</v>
      </c>
      <c r="R14" s="65">
        <f>VLOOKUP($A14,'Return Data'!$B$7:$R$2843,16,0)</f>
        <v>8.8545999999999996</v>
      </c>
      <c r="S14" s="67">
        <f t="shared" si="0"/>
        <v>8</v>
      </c>
    </row>
    <row r="15" spans="1:19" x14ac:dyDescent="0.3">
      <c r="A15" s="82" t="s">
        <v>1087</v>
      </c>
      <c r="B15" s="64">
        <f>VLOOKUP($A15,'Return Data'!$B$7:$R$2843,3,0)</f>
        <v>44412</v>
      </c>
      <c r="C15" s="65">
        <f>VLOOKUP($A15,'Return Data'!$B$7:$R$2843,4,0)</f>
        <v>37.241500000000002</v>
      </c>
      <c r="D15" s="65">
        <f>VLOOKUP($A15,'Return Data'!$B$7:$R$2843,9,0)</f>
        <v>7.5895000000000001</v>
      </c>
      <c r="E15" s="66">
        <f t="shared" si="1"/>
        <v>17</v>
      </c>
      <c r="F15" s="65">
        <f>VLOOKUP($A15,'Return Data'!$B$7:$R$2843,10,0)</f>
        <v>6.7001999999999997</v>
      </c>
      <c r="G15" s="66">
        <f t="shared" si="2"/>
        <v>10</v>
      </c>
      <c r="H15" s="65">
        <f>VLOOKUP($A15,'Return Data'!$B$7:$R$2843,11,0)</f>
        <v>8.2205999999999992</v>
      </c>
      <c r="I15" s="66">
        <f t="shared" si="3"/>
        <v>7</v>
      </c>
      <c r="J15" s="65">
        <f>VLOOKUP($A15,'Return Data'!$B$7:$R$2843,12,0)</f>
        <v>6.9192999999999998</v>
      </c>
      <c r="K15" s="66">
        <f t="shared" si="4"/>
        <v>5</v>
      </c>
      <c r="L15" s="65">
        <f>VLOOKUP($A15,'Return Data'!$B$7:$R$2843,13,0)</f>
        <v>8.2538999999999998</v>
      </c>
      <c r="M15" s="66">
        <f t="shared" si="5"/>
        <v>5</v>
      </c>
      <c r="N15" s="65">
        <f>VLOOKUP($A15,'Return Data'!$B$7:$R$2843,17,0)</f>
        <v>9.6807999999999996</v>
      </c>
      <c r="O15" s="66">
        <f t="shared" si="6"/>
        <v>1</v>
      </c>
      <c r="P15" s="65">
        <f>VLOOKUP($A15,'Return Data'!$B$7:$R$2843,14,0)</f>
        <v>9.1166</v>
      </c>
      <c r="Q15" s="66">
        <f t="shared" si="7"/>
        <v>11</v>
      </c>
      <c r="R15" s="65">
        <f>VLOOKUP($A15,'Return Data'!$B$7:$R$2843,16,0)</f>
        <v>9.1212</v>
      </c>
      <c r="S15" s="67">
        <f t="shared" si="0"/>
        <v>4</v>
      </c>
    </row>
    <row r="16" spans="1:19" x14ac:dyDescent="0.3">
      <c r="A16" s="82" t="s">
        <v>1088</v>
      </c>
      <c r="B16" s="64">
        <f>VLOOKUP($A16,'Return Data'!$B$7:$R$2843,3,0)</f>
        <v>44412</v>
      </c>
      <c r="C16" s="65">
        <f>VLOOKUP($A16,'Return Data'!$B$7:$R$2843,4,0)</f>
        <v>39.509799999999998</v>
      </c>
      <c r="D16" s="65">
        <f>VLOOKUP($A16,'Return Data'!$B$7:$R$2843,9,0)</f>
        <v>7.2077</v>
      </c>
      <c r="E16" s="66">
        <f t="shared" si="1"/>
        <v>19</v>
      </c>
      <c r="F16" s="65">
        <f>VLOOKUP($A16,'Return Data'!$B$7:$R$2843,10,0)</f>
        <v>5.0747999999999998</v>
      </c>
      <c r="G16" s="66">
        <f t="shared" si="2"/>
        <v>17</v>
      </c>
      <c r="H16" s="65">
        <f>VLOOKUP($A16,'Return Data'!$B$7:$R$2843,11,0)</f>
        <v>4.5750999999999999</v>
      </c>
      <c r="I16" s="66">
        <f t="shared" si="3"/>
        <v>20</v>
      </c>
      <c r="J16" s="65">
        <f>VLOOKUP($A16,'Return Data'!$B$7:$R$2843,12,0)</f>
        <v>3.7181000000000002</v>
      </c>
      <c r="K16" s="66">
        <f t="shared" si="4"/>
        <v>16</v>
      </c>
      <c r="L16" s="65">
        <f>VLOOKUP($A16,'Return Data'!$B$7:$R$2843,13,0)</f>
        <v>4.1559999999999997</v>
      </c>
      <c r="M16" s="66">
        <f t="shared" si="5"/>
        <v>17</v>
      </c>
      <c r="N16" s="65">
        <f>VLOOKUP($A16,'Return Data'!$B$7:$R$2843,17,0)</f>
        <v>7.6542000000000003</v>
      </c>
      <c r="O16" s="66">
        <f t="shared" si="6"/>
        <v>13</v>
      </c>
      <c r="P16" s="65">
        <f>VLOOKUP($A16,'Return Data'!$B$7:$R$2843,14,0)</f>
        <v>8.89</v>
      </c>
      <c r="Q16" s="66">
        <f t="shared" si="7"/>
        <v>12</v>
      </c>
      <c r="R16" s="65">
        <f>VLOOKUP($A16,'Return Data'!$B$7:$R$2843,16,0)</f>
        <v>8.4537999999999993</v>
      </c>
      <c r="S16" s="67">
        <f t="shared" si="0"/>
        <v>16</v>
      </c>
    </row>
    <row r="17" spans="1:19" x14ac:dyDescent="0.3">
      <c r="A17" s="82" t="s">
        <v>1093</v>
      </c>
      <c r="B17" s="64">
        <f>VLOOKUP($A17,'Return Data'!$B$7:$R$2843,3,0)</f>
        <v>44412</v>
      </c>
      <c r="C17" s="65">
        <f>VLOOKUP($A17,'Return Data'!$B$7:$R$2843,4,0)</f>
        <v>19.034800000000001</v>
      </c>
      <c r="D17" s="65">
        <f>VLOOKUP($A17,'Return Data'!$B$7:$R$2843,9,0)</f>
        <v>9.9791000000000007</v>
      </c>
      <c r="E17" s="66">
        <f t="shared" si="1"/>
        <v>6</v>
      </c>
      <c r="F17" s="65">
        <f>VLOOKUP($A17,'Return Data'!$B$7:$R$2843,10,0)</f>
        <v>8.0945999999999998</v>
      </c>
      <c r="G17" s="66">
        <f t="shared" si="2"/>
        <v>6</v>
      </c>
      <c r="H17" s="65">
        <f>VLOOKUP($A17,'Return Data'!$B$7:$R$2843,11,0)</f>
        <v>7.3922999999999996</v>
      </c>
      <c r="I17" s="66">
        <f t="shared" si="3"/>
        <v>12</v>
      </c>
      <c r="J17" s="65">
        <f>VLOOKUP($A17,'Return Data'!$B$7:$R$2843,12,0)</f>
        <v>6.1387</v>
      </c>
      <c r="K17" s="66">
        <f t="shared" si="4"/>
        <v>9</v>
      </c>
      <c r="L17" s="65">
        <f>VLOOKUP($A17,'Return Data'!$B$7:$R$2843,13,0)</f>
        <v>7.8581000000000003</v>
      </c>
      <c r="M17" s="66">
        <f t="shared" si="5"/>
        <v>7</v>
      </c>
      <c r="N17" s="65">
        <f>VLOOKUP($A17,'Return Data'!$B$7:$R$2843,17,0)</f>
        <v>8.3247999999999998</v>
      </c>
      <c r="O17" s="66">
        <f t="shared" si="6"/>
        <v>9</v>
      </c>
      <c r="P17" s="65">
        <f>VLOOKUP($A17,'Return Data'!$B$7:$R$2843,14,0)</f>
        <v>7.7727000000000004</v>
      </c>
      <c r="Q17" s="66">
        <f t="shared" si="7"/>
        <v>19</v>
      </c>
      <c r="R17" s="65">
        <f>VLOOKUP($A17,'Return Data'!$B$7:$R$2843,16,0)</f>
        <v>9.1160999999999994</v>
      </c>
      <c r="S17" s="67">
        <f t="shared" si="0"/>
        <v>5</v>
      </c>
    </row>
    <row r="18" spans="1:19" x14ac:dyDescent="0.3">
      <c r="A18" s="82" t="s">
        <v>1094</v>
      </c>
      <c r="B18" s="64">
        <f>VLOOKUP($A18,'Return Data'!$B$7:$R$2843,3,0)</f>
        <v>44412</v>
      </c>
      <c r="C18" s="65">
        <f>VLOOKUP($A18,'Return Data'!$B$7:$R$2843,4,0)</f>
        <v>17.1005</v>
      </c>
      <c r="D18" s="65">
        <f>VLOOKUP($A18,'Return Data'!$B$7:$R$2843,9,0)</f>
        <v>11.251200000000001</v>
      </c>
      <c r="E18" s="66">
        <f t="shared" si="1"/>
        <v>3</v>
      </c>
      <c r="F18" s="65">
        <f>VLOOKUP($A18,'Return Data'!$B$7:$R$2843,10,0)</f>
        <v>6.6786000000000003</v>
      </c>
      <c r="G18" s="66">
        <f t="shared" si="2"/>
        <v>11</v>
      </c>
      <c r="H18" s="65">
        <f>VLOOKUP($A18,'Return Data'!$B$7:$R$2843,11,0)</f>
        <v>7.5000999999999998</v>
      </c>
      <c r="I18" s="66">
        <f t="shared" si="3"/>
        <v>10</v>
      </c>
      <c r="J18" s="65">
        <f>VLOOKUP($A18,'Return Data'!$B$7:$R$2843,12,0)</f>
        <v>7.4092000000000002</v>
      </c>
      <c r="K18" s="66">
        <f t="shared" si="4"/>
        <v>4</v>
      </c>
      <c r="L18" s="65">
        <f>VLOOKUP($A18,'Return Data'!$B$7:$R$2843,13,0)</f>
        <v>8.8975000000000009</v>
      </c>
      <c r="M18" s="66">
        <f t="shared" si="5"/>
        <v>4</v>
      </c>
      <c r="N18" s="65">
        <f>VLOOKUP($A18,'Return Data'!$B$7:$R$2843,17,0)</f>
        <v>8.5875000000000004</v>
      </c>
      <c r="O18" s="66">
        <f t="shared" si="6"/>
        <v>7</v>
      </c>
      <c r="P18" s="65">
        <f>VLOOKUP($A18,'Return Data'!$B$7:$R$2843,14,0)</f>
        <v>8.3515999999999995</v>
      </c>
      <c r="Q18" s="66">
        <f t="shared" si="7"/>
        <v>16</v>
      </c>
      <c r="R18" s="65">
        <f>VLOOKUP($A18,'Return Data'!$B$7:$R$2843,16,0)</f>
        <v>8.5950000000000006</v>
      </c>
      <c r="S18" s="67">
        <f t="shared" si="0"/>
        <v>13</v>
      </c>
    </row>
    <row r="19" spans="1:19" x14ac:dyDescent="0.3">
      <c r="A19" s="82" t="s">
        <v>1097</v>
      </c>
      <c r="B19" s="64">
        <f>VLOOKUP($A19,'Return Data'!$B$7:$R$2843,3,0)</f>
        <v>44412</v>
      </c>
      <c r="C19" s="65">
        <f>VLOOKUP($A19,'Return Data'!$B$7:$R$2843,4,0)</f>
        <v>13.0953</v>
      </c>
      <c r="D19" s="65">
        <f>VLOOKUP($A19,'Return Data'!$B$7:$R$2843,9,0)</f>
        <v>159.7638</v>
      </c>
      <c r="E19" s="66">
        <f t="shared" si="1"/>
        <v>1</v>
      </c>
      <c r="F19" s="65">
        <f>VLOOKUP($A19,'Return Data'!$B$7:$R$2843,10,0)</f>
        <v>59.1753</v>
      </c>
      <c r="G19" s="66">
        <f t="shared" si="2"/>
        <v>1</v>
      </c>
      <c r="H19" s="65">
        <f>VLOOKUP($A19,'Return Data'!$B$7:$R$2843,11,0)</f>
        <v>33.200400000000002</v>
      </c>
      <c r="I19" s="66">
        <f t="shared" si="3"/>
        <v>1</v>
      </c>
      <c r="J19" s="65">
        <f>VLOOKUP($A19,'Return Data'!$B$7:$R$2843,12,0)</f>
        <v>24.212700000000002</v>
      </c>
      <c r="K19" s="66">
        <f t="shared" si="4"/>
        <v>1</v>
      </c>
      <c r="L19" s="65">
        <f>VLOOKUP($A19,'Return Data'!$B$7:$R$2843,13,0)</f>
        <v>18.3157</v>
      </c>
      <c r="M19" s="66">
        <f t="shared" si="5"/>
        <v>1</v>
      </c>
      <c r="N19" s="65">
        <f>VLOOKUP($A19,'Return Data'!$B$7:$R$2843,17,0)</f>
        <v>-5.3208000000000002</v>
      </c>
      <c r="O19" s="66">
        <f t="shared" si="6"/>
        <v>30</v>
      </c>
      <c r="P19" s="65">
        <f>VLOOKUP($A19,'Return Data'!$B$7:$R$2843,14,0)</f>
        <v>-3.7039</v>
      </c>
      <c r="Q19" s="66">
        <f t="shared" si="7"/>
        <v>29</v>
      </c>
      <c r="R19" s="65">
        <f>VLOOKUP($A19,'Return Data'!$B$7:$R$2843,16,0)</f>
        <v>3.8643999999999998</v>
      </c>
      <c r="S19" s="67">
        <f t="shared" si="0"/>
        <v>30</v>
      </c>
    </row>
    <row r="20" spans="1:19" x14ac:dyDescent="0.3">
      <c r="A20" s="82" t="s">
        <v>1099</v>
      </c>
      <c r="B20" s="64">
        <f>VLOOKUP($A20,'Return Data'!$B$7:$R$2843,3,0)</f>
        <v>44412</v>
      </c>
      <c r="C20" s="65">
        <f>VLOOKUP($A20,'Return Data'!$B$7:$R$2843,4,0)</f>
        <v>4.5400000000000003E-2</v>
      </c>
      <c r="D20" s="65">
        <f>VLOOKUP($A20,'Return Data'!$B$7:$R$2843,9,0)</f>
        <v>9.8315999999999999</v>
      </c>
      <c r="E20" s="66">
        <f t="shared" si="1"/>
        <v>7</v>
      </c>
      <c r="F20" s="65">
        <f>VLOOKUP($A20,'Return Data'!$B$7:$R$2843,10,0)</f>
        <v>10.7712</v>
      </c>
      <c r="G20" s="66">
        <f t="shared" si="2"/>
        <v>5</v>
      </c>
      <c r="H20" s="65">
        <f>VLOOKUP($A20,'Return Data'!$B$7:$R$2843,11,0)</f>
        <v>11.2553</v>
      </c>
      <c r="I20" s="66">
        <f t="shared" si="3"/>
        <v>5</v>
      </c>
      <c r="J20" s="65"/>
      <c r="K20" s="66"/>
      <c r="L20" s="65"/>
      <c r="M20" s="66"/>
      <c r="N20" s="65"/>
      <c r="O20" s="66"/>
      <c r="P20" s="65"/>
      <c r="Q20" s="66"/>
      <c r="R20" s="65">
        <f>VLOOKUP($A20,'Return Data'!$B$7:$R$2843,16,0)</f>
        <v>-12.0695</v>
      </c>
      <c r="S20" s="67">
        <f t="shared" si="0"/>
        <v>33</v>
      </c>
    </row>
    <row r="21" spans="1:19" x14ac:dyDescent="0.3">
      <c r="A21" s="82" t="s">
        <v>1102</v>
      </c>
      <c r="B21" s="64">
        <f>VLOOKUP($A21,'Return Data'!$B$7:$R$2843,3,0)</f>
        <v>44412</v>
      </c>
      <c r="C21" s="65">
        <f>VLOOKUP($A21,'Return Data'!$B$7:$R$2843,4,0)</f>
        <v>42.541400000000003</v>
      </c>
      <c r="D21" s="65">
        <f>VLOOKUP($A21,'Return Data'!$B$7:$R$2843,9,0)</f>
        <v>7.6707000000000001</v>
      </c>
      <c r="E21" s="66">
        <f t="shared" si="1"/>
        <v>16</v>
      </c>
      <c r="F21" s="65">
        <f>VLOOKUP($A21,'Return Data'!$B$7:$R$2843,10,0)</f>
        <v>6.4783999999999997</v>
      </c>
      <c r="G21" s="66">
        <f t="shared" si="2"/>
        <v>14</v>
      </c>
      <c r="H21" s="65">
        <f>VLOOKUP($A21,'Return Data'!$B$7:$R$2843,11,0)</f>
        <v>6.1464999999999996</v>
      </c>
      <c r="I21" s="66">
        <f t="shared" si="3"/>
        <v>15</v>
      </c>
      <c r="J21" s="65">
        <f>VLOOKUP($A21,'Return Data'!$B$7:$R$2843,12,0)</f>
        <v>5.1406000000000001</v>
      </c>
      <c r="K21" s="66">
        <f>RANK(J21,J$8:J$42,0)</f>
        <v>10</v>
      </c>
      <c r="L21" s="65">
        <f>VLOOKUP($A21,'Return Data'!$B$7:$R$2843,13,0)</f>
        <v>6.7953999999999999</v>
      </c>
      <c r="M21" s="66">
        <f>RANK(L21,L$8:L$42,0)</f>
        <v>9</v>
      </c>
      <c r="N21" s="65">
        <f>VLOOKUP($A21,'Return Data'!$B$7:$R$2843,17,0)</f>
        <v>9.5411000000000001</v>
      </c>
      <c r="O21" s="66">
        <f>RANK(N21,N$8:N$42,0)</f>
        <v>3</v>
      </c>
      <c r="P21" s="65">
        <f>VLOOKUP($A21,'Return Data'!$B$7:$R$2843,14,0)</f>
        <v>9.9411000000000005</v>
      </c>
      <c r="Q21" s="66">
        <f>RANK(P21,P$8:P$42,0)</f>
        <v>3</v>
      </c>
      <c r="R21" s="65">
        <f>VLOOKUP($A21,'Return Data'!$B$7:$R$2843,16,0)</f>
        <v>9.9651999999999994</v>
      </c>
      <c r="S21" s="67">
        <f t="shared" si="0"/>
        <v>2</v>
      </c>
    </row>
    <row r="22" spans="1:19" x14ac:dyDescent="0.3">
      <c r="A22" s="82" t="s">
        <v>1105</v>
      </c>
      <c r="B22" s="64">
        <f>VLOOKUP($A22,'Return Data'!$B$7:$R$2843,3,0)</f>
        <v>44412</v>
      </c>
      <c r="C22" s="65">
        <f>VLOOKUP($A22,'Return Data'!$B$7:$R$2843,4,0)</f>
        <v>63.013399999999997</v>
      </c>
      <c r="D22" s="65">
        <f>VLOOKUP($A22,'Return Data'!$B$7:$R$2843,9,0)</f>
        <v>7.1086</v>
      </c>
      <c r="E22" s="66">
        <f t="shared" si="1"/>
        <v>20</v>
      </c>
      <c r="F22" s="65">
        <f>VLOOKUP($A22,'Return Data'!$B$7:$R$2843,10,0)</f>
        <v>3.5093999999999999</v>
      </c>
      <c r="G22" s="66">
        <f t="shared" si="2"/>
        <v>28</v>
      </c>
      <c r="H22" s="65">
        <f>VLOOKUP($A22,'Return Data'!$B$7:$R$2843,11,0)</f>
        <v>4.3517999999999999</v>
      </c>
      <c r="I22" s="66">
        <f t="shared" si="3"/>
        <v>22</v>
      </c>
      <c r="J22" s="65">
        <f>VLOOKUP($A22,'Return Data'!$B$7:$R$2843,12,0)</f>
        <v>3.0026999999999999</v>
      </c>
      <c r="K22" s="66">
        <f>RANK(J22,J$8:J$42,0)</f>
        <v>21</v>
      </c>
      <c r="L22" s="65">
        <f>VLOOKUP($A22,'Return Data'!$B$7:$R$2843,13,0)</f>
        <v>3.3073000000000001</v>
      </c>
      <c r="M22" s="66">
        <f>RANK(L22,L$8:L$42,0)</f>
        <v>22</v>
      </c>
      <c r="N22" s="65">
        <f>VLOOKUP($A22,'Return Data'!$B$7:$R$2843,17,0)</f>
        <v>5.5339999999999998</v>
      </c>
      <c r="O22" s="66">
        <f>RANK(N22,N$8:N$42,0)</f>
        <v>23</v>
      </c>
      <c r="P22" s="65">
        <f>VLOOKUP($A22,'Return Data'!$B$7:$R$2843,14,0)</f>
        <v>6.7530000000000001</v>
      </c>
      <c r="Q22" s="66">
        <f>RANK(P22,P$8:P$42,0)</f>
        <v>20</v>
      </c>
      <c r="R22" s="65">
        <f>VLOOKUP($A22,'Return Data'!$B$7:$R$2843,16,0)</f>
        <v>7.6909000000000001</v>
      </c>
      <c r="S22" s="67">
        <f t="shared" si="0"/>
        <v>21</v>
      </c>
    </row>
    <row r="23" spans="1:19" x14ac:dyDescent="0.3">
      <c r="A23" s="82" t="s">
        <v>1106</v>
      </c>
      <c r="B23" s="64">
        <f>VLOOKUP($A23,'Return Data'!$B$7:$R$2843,3,0)</f>
        <v>44412</v>
      </c>
      <c r="C23" s="65">
        <f>VLOOKUP($A23,'Return Data'!$B$7:$R$2843,4,0)</f>
        <v>31.470199999999998</v>
      </c>
      <c r="D23" s="65">
        <f>VLOOKUP($A23,'Return Data'!$B$7:$R$2843,9,0)</f>
        <v>9.5609000000000002</v>
      </c>
      <c r="E23" s="66">
        <f t="shared" si="1"/>
        <v>8</v>
      </c>
      <c r="F23" s="65">
        <f>VLOOKUP($A23,'Return Data'!$B$7:$R$2843,10,0)</f>
        <v>7.6769999999999996</v>
      </c>
      <c r="G23" s="66">
        <f t="shared" si="2"/>
        <v>8</v>
      </c>
      <c r="H23" s="65">
        <f>VLOOKUP($A23,'Return Data'!$B$7:$R$2843,11,0)</f>
        <v>7.7819000000000003</v>
      </c>
      <c r="I23" s="66">
        <f t="shared" si="3"/>
        <v>8</v>
      </c>
      <c r="J23" s="65">
        <f>VLOOKUP($A23,'Return Data'!$B$7:$R$2843,12,0)</f>
        <v>6.3342000000000001</v>
      </c>
      <c r="K23" s="66">
        <f>RANK(J23,J$8:J$42,0)</f>
        <v>8</v>
      </c>
      <c r="L23" s="65">
        <f>VLOOKUP($A23,'Return Data'!$B$7:$R$2843,13,0)</f>
        <v>6.7466999999999997</v>
      </c>
      <c r="M23" s="66">
        <f>RANK(L23,L$8:L$42,0)</f>
        <v>10</v>
      </c>
      <c r="N23" s="65">
        <f>VLOOKUP($A23,'Return Data'!$B$7:$R$2843,17,0)</f>
        <v>9.3736999999999995</v>
      </c>
      <c r="O23" s="66">
        <f>RANK(N23,N$8:N$42,0)</f>
        <v>4</v>
      </c>
      <c r="P23" s="65">
        <f>VLOOKUP($A23,'Return Data'!$B$7:$R$2843,14,0)</f>
        <v>3.1878000000000002</v>
      </c>
      <c r="Q23" s="66">
        <f>RANK(P23,P$8:P$42,0)</f>
        <v>26</v>
      </c>
      <c r="R23" s="65">
        <f>VLOOKUP($A23,'Return Data'!$B$7:$R$2843,16,0)</f>
        <v>6.8174999999999999</v>
      </c>
      <c r="S23" s="67">
        <f t="shared" si="0"/>
        <v>25</v>
      </c>
    </row>
    <row r="24" spans="1:19" x14ac:dyDescent="0.3">
      <c r="A24" s="82" t="s">
        <v>1107</v>
      </c>
      <c r="B24" s="64">
        <f>VLOOKUP($A24,'Return Data'!$B$7:$R$2843,3,0)</f>
        <v>44412</v>
      </c>
      <c r="C24" s="65">
        <f>VLOOKUP($A24,'Return Data'!$B$7:$R$2843,4,0)</f>
        <v>0.83730000000000004</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31</v>
      </c>
      <c r="L24" s="65">
        <f>VLOOKUP($A24,'Return Data'!$B$7:$R$2843,13,0)</f>
        <v>0</v>
      </c>
      <c r="M24" s="66">
        <f>RANK(L24,L$8:L$42,0)</f>
        <v>30</v>
      </c>
      <c r="N24" s="65"/>
      <c r="O24" s="66"/>
      <c r="P24" s="65"/>
      <c r="Q24" s="66"/>
      <c r="R24" s="65">
        <f>VLOOKUP($A24,'Return Data'!$B$7:$R$2843,16,0)</f>
        <v>-21.409700000000001</v>
      </c>
      <c r="S24" s="67">
        <f t="shared" si="0"/>
        <v>35</v>
      </c>
    </row>
    <row r="25" spans="1:19" x14ac:dyDescent="0.3">
      <c r="A25" s="82" t="s">
        <v>1112</v>
      </c>
      <c r="B25" s="64">
        <f>VLOOKUP($A25,'Return Data'!$B$7:$R$2843,3,0)</f>
        <v>44412</v>
      </c>
      <c r="C25" s="65">
        <f>VLOOKUP($A25,'Return Data'!$B$7:$R$2843,4,0)</f>
        <v>8.8499999999999995E-2</v>
      </c>
      <c r="D25" s="65">
        <f>VLOOKUP($A25,'Return Data'!$B$7:$R$2843,9,0)</f>
        <v>11.3636</v>
      </c>
      <c r="E25" s="66">
        <f t="shared" si="1"/>
        <v>2</v>
      </c>
      <c r="F25" s="65">
        <f>VLOOKUP($A25,'Return Data'!$B$7:$R$2843,10,0)</f>
        <v>11.533099999999999</v>
      </c>
      <c r="G25" s="66">
        <f t="shared" si="2"/>
        <v>3</v>
      </c>
      <c r="H25" s="65">
        <f>VLOOKUP($A25,'Return Data'!$B$7:$R$2843,11,0)</f>
        <v>11.5646</v>
      </c>
      <c r="I25" s="66">
        <f t="shared" si="3"/>
        <v>3</v>
      </c>
      <c r="J25" s="65"/>
      <c r="K25" s="66"/>
      <c r="L25" s="65"/>
      <c r="M25" s="66"/>
      <c r="N25" s="65"/>
      <c r="O25" s="66"/>
      <c r="P25" s="65"/>
      <c r="Q25" s="66"/>
      <c r="R25" s="65">
        <f>VLOOKUP($A25,'Return Data'!$B$7:$R$2843,16,0)</f>
        <v>-9.0038999999999998</v>
      </c>
      <c r="S25" s="67">
        <f t="shared" si="0"/>
        <v>31</v>
      </c>
    </row>
    <row r="26" spans="1:19" x14ac:dyDescent="0.3">
      <c r="A26" s="82" t="s">
        <v>1114</v>
      </c>
      <c r="B26" s="64">
        <f>VLOOKUP($A26,'Return Data'!$B$7:$R$2843,3,0)</f>
        <v>44412</v>
      </c>
      <c r="C26" s="65">
        <f>VLOOKUP($A26,'Return Data'!$B$7:$R$2843,4,0)</f>
        <v>14.905900000000001</v>
      </c>
      <c r="D26" s="65">
        <f>VLOOKUP($A26,'Return Data'!$B$7:$R$2843,9,0)</f>
        <v>6.9893000000000001</v>
      </c>
      <c r="E26" s="66">
        <f t="shared" si="1"/>
        <v>22</v>
      </c>
      <c r="F26" s="65">
        <f>VLOOKUP($A26,'Return Data'!$B$7:$R$2843,10,0)</f>
        <v>4.9394999999999998</v>
      </c>
      <c r="G26" s="66">
        <f t="shared" si="2"/>
        <v>18</v>
      </c>
      <c r="H26" s="65">
        <f>VLOOKUP($A26,'Return Data'!$B$7:$R$2843,11,0)</f>
        <v>4.5980999999999996</v>
      </c>
      <c r="I26" s="66">
        <f t="shared" si="3"/>
        <v>19</v>
      </c>
      <c r="J26" s="65">
        <f>VLOOKUP($A26,'Return Data'!$B$7:$R$2843,12,0)</f>
        <v>3.8374999999999999</v>
      </c>
      <c r="K26" s="66">
        <f t="shared" ref="K26:K38" si="8">RANK(J26,J$8:J$42,0)</f>
        <v>15</v>
      </c>
      <c r="L26" s="65">
        <f>VLOOKUP($A26,'Return Data'!$B$7:$R$2843,13,0)</f>
        <v>4.6696</v>
      </c>
      <c r="M26" s="66">
        <f t="shared" ref="M26:M38" si="9">RANK(L26,L$8:L$42,0)</f>
        <v>13</v>
      </c>
      <c r="N26" s="65">
        <f>VLOOKUP($A26,'Return Data'!$B$7:$R$2843,17,0)</f>
        <v>2.0943000000000001</v>
      </c>
      <c r="O26" s="66">
        <f t="shared" ref="O26:O38" si="10">RANK(N26,N$8:N$42,0)</f>
        <v>28</v>
      </c>
      <c r="P26" s="65">
        <f>VLOOKUP($A26,'Return Data'!$B$7:$R$2843,14,0)</f>
        <v>3.9632999999999998</v>
      </c>
      <c r="Q26" s="66">
        <f t="shared" ref="Q26:Q38" si="11">RANK(P26,P$8:P$42,0)</f>
        <v>24</v>
      </c>
      <c r="R26" s="65">
        <f>VLOOKUP($A26,'Return Data'!$B$7:$R$2843,16,0)</f>
        <v>6.4871999999999996</v>
      </c>
      <c r="S26" s="67">
        <f t="shared" si="0"/>
        <v>26</v>
      </c>
    </row>
    <row r="27" spans="1:19" x14ac:dyDescent="0.3">
      <c r="A27" s="82" t="s">
        <v>1119</v>
      </c>
      <c r="B27" s="64">
        <f>VLOOKUP($A27,'Return Data'!$B$7:$R$2843,3,0)</f>
        <v>44412</v>
      </c>
      <c r="C27" s="65">
        <f>VLOOKUP($A27,'Return Data'!$B$7:$R$2843,4,0)</f>
        <v>105.8767</v>
      </c>
      <c r="D27" s="65">
        <f>VLOOKUP($A27,'Return Data'!$B$7:$R$2843,9,0)</f>
        <v>7.9004000000000003</v>
      </c>
      <c r="E27" s="66">
        <f t="shared" si="1"/>
        <v>14</v>
      </c>
      <c r="F27" s="65">
        <f>VLOOKUP($A27,'Return Data'!$B$7:$R$2843,10,0)</f>
        <v>5.6093999999999999</v>
      </c>
      <c r="G27" s="66">
        <f t="shared" si="2"/>
        <v>16</v>
      </c>
      <c r="H27" s="65">
        <f>VLOOKUP($A27,'Return Data'!$B$7:$R$2843,11,0)</f>
        <v>6.3959000000000001</v>
      </c>
      <c r="I27" s="66">
        <f t="shared" si="3"/>
        <v>14</v>
      </c>
      <c r="J27" s="65">
        <f>VLOOKUP($A27,'Return Data'!$B$7:$R$2843,12,0)</f>
        <v>4.2675999999999998</v>
      </c>
      <c r="K27" s="66">
        <f t="shared" si="8"/>
        <v>13</v>
      </c>
      <c r="L27" s="65">
        <f>VLOOKUP($A27,'Return Data'!$B$7:$R$2843,13,0)</f>
        <v>4.6845999999999997</v>
      </c>
      <c r="M27" s="66">
        <f t="shared" si="9"/>
        <v>12</v>
      </c>
      <c r="N27" s="65">
        <f>VLOOKUP($A27,'Return Data'!$B$7:$R$2843,17,0)</f>
        <v>8.1897000000000002</v>
      </c>
      <c r="O27" s="66">
        <f t="shared" si="10"/>
        <v>10</v>
      </c>
      <c r="P27" s="65">
        <f>VLOOKUP($A27,'Return Data'!$B$7:$R$2843,14,0)</f>
        <v>10.1561</v>
      </c>
      <c r="Q27" s="66">
        <f t="shared" si="11"/>
        <v>1</v>
      </c>
      <c r="R27" s="65">
        <f>VLOOKUP($A27,'Return Data'!$B$7:$R$2843,16,0)</f>
        <v>8.6531000000000002</v>
      </c>
      <c r="S27" s="67">
        <f t="shared" si="0"/>
        <v>11</v>
      </c>
    </row>
    <row r="28" spans="1:19" x14ac:dyDescent="0.3">
      <c r="A28" s="82" t="s">
        <v>1120</v>
      </c>
      <c r="B28" s="64">
        <f>VLOOKUP($A28,'Return Data'!$B$7:$R$2843,3,0)</f>
        <v>44412</v>
      </c>
      <c r="C28" s="65">
        <f>VLOOKUP($A28,'Return Data'!$B$7:$R$2843,4,0)</f>
        <v>49.240900000000003</v>
      </c>
      <c r="D28" s="65">
        <f>VLOOKUP($A28,'Return Data'!$B$7:$R$2843,9,0)</f>
        <v>7.4489000000000001</v>
      </c>
      <c r="E28" s="66">
        <f t="shared" si="1"/>
        <v>18</v>
      </c>
      <c r="F28" s="65">
        <f>VLOOKUP($A28,'Return Data'!$B$7:$R$2843,10,0)</f>
        <v>4.0435999999999996</v>
      </c>
      <c r="G28" s="66">
        <f t="shared" si="2"/>
        <v>23</v>
      </c>
      <c r="H28" s="65">
        <f>VLOOKUP($A28,'Return Data'!$B$7:$R$2843,11,0)</f>
        <v>5.1413000000000002</v>
      </c>
      <c r="I28" s="66">
        <f t="shared" si="3"/>
        <v>17</v>
      </c>
      <c r="J28" s="65">
        <f>VLOOKUP($A28,'Return Data'!$B$7:$R$2843,12,0)</f>
        <v>3.4718</v>
      </c>
      <c r="K28" s="66">
        <f t="shared" si="8"/>
        <v>17</v>
      </c>
      <c r="L28" s="65">
        <f>VLOOKUP($A28,'Return Data'!$B$7:$R$2843,13,0)</f>
        <v>3.7393000000000001</v>
      </c>
      <c r="M28" s="66">
        <f t="shared" si="9"/>
        <v>19</v>
      </c>
      <c r="N28" s="65">
        <f>VLOOKUP($A28,'Return Data'!$B$7:$R$2843,17,0)</f>
        <v>7.3293999999999997</v>
      </c>
      <c r="O28" s="66">
        <f t="shared" si="10"/>
        <v>14</v>
      </c>
      <c r="P28" s="65">
        <f>VLOOKUP($A28,'Return Data'!$B$7:$R$2843,14,0)</f>
        <v>9.3094999999999999</v>
      </c>
      <c r="Q28" s="66">
        <f t="shared" si="11"/>
        <v>9</v>
      </c>
      <c r="R28" s="65">
        <f>VLOOKUP($A28,'Return Data'!$B$7:$R$2843,16,0)</f>
        <v>8.6447000000000003</v>
      </c>
      <c r="S28" s="67">
        <f t="shared" si="0"/>
        <v>12</v>
      </c>
    </row>
    <row r="29" spans="1:19" x14ac:dyDescent="0.3">
      <c r="A29" s="82" t="s">
        <v>1123</v>
      </c>
      <c r="B29" s="64">
        <f>VLOOKUP($A29,'Return Data'!$B$7:$R$2843,3,0)</f>
        <v>44412</v>
      </c>
      <c r="C29" s="65">
        <f>VLOOKUP($A29,'Return Data'!$B$7:$R$2843,4,0)</f>
        <v>50.238100000000003</v>
      </c>
      <c r="D29" s="65">
        <f>VLOOKUP($A29,'Return Data'!$B$7:$R$2843,9,0)</f>
        <v>5.5072000000000001</v>
      </c>
      <c r="E29" s="66">
        <f t="shared" si="1"/>
        <v>26</v>
      </c>
      <c r="F29" s="65">
        <f>VLOOKUP($A29,'Return Data'!$B$7:$R$2843,10,0)</f>
        <v>3.952</v>
      </c>
      <c r="G29" s="66">
        <f t="shared" si="2"/>
        <v>24</v>
      </c>
      <c r="H29" s="65">
        <f>VLOOKUP($A29,'Return Data'!$B$7:$R$2843,11,0)</f>
        <v>4.1841999999999997</v>
      </c>
      <c r="I29" s="66">
        <f t="shared" si="3"/>
        <v>23</v>
      </c>
      <c r="J29" s="65">
        <f>VLOOKUP($A29,'Return Data'!$B$7:$R$2843,12,0)</f>
        <v>3.4521000000000002</v>
      </c>
      <c r="K29" s="66">
        <f t="shared" si="8"/>
        <v>18</v>
      </c>
      <c r="L29" s="65">
        <f>VLOOKUP($A29,'Return Data'!$B$7:$R$2843,13,0)</f>
        <v>3.8441000000000001</v>
      </c>
      <c r="M29" s="66">
        <f t="shared" si="9"/>
        <v>18</v>
      </c>
      <c r="N29" s="65">
        <f>VLOOKUP($A29,'Return Data'!$B$7:$R$2843,17,0)</f>
        <v>6.6273</v>
      </c>
      <c r="O29" s="66">
        <f t="shared" si="10"/>
        <v>18</v>
      </c>
      <c r="P29" s="65">
        <f>VLOOKUP($A29,'Return Data'!$B$7:$R$2843,14,0)</f>
        <v>7.8837000000000002</v>
      </c>
      <c r="Q29" s="66">
        <f t="shared" si="11"/>
        <v>18</v>
      </c>
      <c r="R29" s="65">
        <f>VLOOKUP($A29,'Return Data'!$B$7:$R$2843,16,0)</f>
        <v>7.7396000000000003</v>
      </c>
      <c r="S29" s="67">
        <f t="shared" si="0"/>
        <v>20</v>
      </c>
    </row>
    <row r="30" spans="1:19" x14ac:dyDescent="0.3">
      <c r="A30" s="82" t="s">
        <v>1125</v>
      </c>
      <c r="B30" s="64">
        <f>VLOOKUP($A30,'Return Data'!$B$7:$R$2843,3,0)</f>
        <v>44412</v>
      </c>
      <c r="C30" s="65">
        <f>VLOOKUP($A30,'Return Data'!$B$7:$R$2843,4,0)</f>
        <v>37.274099999999997</v>
      </c>
      <c r="D30" s="65">
        <f>VLOOKUP($A30,'Return Data'!$B$7:$R$2843,9,0)</f>
        <v>7.0655999999999999</v>
      </c>
      <c r="E30" s="66">
        <f t="shared" si="1"/>
        <v>21</v>
      </c>
      <c r="F30" s="65">
        <f>VLOOKUP($A30,'Return Data'!$B$7:$R$2843,10,0)</f>
        <v>4.0787000000000004</v>
      </c>
      <c r="G30" s="66">
        <f t="shared" si="2"/>
        <v>22</v>
      </c>
      <c r="H30" s="65">
        <f>VLOOKUP($A30,'Return Data'!$B$7:$R$2843,11,0)</f>
        <v>3.4786999999999999</v>
      </c>
      <c r="I30" s="66">
        <f t="shared" si="3"/>
        <v>28</v>
      </c>
      <c r="J30" s="65">
        <f>VLOOKUP($A30,'Return Data'!$B$7:$R$2843,12,0)</f>
        <v>2.3256999999999999</v>
      </c>
      <c r="K30" s="66">
        <f t="shared" si="8"/>
        <v>25</v>
      </c>
      <c r="L30" s="65">
        <f>VLOOKUP($A30,'Return Data'!$B$7:$R$2843,13,0)</f>
        <v>2.8193999999999999</v>
      </c>
      <c r="M30" s="66">
        <f t="shared" si="9"/>
        <v>24</v>
      </c>
      <c r="N30" s="65">
        <f>VLOOKUP($A30,'Return Data'!$B$7:$R$2843,17,0)</f>
        <v>5.8531000000000004</v>
      </c>
      <c r="O30" s="66">
        <f t="shared" si="10"/>
        <v>21</v>
      </c>
      <c r="P30" s="65">
        <f>VLOOKUP($A30,'Return Data'!$B$7:$R$2843,14,0)</f>
        <v>8.7680000000000007</v>
      </c>
      <c r="Q30" s="66">
        <f t="shared" si="11"/>
        <v>13</v>
      </c>
      <c r="R30" s="65">
        <f>VLOOKUP($A30,'Return Data'!$B$7:$R$2843,16,0)</f>
        <v>7.5035999999999996</v>
      </c>
      <c r="S30" s="67">
        <f t="shared" si="0"/>
        <v>23</v>
      </c>
    </row>
    <row r="31" spans="1:19" x14ac:dyDescent="0.3">
      <c r="A31" s="82" t="s">
        <v>1127</v>
      </c>
      <c r="B31" s="64">
        <f>VLOOKUP($A31,'Return Data'!$B$7:$R$2843,3,0)</f>
        <v>44412</v>
      </c>
      <c r="C31" s="65">
        <f>VLOOKUP($A31,'Return Data'!$B$7:$R$2843,4,0)</f>
        <v>32.590299999999999</v>
      </c>
      <c r="D31" s="65">
        <f>VLOOKUP($A31,'Return Data'!$B$7:$R$2843,9,0)</f>
        <v>4.7274000000000003</v>
      </c>
      <c r="E31" s="66">
        <f t="shared" si="1"/>
        <v>29</v>
      </c>
      <c r="F31" s="65">
        <f>VLOOKUP($A31,'Return Data'!$B$7:$R$2843,10,0)</f>
        <v>3.2932999999999999</v>
      </c>
      <c r="G31" s="66">
        <f t="shared" si="2"/>
        <v>29</v>
      </c>
      <c r="H31" s="65">
        <f>VLOOKUP($A31,'Return Data'!$B$7:$R$2843,11,0)</f>
        <v>5.0246000000000004</v>
      </c>
      <c r="I31" s="66">
        <f t="shared" si="3"/>
        <v>18</v>
      </c>
      <c r="J31" s="65">
        <f>VLOOKUP($A31,'Return Data'!$B$7:$R$2843,12,0)</f>
        <v>3.4184999999999999</v>
      </c>
      <c r="K31" s="66">
        <f t="shared" si="8"/>
        <v>19</v>
      </c>
      <c r="L31" s="65">
        <f>VLOOKUP($A31,'Return Data'!$B$7:$R$2843,13,0)</f>
        <v>4.3186999999999998</v>
      </c>
      <c r="M31" s="66">
        <f t="shared" si="9"/>
        <v>16</v>
      </c>
      <c r="N31" s="65">
        <f>VLOOKUP($A31,'Return Data'!$B$7:$R$2843,17,0)</f>
        <v>8.5633999999999997</v>
      </c>
      <c r="O31" s="66">
        <f t="shared" si="10"/>
        <v>8</v>
      </c>
      <c r="P31" s="65">
        <f>VLOOKUP($A31,'Return Data'!$B$7:$R$2843,14,0)</f>
        <v>9.4446999999999992</v>
      </c>
      <c r="Q31" s="66">
        <f t="shared" si="11"/>
        <v>8</v>
      </c>
      <c r="R31" s="65">
        <f>VLOOKUP($A31,'Return Data'!$B$7:$R$2843,16,0)</f>
        <v>8.7563999999999993</v>
      </c>
      <c r="S31" s="67">
        <f t="shared" si="0"/>
        <v>10</v>
      </c>
    </row>
    <row r="32" spans="1:19" x14ac:dyDescent="0.3">
      <c r="A32" s="82" t="s">
        <v>1128</v>
      </c>
      <c r="B32" s="64">
        <f>VLOOKUP($A32,'Return Data'!$B$7:$R$2843,3,0)</f>
        <v>44412</v>
      </c>
      <c r="C32" s="65">
        <f>VLOOKUP($A32,'Return Data'!$B$7:$R$2843,4,0)</f>
        <v>57.424100000000003</v>
      </c>
      <c r="D32" s="65">
        <f>VLOOKUP($A32,'Return Data'!$B$7:$R$2843,9,0)</f>
        <v>6.5994999999999999</v>
      </c>
      <c r="E32" s="66">
        <f t="shared" si="1"/>
        <v>24</v>
      </c>
      <c r="F32" s="65">
        <f>VLOOKUP($A32,'Return Data'!$B$7:$R$2843,10,0)</f>
        <v>4.4362000000000004</v>
      </c>
      <c r="G32" s="66">
        <f t="shared" si="2"/>
        <v>19</v>
      </c>
      <c r="H32" s="65">
        <f>VLOOKUP($A32,'Return Data'!$B$7:$R$2843,11,0)</f>
        <v>3.5106999999999999</v>
      </c>
      <c r="I32" s="66">
        <f t="shared" si="3"/>
        <v>27</v>
      </c>
      <c r="J32" s="65">
        <f>VLOOKUP($A32,'Return Data'!$B$7:$R$2843,12,0)</f>
        <v>2.2818000000000001</v>
      </c>
      <c r="K32" s="66">
        <f t="shared" si="8"/>
        <v>26</v>
      </c>
      <c r="L32" s="65">
        <f>VLOOKUP($A32,'Return Data'!$B$7:$R$2843,13,0)</f>
        <v>2.7587999999999999</v>
      </c>
      <c r="M32" s="66">
        <f t="shared" si="9"/>
        <v>25</v>
      </c>
      <c r="N32" s="65">
        <f>VLOOKUP($A32,'Return Data'!$B$7:$R$2843,17,0)</f>
        <v>7.0719000000000003</v>
      </c>
      <c r="O32" s="66">
        <f t="shared" si="10"/>
        <v>15</v>
      </c>
      <c r="P32" s="65">
        <f>VLOOKUP($A32,'Return Data'!$B$7:$R$2843,14,0)</f>
        <v>9.6981999999999999</v>
      </c>
      <c r="Q32" s="66">
        <f t="shared" si="11"/>
        <v>6</v>
      </c>
      <c r="R32" s="65">
        <f>VLOOKUP($A32,'Return Data'!$B$7:$R$2843,16,0)</f>
        <v>8.8988999999999994</v>
      </c>
      <c r="S32" s="67">
        <f t="shared" si="0"/>
        <v>7</v>
      </c>
    </row>
    <row r="33" spans="1:19" x14ac:dyDescent="0.3">
      <c r="A33" s="82" t="s">
        <v>1131</v>
      </c>
      <c r="B33" s="64">
        <f>VLOOKUP($A33,'Return Data'!$B$7:$R$2843,3,0)</f>
        <v>44412</v>
      </c>
      <c r="C33" s="65">
        <f>VLOOKUP($A33,'Return Data'!$B$7:$R$2843,4,0)</f>
        <v>54.870899999999999</v>
      </c>
      <c r="D33" s="65">
        <f>VLOOKUP($A33,'Return Data'!$B$7:$R$2843,9,0)</f>
        <v>9.1049000000000007</v>
      </c>
      <c r="E33" s="66">
        <f t="shared" si="1"/>
        <v>11</v>
      </c>
      <c r="F33" s="65">
        <f>VLOOKUP($A33,'Return Data'!$B$7:$R$2843,10,0)</f>
        <v>4.2599</v>
      </c>
      <c r="G33" s="66">
        <f t="shared" si="2"/>
        <v>21</v>
      </c>
      <c r="H33" s="65">
        <f>VLOOKUP($A33,'Return Data'!$B$7:$R$2843,11,0)</f>
        <v>3.0211000000000001</v>
      </c>
      <c r="I33" s="66">
        <f t="shared" si="3"/>
        <v>31</v>
      </c>
      <c r="J33" s="65">
        <f>VLOOKUP($A33,'Return Data'!$B$7:$R$2843,12,0)</f>
        <v>1.9729000000000001</v>
      </c>
      <c r="K33" s="66">
        <f t="shared" si="8"/>
        <v>28</v>
      </c>
      <c r="L33" s="65">
        <f>VLOOKUP($A33,'Return Data'!$B$7:$R$2843,13,0)</f>
        <v>2.4914999999999998</v>
      </c>
      <c r="M33" s="66">
        <f t="shared" si="9"/>
        <v>27</v>
      </c>
      <c r="N33" s="65">
        <f>VLOOKUP($A33,'Return Data'!$B$7:$R$2843,17,0)</f>
        <v>4.4337999999999997</v>
      </c>
      <c r="O33" s="66">
        <f t="shared" si="10"/>
        <v>25</v>
      </c>
      <c r="P33" s="65">
        <f>VLOOKUP($A33,'Return Data'!$B$7:$R$2843,14,0)</f>
        <v>2.9552</v>
      </c>
      <c r="Q33" s="66">
        <f t="shared" si="11"/>
        <v>27</v>
      </c>
      <c r="R33" s="65">
        <f>VLOOKUP($A33,'Return Data'!$B$7:$R$2843,16,0)</f>
        <v>5.6580000000000004</v>
      </c>
      <c r="S33" s="67">
        <f t="shared" si="0"/>
        <v>29</v>
      </c>
    </row>
    <row r="34" spans="1:19" x14ac:dyDescent="0.3">
      <c r="A34" s="82" t="s">
        <v>1132</v>
      </c>
      <c r="B34" s="64">
        <f>VLOOKUP($A34,'Return Data'!$B$7:$R$2843,3,0)</f>
        <v>44412</v>
      </c>
      <c r="C34" s="65">
        <f>VLOOKUP($A34,'Return Data'!$B$7:$R$2843,4,0)</f>
        <v>66.219399999999993</v>
      </c>
      <c r="D34" s="65">
        <f>VLOOKUP($A34,'Return Data'!$B$7:$R$2843,9,0)</f>
        <v>6.5037000000000003</v>
      </c>
      <c r="E34" s="66">
        <f t="shared" si="1"/>
        <v>25</v>
      </c>
      <c r="F34" s="65">
        <f>VLOOKUP($A34,'Return Data'!$B$7:$R$2843,10,0)</f>
        <v>6.5822000000000003</v>
      </c>
      <c r="G34" s="66">
        <f t="shared" si="2"/>
        <v>13</v>
      </c>
      <c r="H34" s="65">
        <f>VLOOKUP($A34,'Return Data'!$B$7:$R$2843,11,0)</f>
        <v>3.2601</v>
      </c>
      <c r="I34" s="66">
        <f t="shared" si="3"/>
        <v>30</v>
      </c>
      <c r="J34" s="65">
        <f>VLOOKUP($A34,'Return Data'!$B$7:$R$2843,12,0)</f>
        <v>4.2195</v>
      </c>
      <c r="K34" s="66">
        <f t="shared" si="8"/>
        <v>14</v>
      </c>
      <c r="L34" s="65">
        <f>VLOOKUP($A34,'Return Data'!$B$7:$R$2843,13,0)</f>
        <v>4.3818000000000001</v>
      </c>
      <c r="M34" s="66">
        <f t="shared" si="9"/>
        <v>15</v>
      </c>
      <c r="N34" s="65">
        <f>VLOOKUP($A34,'Return Data'!$B$7:$R$2843,17,0)</f>
        <v>8.0724</v>
      </c>
      <c r="O34" s="66">
        <f t="shared" si="10"/>
        <v>11</v>
      </c>
      <c r="P34" s="65">
        <f>VLOOKUP($A34,'Return Data'!$B$7:$R$2843,14,0)</f>
        <v>9.8961000000000006</v>
      </c>
      <c r="Q34" s="66">
        <f t="shared" si="11"/>
        <v>4</v>
      </c>
      <c r="R34" s="65">
        <f>VLOOKUP($A34,'Return Data'!$B$7:$R$2843,16,0)</f>
        <v>8.3210999999999995</v>
      </c>
      <c r="S34" s="67">
        <f t="shared" si="0"/>
        <v>17</v>
      </c>
    </row>
    <row r="35" spans="1:19" x14ac:dyDescent="0.3">
      <c r="A35" s="82" t="s">
        <v>1135</v>
      </c>
      <c r="B35" s="64">
        <f>VLOOKUP($A35,'Return Data'!$B$7:$R$2843,3,0)</f>
        <v>44412</v>
      </c>
      <c r="C35" s="65">
        <f>VLOOKUP($A35,'Return Data'!$B$7:$R$2843,4,0)</f>
        <v>60.264600000000002</v>
      </c>
      <c r="D35" s="65">
        <f>VLOOKUP($A35,'Return Data'!$B$7:$R$2843,9,0)</f>
        <v>4.8647999999999998</v>
      </c>
      <c r="E35" s="66">
        <f t="shared" si="1"/>
        <v>28</v>
      </c>
      <c r="F35" s="65">
        <f>VLOOKUP($A35,'Return Data'!$B$7:$R$2843,10,0)</f>
        <v>2.5914999999999999</v>
      </c>
      <c r="G35" s="66">
        <f t="shared" si="2"/>
        <v>31</v>
      </c>
      <c r="H35" s="65">
        <f>VLOOKUP($A35,'Return Data'!$B$7:$R$2843,11,0)</f>
        <v>3.5987</v>
      </c>
      <c r="I35" s="66">
        <f t="shared" si="3"/>
        <v>26</v>
      </c>
      <c r="J35" s="65">
        <f>VLOOKUP($A35,'Return Data'!$B$7:$R$2843,12,0)</f>
        <v>2.145</v>
      </c>
      <c r="K35" s="66">
        <f t="shared" si="8"/>
        <v>27</v>
      </c>
      <c r="L35" s="65">
        <f>VLOOKUP($A35,'Return Data'!$B$7:$R$2843,13,0)</f>
        <v>1.9326000000000001</v>
      </c>
      <c r="M35" s="66">
        <f t="shared" si="9"/>
        <v>28</v>
      </c>
      <c r="N35" s="65">
        <f>VLOOKUP($A35,'Return Data'!$B$7:$R$2843,17,0)</f>
        <v>6.1311999999999998</v>
      </c>
      <c r="O35" s="66">
        <f t="shared" si="10"/>
        <v>19</v>
      </c>
      <c r="P35" s="65">
        <f>VLOOKUP($A35,'Return Data'!$B$7:$R$2843,14,0)</f>
        <v>8.2917000000000005</v>
      </c>
      <c r="Q35" s="66">
        <f t="shared" si="11"/>
        <v>17</v>
      </c>
      <c r="R35" s="65">
        <f>VLOOKUP($A35,'Return Data'!$B$7:$R$2843,16,0)</f>
        <v>7.5457999999999998</v>
      </c>
      <c r="S35" s="67">
        <f t="shared" si="0"/>
        <v>22</v>
      </c>
    </row>
    <row r="36" spans="1:19" x14ac:dyDescent="0.3">
      <c r="A36" s="82" t="s">
        <v>1137</v>
      </c>
      <c r="B36" s="64">
        <f>VLOOKUP($A36,'Return Data'!$B$7:$R$2843,3,0)</f>
        <v>44412</v>
      </c>
      <c r="C36" s="65">
        <f>VLOOKUP($A36,'Return Data'!$B$7:$R$2843,4,0)</f>
        <v>76.881299999999996</v>
      </c>
      <c r="D36" s="65">
        <f>VLOOKUP($A36,'Return Data'!$B$7:$R$2843,9,0)</f>
        <v>6.9621000000000004</v>
      </c>
      <c r="E36" s="66">
        <f t="shared" si="1"/>
        <v>23</v>
      </c>
      <c r="F36" s="65">
        <f>VLOOKUP($A36,'Return Data'!$B$7:$R$2843,10,0)</f>
        <v>3.5371999999999999</v>
      </c>
      <c r="G36" s="66">
        <f t="shared" si="2"/>
        <v>27</v>
      </c>
      <c r="H36" s="65">
        <f>VLOOKUP($A36,'Return Data'!$B$7:$R$2843,11,0)</f>
        <v>4.0540000000000003</v>
      </c>
      <c r="I36" s="66">
        <f t="shared" si="3"/>
        <v>25</v>
      </c>
      <c r="J36" s="65">
        <f>VLOOKUP($A36,'Return Data'!$B$7:$R$2843,12,0)</f>
        <v>2.4003000000000001</v>
      </c>
      <c r="K36" s="66">
        <f t="shared" si="8"/>
        <v>23</v>
      </c>
      <c r="L36" s="65">
        <f>VLOOKUP($A36,'Return Data'!$B$7:$R$2843,13,0)</f>
        <v>2.9655999999999998</v>
      </c>
      <c r="M36" s="66">
        <f t="shared" si="9"/>
        <v>23</v>
      </c>
      <c r="N36" s="65">
        <f>VLOOKUP($A36,'Return Data'!$B$7:$R$2843,17,0)</f>
        <v>6.9512999999999998</v>
      </c>
      <c r="O36" s="66">
        <f t="shared" si="10"/>
        <v>17</v>
      </c>
      <c r="P36" s="65">
        <f>VLOOKUP($A36,'Return Data'!$B$7:$R$2843,14,0)</f>
        <v>9.89</v>
      </c>
      <c r="Q36" s="66">
        <f t="shared" si="11"/>
        <v>5</v>
      </c>
      <c r="R36" s="65">
        <f>VLOOKUP($A36,'Return Data'!$B$7:$R$2843,16,0)</f>
        <v>8.5840999999999994</v>
      </c>
      <c r="S36" s="67">
        <f t="shared" si="0"/>
        <v>14</v>
      </c>
    </row>
    <row r="37" spans="1:19" x14ac:dyDescent="0.3">
      <c r="A37" s="82" t="s">
        <v>1138</v>
      </c>
      <c r="B37" s="64">
        <f>VLOOKUP($A37,'Return Data'!$B$7:$R$2843,3,0)</f>
        <v>44412</v>
      </c>
      <c r="C37" s="65">
        <f>VLOOKUP($A37,'Return Data'!$B$7:$R$2843,4,0)</f>
        <v>58.804400000000001</v>
      </c>
      <c r="D37" s="65">
        <f>VLOOKUP($A37,'Return Data'!$B$7:$R$2843,9,0)</f>
        <v>7.7621000000000002</v>
      </c>
      <c r="E37" s="66">
        <f t="shared" si="1"/>
        <v>15</v>
      </c>
      <c r="F37" s="65">
        <f>VLOOKUP($A37,'Return Data'!$B$7:$R$2843,10,0)</f>
        <v>6.0175999999999998</v>
      </c>
      <c r="G37" s="66">
        <f t="shared" si="2"/>
        <v>15</v>
      </c>
      <c r="H37" s="65">
        <f>VLOOKUP($A37,'Return Data'!$B$7:$R$2843,11,0)</f>
        <v>6.4618000000000002</v>
      </c>
      <c r="I37" s="66">
        <f t="shared" si="3"/>
        <v>13</v>
      </c>
      <c r="J37" s="65">
        <f>VLOOKUP($A37,'Return Data'!$B$7:$R$2843,12,0)</f>
        <v>4.8459000000000003</v>
      </c>
      <c r="K37" s="66">
        <f t="shared" si="8"/>
        <v>11</v>
      </c>
      <c r="L37" s="65">
        <f>VLOOKUP($A37,'Return Data'!$B$7:$R$2843,13,0)</f>
        <v>5.9850000000000003</v>
      </c>
      <c r="M37" s="66">
        <f t="shared" si="9"/>
        <v>11</v>
      </c>
      <c r="N37" s="65">
        <f>VLOOKUP($A37,'Return Data'!$B$7:$R$2843,17,0)</f>
        <v>9.5917999999999992</v>
      </c>
      <c r="O37" s="66">
        <f t="shared" si="10"/>
        <v>2</v>
      </c>
      <c r="P37" s="65">
        <f>VLOOKUP($A37,'Return Data'!$B$7:$R$2843,14,0)</f>
        <v>10.087</v>
      </c>
      <c r="Q37" s="66">
        <f t="shared" si="11"/>
        <v>2</v>
      </c>
      <c r="R37" s="65">
        <f>VLOOKUP($A37,'Return Data'!$B$7:$R$2843,16,0)</f>
        <v>8.8397000000000006</v>
      </c>
      <c r="S37" s="67">
        <f t="shared" si="0"/>
        <v>9</v>
      </c>
    </row>
    <row r="38" spans="1:19" x14ac:dyDescent="0.3">
      <c r="A38" s="82" t="s">
        <v>1140</v>
      </c>
      <c r="B38" s="64">
        <f>VLOOKUP($A38,'Return Data'!$B$7:$R$2843,3,0)</f>
        <v>44412</v>
      </c>
      <c r="C38" s="65">
        <f>VLOOKUP($A38,'Return Data'!$B$7:$R$2843,4,0)</f>
        <v>70.721199999999996</v>
      </c>
      <c r="D38" s="65">
        <f>VLOOKUP($A38,'Return Data'!$B$7:$R$2843,9,0)</f>
        <v>4.0719000000000003</v>
      </c>
      <c r="E38" s="66">
        <f t="shared" si="1"/>
        <v>32</v>
      </c>
      <c r="F38" s="65">
        <f>VLOOKUP($A38,'Return Data'!$B$7:$R$2843,10,0)</f>
        <v>3.5733999999999999</v>
      </c>
      <c r="G38" s="66">
        <f t="shared" si="2"/>
        <v>25</v>
      </c>
      <c r="H38" s="65">
        <f>VLOOKUP($A38,'Return Data'!$B$7:$R$2843,11,0)</f>
        <v>4.4160000000000004</v>
      </c>
      <c r="I38" s="66">
        <f t="shared" si="3"/>
        <v>21</v>
      </c>
      <c r="J38" s="65">
        <f>VLOOKUP($A38,'Return Data'!$B$7:$R$2843,12,0)</f>
        <v>2.7147000000000001</v>
      </c>
      <c r="K38" s="66">
        <f t="shared" si="8"/>
        <v>22</v>
      </c>
      <c r="L38" s="65">
        <f>VLOOKUP($A38,'Return Data'!$B$7:$R$2843,13,0)</f>
        <v>3.6669999999999998</v>
      </c>
      <c r="M38" s="66">
        <f t="shared" si="9"/>
        <v>20</v>
      </c>
      <c r="N38" s="65">
        <f>VLOOKUP($A38,'Return Data'!$B$7:$R$2843,17,0)</f>
        <v>7.9713000000000003</v>
      </c>
      <c r="O38" s="66">
        <f t="shared" si="10"/>
        <v>12</v>
      </c>
      <c r="P38" s="65">
        <f>VLOOKUP($A38,'Return Data'!$B$7:$R$2843,14,0)</f>
        <v>8.7644000000000002</v>
      </c>
      <c r="Q38" s="66">
        <f t="shared" si="11"/>
        <v>14</v>
      </c>
      <c r="R38" s="65">
        <f>VLOOKUP($A38,'Return Data'!$B$7:$R$2843,16,0)</f>
        <v>8.5780999999999992</v>
      </c>
      <c r="S38" s="67">
        <f t="shared" si="0"/>
        <v>15</v>
      </c>
    </row>
    <row r="39" spans="1:19" x14ac:dyDescent="0.3">
      <c r="A39" s="82" t="s">
        <v>1142</v>
      </c>
      <c r="B39" s="64">
        <f>VLOOKUP($A39,'Return Data'!$B$7:$R$2843,3,0)</f>
        <v>44412</v>
      </c>
      <c r="C39" s="65">
        <f>VLOOKUP($A39,'Return Data'!$B$7:$R$2843,4,0)</f>
        <v>1.7754000000000001</v>
      </c>
      <c r="D39" s="65">
        <f>VLOOKUP($A39,'Return Data'!$B$7:$R$2843,9,0)</f>
        <v>10.9474</v>
      </c>
      <c r="E39" s="66">
        <f t="shared" si="1"/>
        <v>4</v>
      </c>
      <c r="F39" s="65">
        <f>VLOOKUP($A39,'Return Data'!$B$7:$R$2843,10,0)</f>
        <v>11.1188</v>
      </c>
      <c r="G39" s="66">
        <f t="shared" si="2"/>
        <v>4</v>
      </c>
      <c r="H39" s="65">
        <f>VLOOKUP($A39,'Return Data'!$B$7:$R$2843,11,0)</f>
        <v>11.438599999999999</v>
      </c>
      <c r="I39" s="66">
        <f t="shared" si="3"/>
        <v>4</v>
      </c>
      <c r="J39" s="65"/>
      <c r="K39" s="66"/>
      <c r="L39" s="65"/>
      <c r="M39" s="66"/>
      <c r="N39" s="65"/>
      <c r="O39" s="66"/>
      <c r="P39" s="65"/>
      <c r="Q39" s="66"/>
      <c r="R39" s="65">
        <f>VLOOKUP($A39,'Return Data'!$B$7:$R$2843,16,0)</f>
        <v>-9.0222999999999995</v>
      </c>
      <c r="S39" s="67">
        <f t="shared" si="0"/>
        <v>32</v>
      </c>
    </row>
    <row r="40" spans="1:19" x14ac:dyDescent="0.3">
      <c r="A40" s="82" t="s">
        <v>1144</v>
      </c>
      <c r="B40" s="64">
        <f>VLOOKUP($A40,'Return Data'!$B$7:$R$2843,3,0)</f>
        <v>44412</v>
      </c>
      <c r="C40" s="65">
        <f>VLOOKUP($A40,'Return Data'!$B$7:$R$2843,4,0)</f>
        <v>54.902900000000002</v>
      </c>
      <c r="D40" s="65">
        <f>VLOOKUP($A40,'Return Data'!$B$7:$R$2843,9,0)</f>
        <v>4.7079000000000004</v>
      </c>
      <c r="E40" s="66">
        <f t="shared" si="1"/>
        <v>30</v>
      </c>
      <c r="F40" s="65">
        <f>VLOOKUP($A40,'Return Data'!$B$7:$R$2843,10,0)</f>
        <v>3.09</v>
      </c>
      <c r="G40" s="66">
        <f t="shared" si="2"/>
        <v>30</v>
      </c>
      <c r="H40" s="65">
        <f>VLOOKUP($A40,'Return Data'!$B$7:$R$2843,11,0)</f>
        <v>3.4100999999999999</v>
      </c>
      <c r="I40" s="66">
        <f t="shared" si="3"/>
        <v>29</v>
      </c>
      <c r="J40" s="65">
        <f>VLOOKUP($A40,'Return Data'!$B$7:$R$2843,12,0)</f>
        <v>2.363</v>
      </c>
      <c r="K40" s="66">
        <f>RANK(J40,J$8:J$42,0)</f>
        <v>24</v>
      </c>
      <c r="L40" s="65">
        <f>VLOOKUP($A40,'Return Data'!$B$7:$R$2843,13,0)</f>
        <v>2.5030999999999999</v>
      </c>
      <c r="M40" s="66">
        <f>RANK(L40,L$8:L$42,0)</f>
        <v>26</v>
      </c>
      <c r="N40" s="65">
        <f>VLOOKUP($A40,'Return Data'!$B$7:$R$2843,17,0)</f>
        <v>0.96330000000000005</v>
      </c>
      <c r="O40" s="66">
        <f>RANK(N40,N$8:N$42,0)</f>
        <v>29</v>
      </c>
      <c r="P40" s="65">
        <f>VLOOKUP($A40,'Return Data'!$B$7:$R$2843,14,0)</f>
        <v>5.62E-2</v>
      </c>
      <c r="Q40" s="66">
        <f>RANK(P40,P$8:P$42,0)</f>
        <v>28</v>
      </c>
      <c r="R40" s="65">
        <f>VLOOKUP($A40,'Return Data'!$B$7:$R$2843,16,0)</f>
        <v>5.6788999999999996</v>
      </c>
      <c r="S40" s="67">
        <f t="shared" si="0"/>
        <v>28</v>
      </c>
    </row>
    <row r="41" spans="1:19" x14ac:dyDescent="0.3">
      <c r="A41" s="82" t="s">
        <v>1007</v>
      </c>
      <c r="B41" s="64">
        <f>VLOOKUP($A41,'Return Data'!$B$7:$R$2843,3,0)</f>
        <v>44412</v>
      </c>
      <c r="C41" s="65">
        <f>VLOOKUP($A41,'Return Data'!$B$7:$R$2843,4,0)</f>
        <v>76.331400000000002</v>
      </c>
      <c r="D41" s="65">
        <f>VLOOKUP($A41,'Return Data'!$B$7:$R$2843,9,0)</f>
        <v>1.0820000000000001</v>
      </c>
      <c r="E41" s="66">
        <f t="shared" si="1"/>
        <v>33</v>
      </c>
      <c r="F41" s="65">
        <f>VLOOKUP($A41,'Return Data'!$B$7:$R$2843,10,0)</f>
        <v>-0.11219999999999999</v>
      </c>
      <c r="G41" s="66">
        <f t="shared" si="2"/>
        <v>33</v>
      </c>
      <c r="H41" s="65">
        <f>VLOOKUP($A41,'Return Data'!$B$7:$R$2843,11,0)</f>
        <v>1.9142999999999999</v>
      </c>
      <c r="I41" s="66">
        <f t="shared" si="3"/>
        <v>32</v>
      </c>
      <c r="J41" s="65">
        <f>VLOOKUP($A41,'Return Data'!$B$7:$R$2843,12,0)</f>
        <v>0.1236</v>
      </c>
      <c r="K41" s="66">
        <f>RANK(J41,J$8:J$42,0)</f>
        <v>30</v>
      </c>
      <c r="L41" s="65">
        <f>VLOOKUP($A41,'Return Data'!$B$7:$R$2843,13,0)</f>
        <v>1.2921</v>
      </c>
      <c r="M41" s="66">
        <f>RANK(L41,L$8:L$42,0)</f>
        <v>29</v>
      </c>
      <c r="N41" s="65">
        <f>VLOOKUP($A41,'Return Data'!$B$7:$R$2843,17,0)</f>
        <v>5.9809000000000001</v>
      </c>
      <c r="O41" s="66">
        <f>RANK(N41,N$8:N$42,0)</f>
        <v>20</v>
      </c>
      <c r="P41" s="65">
        <f>VLOOKUP($A41,'Return Data'!$B$7:$R$2843,14,0)</f>
        <v>9.6540999999999997</v>
      </c>
      <c r="Q41" s="66">
        <f>RANK(P41,P$8:P$42,0)</f>
        <v>7</v>
      </c>
      <c r="R41" s="65">
        <f>VLOOKUP($A41,'Return Data'!$B$7:$R$2843,16,0)</f>
        <v>8.9883000000000006</v>
      </c>
      <c r="S41" s="67">
        <f t="shared" si="0"/>
        <v>6</v>
      </c>
    </row>
    <row r="42" spans="1:19" x14ac:dyDescent="0.3">
      <c r="A42" s="82" t="s">
        <v>1009</v>
      </c>
      <c r="B42" s="64">
        <f>VLOOKUP($A42,'Return Data'!$B$7:$R$2843,3,0)</f>
        <v>44412</v>
      </c>
      <c r="C42" s="65">
        <f>VLOOKUP($A42,'Return Data'!$B$7:$R$2843,4,0)</f>
        <v>13.7897</v>
      </c>
      <c r="D42" s="65">
        <f>VLOOKUP($A42,'Return Data'!$B$7:$R$2843,9,0)</f>
        <v>4.1947000000000001</v>
      </c>
      <c r="E42" s="66">
        <f t="shared" si="1"/>
        <v>31</v>
      </c>
      <c r="F42" s="65">
        <f>VLOOKUP($A42,'Return Data'!$B$7:$R$2843,10,0)</f>
        <v>-5.5320999999999998</v>
      </c>
      <c r="G42" s="66">
        <f t="shared" si="2"/>
        <v>34</v>
      </c>
      <c r="H42" s="65">
        <f>VLOOKUP($A42,'Return Data'!$B$7:$R$2843,11,0)</f>
        <v>-2.46</v>
      </c>
      <c r="I42" s="66">
        <f t="shared" si="3"/>
        <v>34</v>
      </c>
      <c r="J42" s="65">
        <f>VLOOKUP($A42,'Return Data'!$B$7:$R$2843,12,0)</f>
        <v>0.71250000000000002</v>
      </c>
      <c r="K42" s="66">
        <f>RANK(J42,J$8:J$42,0)</f>
        <v>29</v>
      </c>
      <c r="L42" s="65">
        <f>VLOOKUP($A42,'Return Data'!$B$7:$R$2843,13,0)</f>
        <v>-0.84850000000000003</v>
      </c>
      <c r="M42" s="66">
        <f>RANK(L42,L$8:L$42,0)</f>
        <v>31</v>
      </c>
      <c r="N42" s="65">
        <f>VLOOKUP($A42,'Return Data'!$B$7:$R$2843,17,0)</f>
        <v>5.3402000000000003</v>
      </c>
      <c r="O42" s="66">
        <f>RANK(N42,N$8:N$42,0)</f>
        <v>24</v>
      </c>
      <c r="P42" s="65"/>
      <c r="Q42" s="66"/>
      <c r="R42" s="65">
        <f>VLOOKUP($A42,'Return Data'!$B$7:$R$2843,16,0)</f>
        <v>10.9884</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11.737811764705883</v>
      </c>
      <c r="E44" s="88"/>
      <c r="F44" s="89">
        <f>AVERAGE(F8:F42)</f>
        <v>6.868599999999998</v>
      </c>
      <c r="G44" s="88"/>
      <c r="H44" s="89">
        <f>AVERAGE(H8:H42)</f>
        <v>6.6568000000000014</v>
      </c>
      <c r="I44" s="88"/>
      <c r="J44" s="89">
        <f>AVERAGE(J8:J42)</f>
        <v>5.2253483870967754</v>
      </c>
      <c r="K44" s="88"/>
      <c r="L44" s="89">
        <f>AVERAGE(L8:L42)</f>
        <v>5.310083870967742</v>
      </c>
      <c r="M44" s="88"/>
      <c r="N44" s="89">
        <f>AVERAGE(N8:N42)</f>
        <v>6.4123066666666677</v>
      </c>
      <c r="O44" s="88"/>
      <c r="P44" s="89">
        <f>AVERAGE(P8:P42)</f>
        <v>7.0734344827586177</v>
      </c>
      <c r="Q44" s="88"/>
      <c r="R44" s="89">
        <f>AVERAGE(R8:R42)</f>
        <v>5.0104257142857147</v>
      </c>
      <c r="S44" s="90"/>
    </row>
    <row r="45" spans="1:19" x14ac:dyDescent="0.3">
      <c r="A45" s="87" t="s">
        <v>28</v>
      </c>
      <c r="B45" s="88"/>
      <c r="C45" s="88"/>
      <c r="D45" s="89">
        <f>MIN(D8:D42)</f>
        <v>0</v>
      </c>
      <c r="E45" s="88"/>
      <c r="F45" s="89">
        <f>MIN(F8:F42)</f>
        <v>-5.5320999999999998</v>
      </c>
      <c r="G45" s="88"/>
      <c r="H45" s="89">
        <f>MIN(H8:H42)</f>
        <v>-2.46</v>
      </c>
      <c r="I45" s="88"/>
      <c r="J45" s="89">
        <f>MIN(J8:J42)</f>
        <v>0</v>
      </c>
      <c r="K45" s="88"/>
      <c r="L45" s="89">
        <f>MIN(L8:L42)</f>
        <v>-0.84850000000000003</v>
      </c>
      <c r="M45" s="88"/>
      <c r="N45" s="89">
        <f>MIN(N8:N42)</f>
        <v>-5.3208000000000002</v>
      </c>
      <c r="O45" s="88"/>
      <c r="P45" s="89">
        <f>MIN(P8:P42)</f>
        <v>-3.7039</v>
      </c>
      <c r="Q45" s="88"/>
      <c r="R45" s="89">
        <f>MIN(R8:R42)</f>
        <v>-21.409700000000001</v>
      </c>
      <c r="S45" s="90"/>
    </row>
    <row r="46" spans="1:19" ht="15" thickBot="1" x14ac:dyDescent="0.35">
      <c r="A46" s="91" t="s">
        <v>29</v>
      </c>
      <c r="B46" s="92"/>
      <c r="C46" s="92"/>
      <c r="D46" s="93">
        <f>MAX(D8:D42)</f>
        <v>159.7638</v>
      </c>
      <c r="E46" s="92"/>
      <c r="F46" s="93">
        <f>MAX(F8:F42)</f>
        <v>59.1753</v>
      </c>
      <c r="G46" s="92"/>
      <c r="H46" s="93">
        <f>MAX(H8:H42)</f>
        <v>33.200400000000002</v>
      </c>
      <c r="I46" s="92"/>
      <c r="J46" s="93">
        <f>MAX(J8:J42)</f>
        <v>24.212700000000002</v>
      </c>
      <c r="K46" s="92"/>
      <c r="L46" s="93">
        <f>MAX(L8:L42)</f>
        <v>18.3157</v>
      </c>
      <c r="M46" s="92"/>
      <c r="N46" s="93">
        <f>MAX(N8:N42)</f>
        <v>9.6807999999999996</v>
      </c>
      <c r="O46" s="92"/>
      <c r="P46" s="93">
        <f>MAX(P8:P42)</f>
        <v>10.1561</v>
      </c>
      <c r="Q46" s="92"/>
      <c r="R46" s="93">
        <f>MAX(R8:R42)</f>
        <v>10.9884</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44412</v>
      </c>
      <c r="C8" s="65">
        <f>VLOOKUP($A8,'Return Data'!$B$7:$R$2843,4,0)</f>
        <v>24.745799999999999</v>
      </c>
      <c r="D8" s="65">
        <f>VLOOKUP($A8,'Return Data'!$B$7:$R$2843,9,0)</f>
        <v>8.5944000000000003</v>
      </c>
      <c r="E8" s="66">
        <f>RANK(D8,D$8:D$42,0)</f>
        <v>9</v>
      </c>
      <c r="F8" s="65">
        <f>VLOOKUP($A8,'Return Data'!$B$7:$R$2843,10,0)</f>
        <v>6.6890999999999998</v>
      </c>
      <c r="G8" s="66">
        <f>RANK(F8,F$8:F$42,0)</f>
        <v>9</v>
      </c>
      <c r="H8" s="65">
        <f>VLOOKUP($A8,'Return Data'!$B$7:$R$2843,11,0)</f>
        <v>9.8632000000000009</v>
      </c>
      <c r="I8" s="66">
        <f>RANK(H8,H$8:H$42,0)</f>
        <v>6</v>
      </c>
      <c r="J8" s="65">
        <f>VLOOKUP($A8,'Return Data'!$B$7:$R$2843,12,0)</f>
        <v>12.1227</v>
      </c>
      <c r="K8" s="66">
        <f>RANK(J8,J$8:J$42,0)</f>
        <v>3</v>
      </c>
      <c r="L8" s="65">
        <f>VLOOKUP($A8,'Return Data'!$B$7:$R$2843,13,0)</f>
        <v>9.4768000000000008</v>
      </c>
      <c r="M8" s="66">
        <f>RANK(L8,L$8:L$42,0)</f>
        <v>3</v>
      </c>
      <c r="N8" s="65">
        <f>VLOOKUP($A8,'Return Data'!$B$7:$R$2843,17,0)</f>
        <v>2.9085000000000001</v>
      </c>
      <c r="O8" s="66">
        <f>RANK(N8,N$8:N$42,0)</f>
        <v>27</v>
      </c>
      <c r="P8" s="65">
        <f>VLOOKUP($A8,'Return Data'!$B$7:$R$2843,14,0)</f>
        <v>3.4388000000000001</v>
      </c>
      <c r="Q8" s="66">
        <f>RANK(P8,P$8:P$42,0)</f>
        <v>23</v>
      </c>
      <c r="R8" s="65">
        <f>VLOOKUP($A8,'Return Data'!$B$7:$R$2843,16,0)</f>
        <v>7.5998000000000001</v>
      </c>
      <c r="S8" s="67">
        <f t="shared" ref="S8:S42" si="0">RANK(R8,R$8:R$42,0)</f>
        <v>22</v>
      </c>
    </row>
    <row r="9" spans="1:19" x14ac:dyDescent="0.3">
      <c r="A9" s="82" t="s">
        <v>1073</v>
      </c>
      <c r="B9" s="64">
        <f>VLOOKUP($A9,'Return Data'!$B$7:$R$2843,3,0)</f>
        <v>44412</v>
      </c>
      <c r="C9" s="65">
        <f>VLOOKUP($A9,'Return Data'!$B$7:$R$2843,4,0)</f>
        <v>1.3322000000000001</v>
      </c>
      <c r="D9" s="65"/>
      <c r="E9" s="66"/>
      <c r="F9" s="65"/>
      <c r="G9" s="66"/>
      <c r="H9" s="65"/>
      <c r="I9" s="66"/>
      <c r="J9" s="65"/>
      <c r="K9" s="66"/>
      <c r="L9" s="65"/>
      <c r="M9" s="66"/>
      <c r="N9" s="65"/>
      <c r="O9" s="66"/>
      <c r="P9" s="65"/>
      <c r="Q9" s="66"/>
      <c r="R9" s="65">
        <f>VLOOKUP($A9,'Return Data'!$B$7:$R$2843,16,0)</f>
        <v>-14.9232</v>
      </c>
      <c r="S9" s="67">
        <f t="shared" si="0"/>
        <v>34</v>
      </c>
    </row>
    <row r="10" spans="1:19" x14ac:dyDescent="0.3">
      <c r="A10" s="82" t="s">
        <v>1075</v>
      </c>
      <c r="B10" s="64">
        <f>VLOOKUP($A10,'Return Data'!$B$7:$R$2843,3,0)</f>
        <v>44412</v>
      </c>
      <c r="C10" s="65">
        <f>VLOOKUP($A10,'Return Data'!$B$7:$R$2843,4,0)</f>
        <v>21.639700000000001</v>
      </c>
      <c r="D10" s="65">
        <f>VLOOKUP($A10,'Return Data'!$B$7:$R$2843,9,0)</f>
        <v>8.3270999999999997</v>
      </c>
      <c r="E10" s="66">
        <f t="shared" ref="E10:E42" si="1">RANK(D10,D$8:D$42,0)</f>
        <v>11</v>
      </c>
      <c r="F10" s="65">
        <f>VLOOKUP($A10,'Return Data'!$B$7:$R$2843,10,0)</f>
        <v>5.9151999999999996</v>
      </c>
      <c r="G10" s="66">
        <f t="shared" ref="G10:G42" si="2">RANK(F10,F$8:F$42,0)</f>
        <v>12</v>
      </c>
      <c r="H10" s="65">
        <f>VLOOKUP($A10,'Return Data'!$B$7:$R$2843,11,0)</f>
        <v>6.6706000000000003</v>
      </c>
      <c r="I10" s="66">
        <f t="shared" ref="I10:I42" si="3">RANK(H10,H$8:H$42,0)</f>
        <v>10</v>
      </c>
      <c r="J10" s="65">
        <f>VLOOKUP($A10,'Return Data'!$B$7:$R$2843,12,0)</f>
        <v>5.9992999999999999</v>
      </c>
      <c r="K10" s="66">
        <f t="shared" ref="K10:K19" si="4">RANK(J10,J$8:J$42,0)</f>
        <v>6</v>
      </c>
      <c r="L10" s="65">
        <f>VLOOKUP($A10,'Return Data'!$B$7:$R$2843,13,0)</f>
        <v>6.8552999999999997</v>
      </c>
      <c r="M10" s="66">
        <f t="shared" ref="M10:M19" si="5">RANK(L10,L$8:L$42,0)</f>
        <v>7</v>
      </c>
      <c r="N10" s="65">
        <f>VLOOKUP($A10,'Return Data'!$B$7:$R$2843,17,0)</f>
        <v>8.4099000000000004</v>
      </c>
      <c r="O10" s="66">
        <f t="shared" ref="O10:O19" si="6">RANK(N10,N$8:N$42,0)</f>
        <v>4</v>
      </c>
      <c r="P10" s="65">
        <f>VLOOKUP($A10,'Return Data'!$B$7:$R$2843,14,0)</f>
        <v>7.9629000000000003</v>
      </c>
      <c r="Q10" s="66">
        <f t="shared" ref="Q10:Q19" si="7">RANK(P10,P$8:P$42,0)</f>
        <v>13</v>
      </c>
      <c r="R10" s="65">
        <f>VLOOKUP($A10,'Return Data'!$B$7:$R$2843,16,0)</f>
        <v>8.5980000000000008</v>
      </c>
      <c r="S10" s="67">
        <f t="shared" si="0"/>
        <v>7</v>
      </c>
    </row>
    <row r="11" spans="1:19" x14ac:dyDescent="0.3">
      <c r="A11" s="82" t="s">
        <v>1076</v>
      </c>
      <c r="B11" s="64">
        <f>VLOOKUP($A11,'Return Data'!$B$7:$R$2843,3,0)</f>
        <v>44412</v>
      </c>
      <c r="C11" s="65">
        <f>VLOOKUP($A11,'Return Data'!$B$7:$R$2843,4,0)</f>
        <v>15.0969</v>
      </c>
      <c r="D11" s="65">
        <f>VLOOKUP($A11,'Return Data'!$B$7:$R$2843,9,0)</f>
        <v>7.6276999999999999</v>
      </c>
      <c r="E11" s="66">
        <f t="shared" si="1"/>
        <v>13</v>
      </c>
      <c r="F11" s="65">
        <f>VLOOKUP($A11,'Return Data'!$B$7:$R$2843,10,0)</f>
        <v>2.9733000000000001</v>
      </c>
      <c r="G11" s="66">
        <f t="shared" si="2"/>
        <v>24</v>
      </c>
      <c r="H11" s="65">
        <f>VLOOKUP($A11,'Return Data'!$B$7:$R$2843,11,0)</f>
        <v>3.5739000000000001</v>
      </c>
      <c r="I11" s="66">
        <f t="shared" si="3"/>
        <v>22</v>
      </c>
      <c r="J11" s="65">
        <f>VLOOKUP($A11,'Return Data'!$B$7:$R$2843,12,0)</f>
        <v>2.6074999999999999</v>
      </c>
      <c r="K11" s="66">
        <f t="shared" si="4"/>
        <v>18</v>
      </c>
      <c r="L11" s="65">
        <f>VLOOKUP($A11,'Return Data'!$B$7:$R$2843,13,0)</f>
        <v>2.8799000000000001</v>
      </c>
      <c r="M11" s="66">
        <f t="shared" si="5"/>
        <v>19</v>
      </c>
      <c r="N11" s="65">
        <f>VLOOKUP($A11,'Return Data'!$B$7:$R$2843,17,0)</f>
        <v>5.0808999999999997</v>
      </c>
      <c r="O11" s="66">
        <f t="shared" si="6"/>
        <v>21</v>
      </c>
      <c r="P11" s="65">
        <f>VLOOKUP($A11,'Return Data'!$B$7:$R$2843,14,0)</f>
        <v>2.6956000000000002</v>
      </c>
      <c r="Q11" s="66">
        <f t="shared" si="7"/>
        <v>25</v>
      </c>
      <c r="R11" s="65">
        <f>VLOOKUP($A11,'Return Data'!$B$7:$R$2843,16,0)</f>
        <v>5.6980000000000004</v>
      </c>
      <c r="S11" s="67">
        <f t="shared" si="0"/>
        <v>29</v>
      </c>
    </row>
    <row r="12" spans="1:19" x14ac:dyDescent="0.3">
      <c r="A12" s="82" t="s">
        <v>1079</v>
      </c>
      <c r="B12" s="64">
        <f>VLOOKUP($A12,'Return Data'!$B$7:$R$2843,3,0)</f>
        <v>44412</v>
      </c>
      <c r="C12" s="65">
        <f>VLOOKUP($A12,'Return Data'!$B$7:$R$2843,4,0)</f>
        <v>64.650099999999995</v>
      </c>
      <c r="D12" s="65">
        <f>VLOOKUP($A12,'Return Data'!$B$7:$R$2843,9,0)</f>
        <v>5.0442</v>
      </c>
      <c r="E12" s="66">
        <f t="shared" si="1"/>
        <v>26</v>
      </c>
      <c r="F12" s="65">
        <f>VLOOKUP($A12,'Return Data'!$B$7:$R$2843,10,0)</f>
        <v>3.9367000000000001</v>
      </c>
      <c r="G12" s="66">
        <f t="shared" si="2"/>
        <v>19</v>
      </c>
      <c r="H12" s="65">
        <f>VLOOKUP($A12,'Return Data'!$B$7:$R$2843,11,0)</f>
        <v>4.7671000000000001</v>
      </c>
      <c r="I12" s="66">
        <f t="shared" si="3"/>
        <v>16</v>
      </c>
      <c r="J12" s="65">
        <f>VLOOKUP($A12,'Return Data'!$B$7:$R$2843,12,0)</f>
        <v>3.8940999999999999</v>
      </c>
      <c r="K12" s="66">
        <f t="shared" si="4"/>
        <v>12</v>
      </c>
      <c r="L12" s="65">
        <f>VLOOKUP($A12,'Return Data'!$B$7:$R$2843,13,0)</f>
        <v>4.0209999999999999</v>
      </c>
      <c r="M12" s="66">
        <f t="shared" si="5"/>
        <v>14</v>
      </c>
      <c r="N12" s="65">
        <f>VLOOKUP($A12,'Return Data'!$B$7:$R$2843,17,0)</f>
        <v>6.6140999999999996</v>
      </c>
      <c r="O12" s="66">
        <f t="shared" si="6"/>
        <v>14</v>
      </c>
      <c r="P12" s="65">
        <f>VLOOKUP($A12,'Return Data'!$B$7:$R$2843,14,0)</f>
        <v>5.0796000000000001</v>
      </c>
      <c r="Q12" s="66">
        <f t="shared" si="7"/>
        <v>21</v>
      </c>
      <c r="R12" s="65">
        <f>VLOOKUP($A12,'Return Data'!$B$7:$R$2843,16,0)</f>
        <v>7.9893999999999998</v>
      </c>
      <c r="S12" s="67">
        <f t="shared" si="0"/>
        <v>14</v>
      </c>
    </row>
    <row r="13" spans="1:19" x14ac:dyDescent="0.3">
      <c r="A13" s="82" t="s">
        <v>1082</v>
      </c>
      <c r="B13" s="64">
        <f>VLOOKUP($A13,'Return Data'!$B$7:$R$2843,3,0)</f>
        <v>44412</v>
      </c>
      <c r="C13" s="65">
        <f>VLOOKUP($A13,'Return Data'!$B$7:$R$2843,4,0)</f>
        <v>24.0749</v>
      </c>
      <c r="D13" s="65">
        <f>VLOOKUP($A13,'Return Data'!$B$7:$R$2843,9,0)</f>
        <v>10.252000000000001</v>
      </c>
      <c r="E13" s="66">
        <f t="shared" si="1"/>
        <v>6</v>
      </c>
      <c r="F13" s="65">
        <f>VLOOKUP($A13,'Return Data'!$B$7:$R$2843,10,0)</f>
        <v>12.793799999999999</v>
      </c>
      <c r="G13" s="66">
        <f t="shared" si="2"/>
        <v>2</v>
      </c>
      <c r="H13" s="65">
        <f>VLOOKUP($A13,'Return Data'!$B$7:$R$2843,11,0)</f>
        <v>17.942</v>
      </c>
      <c r="I13" s="66">
        <f t="shared" si="3"/>
        <v>2</v>
      </c>
      <c r="J13" s="65">
        <f>VLOOKUP($A13,'Return Data'!$B$7:$R$2843,12,0)</f>
        <v>20.534500000000001</v>
      </c>
      <c r="K13" s="66">
        <f t="shared" si="4"/>
        <v>2</v>
      </c>
      <c r="L13" s="65">
        <f>VLOOKUP($A13,'Return Data'!$B$7:$R$2843,13,0)</f>
        <v>14.9154</v>
      </c>
      <c r="M13" s="66">
        <f t="shared" si="5"/>
        <v>2</v>
      </c>
      <c r="N13" s="65">
        <f>VLOOKUP($A13,'Return Data'!$B$7:$R$2843,17,0)</f>
        <v>3.0173999999999999</v>
      </c>
      <c r="O13" s="66">
        <f t="shared" si="6"/>
        <v>26</v>
      </c>
      <c r="P13" s="65">
        <f>VLOOKUP($A13,'Return Data'!$B$7:$R$2843,14,0)</f>
        <v>4.4893999999999998</v>
      </c>
      <c r="Q13" s="66">
        <f t="shared" si="7"/>
        <v>22</v>
      </c>
      <c r="R13" s="65">
        <f>VLOOKUP($A13,'Return Data'!$B$7:$R$2843,16,0)</f>
        <v>7.8297999999999996</v>
      </c>
      <c r="S13" s="67">
        <f t="shared" si="0"/>
        <v>17</v>
      </c>
    </row>
    <row r="14" spans="1:19" x14ac:dyDescent="0.3">
      <c r="A14" s="82" t="s">
        <v>1084</v>
      </c>
      <c r="B14" s="64">
        <f>VLOOKUP($A14,'Return Data'!$B$7:$R$2843,3,0)</f>
        <v>44412</v>
      </c>
      <c r="C14" s="65">
        <f>VLOOKUP($A14,'Return Data'!$B$7:$R$2843,4,0)</f>
        <v>44.512799999999999</v>
      </c>
      <c r="D14" s="65">
        <f>VLOOKUP($A14,'Return Data'!$B$7:$R$2843,9,0)</f>
        <v>8.3696000000000002</v>
      </c>
      <c r="E14" s="66">
        <f t="shared" si="1"/>
        <v>10</v>
      </c>
      <c r="F14" s="65">
        <f>VLOOKUP($A14,'Return Data'!$B$7:$R$2843,10,0)</f>
        <v>6.9671000000000003</v>
      </c>
      <c r="G14" s="66">
        <f t="shared" si="2"/>
        <v>7</v>
      </c>
      <c r="H14" s="65">
        <f>VLOOKUP($A14,'Return Data'!$B$7:$R$2843,11,0)</f>
        <v>6.8574999999999999</v>
      </c>
      <c r="I14" s="66">
        <f t="shared" si="3"/>
        <v>8</v>
      </c>
      <c r="J14" s="65">
        <f>VLOOKUP($A14,'Return Data'!$B$7:$R$2843,12,0)</f>
        <v>5.9001000000000001</v>
      </c>
      <c r="K14" s="66">
        <f t="shared" si="4"/>
        <v>7</v>
      </c>
      <c r="L14" s="65">
        <f>VLOOKUP($A14,'Return Data'!$B$7:$R$2843,13,0)</f>
        <v>7.2161</v>
      </c>
      <c r="M14" s="66">
        <f t="shared" si="5"/>
        <v>6</v>
      </c>
      <c r="N14" s="65">
        <f>VLOOKUP($A14,'Return Data'!$B$7:$R$2843,17,0)</f>
        <v>7.8761999999999999</v>
      </c>
      <c r="O14" s="66">
        <f t="shared" si="6"/>
        <v>7</v>
      </c>
      <c r="P14" s="65">
        <f>VLOOKUP($A14,'Return Data'!$B$7:$R$2843,14,0)</f>
        <v>8.2865000000000002</v>
      </c>
      <c r="Q14" s="66">
        <f t="shared" si="7"/>
        <v>10</v>
      </c>
      <c r="R14" s="65">
        <f>VLOOKUP($A14,'Return Data'!$B$7:$R$2843,16,0)</f>
        <v>7.9565000000000001</v>
      </c>
      <c r="S14" s="67">
        <f t="shared" si="0"/>
        <v>15</v>
      </c>
    </row>
    <row r="15" spans="1:19" x14ac:dyDescent="0.3">
      <c r="A15" s="82" t="s">
        <v>1086</v>
      </c>
      <c r="B15" s="64">
        <f>VLOOKUP($A15,'Return Data'!$B$7:$R$2843,3,0)</f>
        <v>44412</v>
      </c>
      <c r="C15" s="65">
        <f>VLOOKUP($A15,'Return Data'!$B$7:$R$2843,4,0)</f>
        <v>34.798499999999997</v>
      </c>
      <c r="D15" s="65">
        <f>VLOOKUP($A15,'Return Data'!$B$7:$R$2843,9,0)</f>
        <v>6.9245000000000001</v>
      </c>
      <c r="E15" s="66">
        <f t="shared" si="1"/>
        <v>17</v>
      </c>
      <c r="F15" s="65">
        <f>VLOOKUP($A15,'Return Data'!$B$7:$R$2843,10,0)</f>
        <v>6.0278999999999998</v>
      </c>
      <c r="G15" s="66">
        <f t="shared" si="2"/>
        <v>10</v>
      </c>
      <c r="H15" s="65">
        <f>VLOOKUP($A15,'Return Data'!$B$7:$R$2843,11,0)</f>
        <v>7.4999000000000002</v>
      </c>
      <c r="I15" s="66">
        <f t="shared" si="3"/>
        <v>7</v>
      </c>
      <c r="J15" s="65">
        <f>VLOOKUP($A15,'Return Data'!$B$7:$R$2843,12,0)</f>
        <v>6.1722999999999999</v>
      </c>
      <c r="K15" s="66">
        <f t="shared" si="4"/>
        <v>5</v>
      </c>
      <c r="L15" s="65">
        <f>VLOOKUP($A15,'Return Data'!$B$7:$R$2843,13,0)</f>
        <v>7.5023</v>
      </c>
      <c r="M15" s="66">
        <f t="shared" si="5"/>
        <v>5</v>
      </c>
      <c r="N15" s="65">
        <f>VLOOKUP($A15,'Return Data'!$B$7:$R$2843,17,0)</f>
        <v>8.9892000000000003</v>
      </c>
      <c r="O15" s="66">
        <f t="shared" si="6"/>
        <v>2</v>
      </c>
      <c r="P15" s="65">
        <f>VLOOKUP($A15,'Return Data'!$B$7:$R$2843,14,0)</f>
        <v>8.3975000000000009</v>
      </c>
      <c r="Q15" s="66">
        <f t="shared" si="7"/>
        <v>9</v>
      </c>
      <c r="R15" s="65">
        <f>VLOOKUP($A15,'Return Data'!$B$7:$R$2843,16,0)</f>
        <v>7.6596000000000002</v>
      </c>
      <c r="S15" s="67">
        <f t="shared" si="0"/>
        <v>20</v>
      </c>
    </row>
    <row r="16" spans="1:19" x14ac:dyDescent="0.3">
      <c r="A16" s="82" t="s">
        <v>1089</v>
      </c>
      <c r="B16" s="64">
        <f>VLOOKUP($A16,'Return Data'!$B$7:$R$2843,3,0)</f>
        <v>44412</v>
      </c>
      <c r="C16" s="65">
        <f>VLOOKUP($A16,'Return Data'!$B$7:$R$2843,4,0)</f>
        <v>37.274099999999997</v>
      </c>
      <c r="D16" s="65">
        <f>VLOOKUP($A16,'Return Data'!$B$7:$R$2843,9,0)</f>
        <v>6.5068999999999999</v>
      </c>
      <c r="E16" s="66">
        <f t="shared" si="1"/>
        <v>18</v>
      </c>
      <c r="F16" s="65">
        <f>VLOOKUP($A16,'Return Data'!$B$7:$R$2843,10,0)</f>
        <v>4.3700999999999999</v>
      </c>
      <c r="G16" s="66">
        <f t="shared" si="2"/>
        <v>17</v>
      </c>
      <c r="H16" s="65">
        <f>VLOOKUP($A16,'Return Data'!$B$7:$R$2843,11,0)</f>
        <v>3.8691</v>
      </c>
      <c r="I16" s="66">
        <f t="shared" si="3"/>
        <v>20</v>
      </c>
      <c r="J16" s="65">
        <f>VLOOKUP($A16,'Return Data'!$B$7:$R$2843,12,0)</f>
        <v>3.0160999999999998</v>
      </c>
      <c r="K16" s="66">
        <f t="shared" si="4"/>
        <v>16</v>
      </c>
      <c r="L16" s="65">
        <f>VLOOKUP($A16,'Return Data'!$B$7:$R$2843,13,0)</f>
        <v>3.4485999999999999</v>
      </c>
      <c r="M16" s="66">
        <f t="shared" si="5"/>
        <v>16</v>
      </c>
      <c r="N16" s="65">
        <f>VLOOKUP($A16,'Return Data'!$B$7:$R$2843,17,0)</f>
        <v>6.9311999999999996</v>
      </c>
      <c r="O16" s="66">
        <f t="shared" si="6"/>
        <v>12</v>
      </c>
      <c r="P16" s="65">
        <f>VLOOKUP($A16,'Return Data'!$B$7:$R$2843,14,0)</f>
        <v>8.1714000000000002</v>
      </c>
      <c r="Q16" s="66">
        <f t="shared" si="7"/>
        <v>11</v>
      </c>
      <c r="R16" s="65">
        <f>VLOOKUP($A16,'Return Data'!$B$7:$R$2843,16,0)</f>
        <v>7.5452000000000004</v>
      </c>
      <c r="S16" s="67">
        <f t="shared" si="0"/>
        <v>23</v>
      </c>
    </row>
    <row r="17" spans="1:19" x14ac:dyDescent="0.3">
      <c r="A17" s="82" t="s">
        <v>1092</v>
      </c>
      <c r="B17" s="64">
        <f>VLOOKUP($A17,'Return Data'!$B$7:$R$2843,3,0)</f>
        <v>44412</v>
      </c>
      <c r="C17" s="65">
        <f>VLOOKUP($A17,'Return Data'!$B$7:$R$2843,4,0)</f>
        <v>17.809699999999999</v>
      </c>
      <c r="D17" s="65">
        <f>VLOOKUP($A17,'Return Data'!$B$7:$R$2843,9,0)</f>
        <v>8.9590999999999994</v>
      </c>
      <c r="E17" s="66">
        <f t="shared" si="1"/>
        <v>7</v>
      </c>
      <c r="F17" s="65">
        <f>VLOOKUP($A17,'Return Data'!$B$7:$R$2843,10,0)</f>
        <v>7.0811000000000002</v>
      </c>
      <c r="G17" s="66">
        <f t="shared" si="2"/>
        <v>6</v>
      </c>
      <c r="H17" s="65">
        <f>VLOOKUP($A17,'Return Data'!$B$7:$R$2843,11,0)</f>
        <v>6.4211999999999998</v>
      </c>
      <c r="I17" s="66">
        <f t="shared" si="3"/>
        <v>12</v>
      </c>
      <c r="J17" s="65">
        <f>VLOOKUP($A17,'Return Data'!$B$7:$R$2843,12,0)</f>
        <v>5.1203000000000003</v>
      </c>
      <c r="K17" s="66">
        <f t="shared" si="4"/>
        <v>9</v>
      </c>
      <c r="L17" s="65">
        <f>VLOOKUP($A17,'Return Data'!$B$7:$R$2843,13,0)</f>
        <v>6.8215000000000003</v>
      </c>
      <c r="M17" s="66">
        <f t="shared" si="5"/>
        <v>8</v>
      </c>
      <c r="N17" s="65">
        <f>VLOOKUP($A17,'Return Data'!$B$7:$R$2843,17,0)</f>
        <v>7.3410000000000002</v>
      </c>
      <c r="O17" s="66">
        <f t="shared" si="6"/>
        <v>10</v>
      </c>
      <c r="P17" s="65">
        <f>VLOOKUP($A17,'Return Data'!$B$7:$R$2843,14,0)</f>
        <v>6.8394000000000004</v>
      </c>
      <c r="Q17" s="66">
        <f t="shared" si="7"/>
        <v>19</v>
      </c>
      <c r="R17" s="65">
        <f>VLOOKUP($A17,'Return Data'!$B$7:$R$2843,16,0)</f>
        <v>8.1366999999999994</v>
      </c>
      <c r="S17" s="67">
        <f t="shared" si="0"/>
        <v>11</v>
      </c>
    </row>
    <row r="18" spans="1:19" x14ac:dyDescent="0.3">
      <c r="A18" s="82" t="s">
        <v>1095</v>
      </c>
      <c r="B18" s="64">
        <f>VLOOKUP($A18,'Return Data'!$B$7:$R$2843,3,0)</f>
        <v>44412</v>
      </c>
      <c r="C18" s="65">
        <f>VLOOKUP($A18,'Return Data'!$B$7:$R$2843,4,0)</f>
        <v>16.147200000000002</v>
      </c>
      <c r="D18" s="65">
        <f>VLOOKUP($A18,'Return Data'!$B$7:$R$2843,9,0)</f>
        <v>10.350199999999999</v>
      </c>
      <c r="E18" s="66">
        <f t="shared" si="1"/>
        <v>4</v>
      </c>
      <c r="F18" s="65">
        <f>VLOOKUP($A18,'Return Data'!$B$7:$R$2843,10,0)</f>
        <v>5.7682000000000002</v>
      </c>
      <c r="G18" s="66">
        <f t="shared" si="2"/>
        <v>13</v>
      </c>
      <c r="H18" s="65">
        <f>VLOOKUP($A18,'Return Data'!$B$7:$R$2843,11,0)</f>
        <v>6.5702999999999996</v>
      </c>
      <c r="I18" s="66">
        <f t="shared" si="3"/>
        <v>11</v>
      </c>
      <c r="J18" s="65">
        <f>VLOOKUP($A18,'Return Data'!$B$7:$R$2843,12,0)</f>
        <v>6.4287999999999998</v>
      </c>
      <c r="K18" s="66">
        <f t="shared" si="4"/>
        <v>4</v>
      </c>
      <c r="L18" s="65">
        <f>VLOOKUP($A18,'Return Data'!$B$7:$R$2843,13,0)</f>
        <v>7.8773999999999997</v>
      </c>
      <c r="M18" s="66">
        <f t="shared" si="5"/>
        <v>4</v>
      </c>
      <c r="N18" s="65">
        <f>VLOOKUP($A18,'Return Data'!$B$7:$R$2843,17,0)</f>
        <v>7.5940000000000003</v>
      </c>
      <c r="O18" s="66">
        <f t="shared" si="6"/>
        <v>9</v>
      </c>
      <c r="P18" s="65">
        <f>VLOOKUP($A18,'Return Data'!$B$7:$R$2843,14,0)</f>
        <v>7.3844000000000003</v>
      </c>
      <c r="Q18" s="66">
        <f t="shared" si="7"/>
        <v>17</v>
      </c>
      <c r="R18" s="65">
        <f>VLOOKUP($A18,'Return Data'!$B$7:$R$2843,16,0)</f>
        <v>7.6418999999999997</v>
      </c>
      <c r="S18" s="67">
        <f t="shared" si="0"/>
        <v>21</v>
      </c>
    </row>
    <row r="19" spans="1:19" x14ac:dyDescent="0.3">
      <c r="A19" s="82" t="s">
        <v>1096</v>
      </c>
      <c r="B19" s="64">
        <f>VLOOKUP($A19,'Return Data'!$B$7:$R$2843,3,0)</f>
        <v>44412</v>
      </c>
      <c r="C19" s="65">
        <f>VLOOKUP($A19,'Return Data'!$B$7:$R$2843,4,0)</f>
        <v>12.3522</v>
      </c>
      <c r="D19" s="65">
        <f>VLOOKUP($A19,'Return Data'!$B$7:$R$2843,9,0)</f>
        <v>159.1412</v>
      </c>
      <c r="E19" s="66">
        <f t="shared" si="1"/>
        <v>1</v>
      </c>
      <c r="F19" s="65">
        <f>VLOOKUP($A19,'Return Data'!$B$7:$R$2843,10,0)</f>
        <v>58.5505</v>
      </c>
      <c r="G19" s="66">
        <f t="shared" si="2"/>
        <v>1</v>
      </c>
      <c r="H19" s="65">
        <f>VLOOKUP($A19,'Return Data'!$B$7:$R$2843,11,0)</f>
        <v>32.565399999999997</v>
      </c>
      <c r="I19" s="66">
        <f t="shared" si="3"/>
        <v>1</v>
      </c>
      <c r="J19" s="65">
        <f>VLOOKUP($A19,'Return Data'!$B$7:$R$2843,12,0)</f>
        <v>23.566600000000001</v>
      </c>
      <c r="K19" s="66">
        <f t="shared" si="4"/>
        <v>1</v>
      </c>
      <c r="L19" s="65">
        <f>VLOOKUP($A19,'Return Data'!$B$7:$R$2843,13,0)</f>
        <v>17.667999999999999</v>
      </c>
      <c r="M19" s="66">
        <f t="shared" si="5"/>
        <v>1</v>
      </c>
      <c r="N19" s="65">
        <f>VLOOKUP($A19,'Return Data'!$B$7:$R$2843,17,0)</f>
        <v>-5.9188999999999998</v>
      </c>
      <c r="O19" s="66">
        <f t="shared" si="6"/>
        <v>30</v>
      </c>
      <c r="P19" s="65">
        <f>VLOOKUP($A19,'Return Data'!$B$7:$R$2843,14,0)</f>
        <v>-4.4069000000000003</v>
      </c>
      <c r="Q19" s="66">
        <f t="shared" si="7"/>
        <v>29</v>
      </c>
      <c r="R19" s="65">
        <f>VLOOKUP($A19,'Return Data'!$B$7:$R$2843,16,0)</f>
        <v>3.0146999999999999</v>
      </c>
      <c r="S19" s="67">
        <f t="shared" si="0"/>
        <v>30</v>
      </c>
    </row>
    <row r="20" spans="1:19" x14ac:dyDescent="0.3">
      <c r="A20" s="82" t="s">
        <v>1098</v>
      </c>
      <c r="B20" s="64">
        <f>VLOOKUP($A20,'Return Data'!$B$7:$R$2843,3,0)</f>
        <v>44412</v>
      </c>
      <c r="C20" s="65">
        <f>VLOOKUP($A20,'Return Data'!$B$7:$R$2843,4,0)</f>
        <v>4.3200000000000002E-2</v>
      </c>
      <c r="D20" s="65">
        <f>VLOOKUP($A20,'Return Data'!$B$7:$R$2843,9,0)</f>
        <v>10.337</v>
      </c>
      <c r="E20" s="66">
        <f t="shared" si="1"/>
        <v>5</v>
      </c>
      <c r="F20" s="65">
        <f>VLOOKUP($A20,'Return Data'!$B$7:$R$2843,10,0)</f>
        <v>11.3354</v>
      </c>
      <c r="G20" s="66">
        <f t="shared" si="2"/>
        <v>3</v>
      </c>
      <c r="H20" s="65">
        <f>VLOOKUP($A20,'Return Data'!$B$7:$R$2843,11,0)</f>
        <v>11.340199999999999</v>
      </c>
      <c r="I20" s="66">
        <f t="shared" si="3"/>
        <v>4</v>
      </c>
      <c r="J20" s="65"/>
      <c r="K20" s="66"/>
      <c r="L20" s="65"/>
      <c r="M20" s="66"/>
      <c r="N20" s="65"/>
      <c r="O20" s="66"/>
      <c r="P20" s="65"/>
      <c r="Q20" s="66"/>
      <c r="R20" s="65">
        <f>VLOOKUP($A20,'Return Data'!$B$7:$R$2843,16,0)</f>
        <v>-12.0182</v>
      </c>
      <c r="S20" s="67">
        <f t="shared" si="0"/>
        <v>33</v>
      </c>
    </row>
    <row r="21" spans="1:19" x14ac:dyDescent="0.3">
      <c r="A21" s="82" t="s">
        <v>1103</v>
      </c>
      <c r="B21" s="64">
        <f>VLOOKUP($A21,'Return Data'!$B$7:$R$2843,3,0)</f>
        <v>44412</v>
      </c>
      <c r="C21" s="65">
        <f>VLOOKUP($A21,'Return Data'!$B$7:$R$2843,4,0)</f>
        <v>40.177300000000002</v>
      </c>
      <c r="D21" s="65">
        <f>VLOOKUP($A21,'Return Data'!$B$7:$R$2843,9,0)</f>
        <v>7.1345999999999998</v>
      </c>
      <c r="E21" s="66">
        <f t="shared" si="1"/>
        <v>15</v>
      </c>
      <c r="F21" s="65">
        <f>VLOOKUP($A21,'Return Data'!$B$7:$R$2843,10,0)</f>
        <v>5.9311999999999996</v>
      </c>
      <c r="G21" s="66">
        <f t="shared" si="2"/>
        <v>11</v>
      </c>
      <c r="H21" s="65">
        <f>VLOOKUP($A21,'Return Data'!$B$7:$R$2843,11,0)</f>
        <v>5.5742000000000003</v>
      </c>
      <c r="I21" s="66">
        <f t="shared" si="3"/>
        <v>15</v>
      </c>
      <c r="J21" s="65">
        <f>VLOOKUP($A21,'Return Data'!$B$7:$R$2843,12,0)</f>
        <v>4.5663999999999998</v>
      </c>
      <c r="K21" s="66">
        <f>RANK(J21,J$8:J$42,0)</f>
        <v>10</v>
      </c>
      <c r="L21" s="65">
        <f>VLOOKUP($A21,'Return Data'!$B$7:$R$2843,13,0)</f>
        <v>6.2210999999999999</v>
      </c>
      <c r="M21" s="66">
        <f>RANK(L21,L$8:L$42,0)</f>
        <v>9</v>
      </c>
      <c r="N21" s="65">
        <f>VLOOKUP($A21,'Return Data'!$B$7:$R$2843,17,0)</f>
        <v>9.0315999999999992</v>
      </c>
      <c r="O21" s="66">
        <f>RANK(N21,N$8:N$42,0)</f>
        <v>1</v>
      </c>
      <c r="P21" s="65">
        <f>VLOOKUP($A21,'Return Data'!$B$7:$R$2843,14,0)</f>
        <v>9.423</v>
      </c>
      <c r="Q21" s="66">
        <f>RANK(P21,P$8:P$42,0)</f>
        <v>2</v>
      </c>
      <c r="R21" s="65">
        <f>VLOOKUP($A21,'Return Data'!$B$7:$R$2843,16,0)</f>
        <v>8.1458999999999993</v>
      </c>
      <c r="S21" s="67">
        <f t="shared" si="0"/>
        <v>10</v>
      </c>
    </row>
    <row r="22" spans="1:19" x14ac:dyDescent="0.3">
      <c r="A22" s="82" t="s">
        <v>1104</v>
      </c>
      <c r="B22" s="64">
        <f>VLOOKUP($A22,'Return Data'!$B$7:$R$2843,3,0)</f>
        <v>44412</v>
      </c>
      <c r="C22" s="65">
        <f>VLOOKUP($A22,'Return Data'!$B$7:$R$2843,4,0)</f>
        <v>58.480600000000003</v>
      </c>
      <c r="D22" s="65">
        <f>VLOOKUP($A22,'Return Data'!$B$7:$R$2843,9,0)</f>
        <v>6.0913000000000004</v>
      </c>
      <c r="E22" s="66">
        <f t="shared" si="1"/>
        <v>22</v>
      </c>
      <c r="F22" s="65">
        <f>VLOOKUP($A22,'Return Data'!$B$7:$R$2843,10,0)</f>
        <v>2.4594999999999998</v>
      </c>
      <c r="G22" s="66">
        <f t="shared" si="2"/>
        <v>29</v>
      </c>
      <c r="H22" s="65">
        <f>VLOOKUP($A22,'Return Data'!$B$7:$R$2843,11,0)</f>
        <v>3.2511999999999999</v>
      </c>
      <c r="I22" s="66">
        <f t="shared" si="3"/>
        <v>24</v>
      </c>
      <c r="J22" s="65">
        <f>VLOOKUP($A22,'Return Data'!$B$7:$R$2843,12,0)</f>
        <v>1.9814000000000001</v>
      </c>
      <c r="K22" s="66">
        <f>RANK(J22,J$8:J$42,0)</f>
        <v>21</v>
      </c>
      <c r="L22" s="65">
        <f>VLOOKUP($A22,'Return Data'!$B$7:$R$2843,13,0)</f>
        <v>2.3161</v>
      </c>
      <c r="M22" s="66">
        <f>RANK(L22,L$8:L$42,0)</f>
        <v>22</v>
      </c>
      <c r="N22" s="65">
        <f>VLOOKUP($A22,'Return Data'!$B$7:$R$2843,17,0)</f>
        <v>4.5697000000000001</v>
      </c>
      <c r="O22" s="66">
        <f>RANK(N22,N$8:N$42,0)</f>
        <v>24</v>
      </c>
      <c r="P22" s="65">
        <f>VLOOKUP($A22,'Return Data'!$B$7:$R$2843,14,0)</f>
        <v>5.8082000000000003</v>
      </c>
      <c r="Q22" s="66">
        <f>RANK(P22,P$8:P$42,0)</f>
        <v>20</v>
      </c>
      <c r="R22" s="65">
        <f>VLOOKUP($A22,'Return Data'!$B$7:$R$2843,16,0)</f>
        <v>7.7557</v>
      </c>
      <c r="S22" s="67">
        <f t="shared" si="0"/>
        <v>18</v>
      </c>
    </row>
    <row r="23" spans="1:19" x14ac:dyDescent="0.3">
      <c r="A23" s="82" t="s">
        <v>1108</v>
      </c>
      <c r="B23" s="64">
        <f>VLOOKUP($A23,'Return Data'!$B$7:$R$2843,3,0)</f>
        <v>44412</v>
      </c>
      <c r="C23" s="65">
        <f>VLOOKUP($A23,'Return Data'!$B$7:$R$2843,4,0)</f>
        <v>28.915199999999999</v>
      </c>
      <c r="D23" s="65">
        <f>VLOOKUP($A23,'Return Data'!$B$7:$R$2843,9,0)</f>
        <v>8.6742000000000008</v>
      </c>
      <c r="E23" s="66">
        <f t="shared" si="1"/>
        <v>8</v>
      </c>
      <c r="F23" s="65">
        <f>VLOOKUP($A23,'Return Data'!$B$7:$R$2843,10,0)</f>
        <v>6.7709000000000001</v>
      </c>
      <c r="G23" s="66">
        <f t="shared" si="2"/>
        <v>8</v>
      </c>
      <c r="H23" s="65">
        <f>VLOOKUP($A23,'Return Data'!$B$7:$R$2843,11,0)</f>
        <v>6.8019999999999996</v>
      </c>
      <c r="I23" s="66">
        <f t="shared" si="3"/>
        <v>9</v>
      </c>
      <c r="J23" s="65">
        <f>VLOOKUP($A23,'Return Data'!$B$7:$R$2843,12,0)</f>
        <v>5.2953999999999999</v>
      </c>
      <c r="K23" s="66">
        <f>RANK(J23,J$8:J$42,0)</f>
        <v>8</v>
      </c>
      <c r="L23" s="65">
        <f>VLOOKUP($A23,'Return Data'!$B$7:$R$2843,13,0)</f>
        <v>5.6885000000000003</v>
      </c>
      <c r="M23" s="66">
        <f>RANK(L23,L$8:L$42,0)</f>
        <v>10</v>
      </c>
      <c r="N23" s="65">
        <f>VLOOKUP($A23,'Return Data'!$B$7:$R$2843,17,0)</f>
        <v>8.3308999999999997</v>
      </c>
      <c r="O23" s="66">
        <f>RANK(N23,N$8:N$42,0)</f>
        <v>5</v>
      </c>
      <c r="P23" s="65">
        <f>VLOOKUP($A23,'Return Data'!$B$7:$R$2843,14,0)</f>
        <v>2.2395999999999998</v>
      </c>
      <c r="Q23" s="66">
        <f>RANK(P23,P$8:P$42,0)</f>
        <v>26</v>
      </c>
      <c r="R23" s="65">
        <f>VLOOKUP($A23,'Return Data'!$B$7:$R$2843,16,0)</f>
        <v>5.8418000000000001</v>
      </c>
      <c r="S23" s="67">
        <f t="shared" si="0"/>
        <v>27</v>
      </c>
    </row>
    <row r="24" spans="1:19" x14ac:dyDescent="0.3">
      <c r="A24" s="82" t="s">
        <v>1109</v>
      </c>
      <c r="B24" s="64">
        <f>VLOOKUP($A24,'Return Data'!$B$7:$R$2843,3,0)</f>
        <v>44412</v>
      </c>
      <c r="C24" s="65">
        <f>VLOOKUP($A24,'Return Data'!$B$7:$R$2843,4,0)</f>
        <v>0.7853</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30</v>
      </c>
      <c r="L24" s="65">
        <f>VLOOKUP($A24,'Return Data'!$B$7:$R$2843,13,0)</f>
        <v>0</v>
      </c>
      <c r="M24" s="66">
        <f>RANK(L24,L$8:L$42,0)</f>
        <v>30</v>
      </c>
      <c r="N24" s="65"/>
      <c r="O24" s="66"/>
      <c r="P24" s="65"/>
      <c r="Q24" s="66"/>
      <c r="R24" s="65">
        <f>VLOOKUP($A24,'Return Data'!$B$7:$R$2843,16,0)</f>
        <v>-21.4114</v>
      </c>
      <c r="S24" s="67">
        <f t="shared" si="0"/>
        <v>35</v>
      </c>
    </row>
    <row r="25" spans="1:19" x14ac:dyDescent="0.3">
      <c r="A25" s="82" t="s">
        <v>1113</v>
      </c>
      <c r="B25" s="64">
        <f>VLOOKUP($A25,'Return Data'!$B$7:$R$2843,3,0)</f>
        <v>44412</v>
      </c>
      <c r="C25" s="65">
        <f>VLOOKUP($A25,'Return Data'!$B$7:$R$2843,4,0)</f>
        <v>8.5099999999999995E-2</v>
      </c>
      <c r="D25" s="65">
        <f>VLOOKUP($A25,'Return Data'!$B$7:$R$2843,9,0)</f>
        <v>10.4964</v>
      </c>
      <c r="E25" s="66">
        <f t="shared" si="1"/>
        <v>3</v>
      </c>
      <c r="F25" s="65">
        <f>VLOOKUP($A25,'Return Data'!$B$7:$R$2843,10,0)</f>
        <v>11.0205</v>
      </c>
      <c r="G25" s="66">
        <f t="shared" si="2"/>
        <v>5</v>
      </c>
      <c r="H25" s="65">
        <f>VLOOKUP($A25,'Return Data'!$B$7:$R$2843,11,0)</f>
        <v>11.258800000000001</v>
      </c>
      <c r="I25" s="66">
        <f t="shared" si="3"/>
        <v>5</v>
      </c>
      <c r="J25" s="65"/>
      <c r="K25" s="66"/>
      <c r="L25" s="65"/>
      <c r="M25" s="66"/>
      <c r="N25" s="65"/>
      <c r="O25" s="66"/>
      <c r="P25" s="65"/>
      <c r="Q25" s="66"/>
      <c r="R25" s="65">
        <f>VLOOKUP($A25,'Return Data'!$B$7:$R$2843,16,0)</f>
        <v>-9.1965000000000003</v>
      </c>
      <c r="S25" s="67">
        <f t="shared" si="0"/>
        <v>32</v>
      </c>
    </row>
    <row r="26" spans="1:19" x14ac:dyDescent="0.3">
      <c r="A26" s="82" t="s">
        <v>1115</v>
      </c>
      <c r="B26" s="64">
        <f>VLOOKUP($A26,'Return Data'!$B$7:$R$2843,3,0)</f>
        <v>44412</v>
      </c>
      <c r="C26" s="65">
        <f>VLOOKUP($A26,'Return Data'!$B$7:$R$2843,4,0)</f>
        <v>14.259499999999999</v>
      </c>
      <c r="D26" s="65">
        <f>VLOOKUP($A26,'Return Data'!$B$7:$R$2843,9,0)</f>
        <v>6.3422999999999998</v>
      </c>
      <c r="E26" s="66">
        <f t="shared" si="1"/>
        <v>20</v>
      </c>
      <c r="F26" s="65">
        <f>VLOOKUP($A26,'Return Data'!$B$7:$R$2843,10,0)</f>
        <v>4.3002000000000002</v>
      </c>
      <c r="G26" s="66">
        <f t="shared" si="2"/>
        <v>18</v>
      </c>
      <c r="H26" s="65">
        <f>VLOOKUP($A26,'Return Data'!$B$7:$R$2843,11,0)</f>
        <v>3.9567000000000001</v>
      </c>
      <c r="I26" s="66">
        <f t="shared" si="3"/>
        <v>19</v>
      </c>
      <c r="J26" s="65">
        <f>VLOOKUP($A26,'Return Data'!$B$7:$R$2843,12,0)</f>
        <v>3.2027999999999999</v>
      </c>
      <c r="K26" s="66">
        <f t="shared" ref="K26:K38" si="8">RANK(J26,J$8:J$42,0)</f>
        <v>14</v>
      </c>
      <c r="L26" s="65">
        <f>VLOOKUP($A26,'Return Data'!$B$7:$R$2843,13,0)</f>
        <v>4.0437000000000003</v>
      </c>
      <c r="M26" s="66">
        <f t="shared" ref="M26:M38" si="9">RANK(L26,L$8:L$42,0)</f>
        <v>13</v>
      </c>
      <c r="N26" s="65">
        <f>VLOOKUP($A26,'Return Data'!$B$7:$R$2843,17,0)</f>
        <v>1.4218</v>
      </c>
      <c r="O26" s="66">
        <f t="shared" ref="O26:O38" si="10">RANK(N26,N$8:N$42,0)</f>
        <v>28</v>
      </c>
      <c r="P26" s="65">
        <f>VLOOKUP($A26,'Return Data'!$B$7:$R$2843,14,0)</f>
        <v>3.2734000000000001</v>
      </c>
      <c r="Q26" s="66">
        <f t="shared" ref="Q26:Q38" si="11">RANK(P26,P$8:P$42,0)</f>
        <v>24</v>
      </c>
      <c r="R26" s="65">
        <f>VLOOKUP($A26,'Return Data'!$B$7:$R$2843,16,0)</f>
        <v>5.7464000000000004</v>
      </c>
      <c r="S26" s="67">
        <f t="shared" si="0"/>
        <v>28</v>
      </c>
    </row>
    <row r="27" spans="1:19" x14ac:dyDescent="0.3">
      <c r="A27" s="82" t="s">
        <v>1118</v>
      </c>
      <c r="B27" s="64">
        <f>VLOOKUP($A27,'Return Data'!$B$7:$R$2843,3,0)</f>
        <v>44412</v>
      </c>
      <c r="C27" s="65">
        <f>VLOOKUP($A27,'Return Data'!$B$7:$R$2843,4,0)</f>
        <v>99.856200000000001</v>
      </c>
      <c r="D27" s="65">
        <f>VLOOKUP($A27,'Return Data'!$B$7:$R$2843,9,0)</f>
        <v>7.4995000000000003</v>
      </c>
      <c r="E27" s="66">
        <f t="shared" si="1"/>
        <v>14</v>
      </c>
      <c r="F27" s="65">
        <f>VLOOKUP($A27,'Return Data'!$B$7:$R$2843,10,0)</f>
        <v>5.2046000000000001</v>
      </c>
      <c r="G27" s="66">
        <f t="shared" si="2"/>
        <v>16</v>
      </c>
      <c r="H27" s="65">
        <f>VLOOKUP($A27,'Return Data'!$B$7:$R$2843,11,0)</f>
        <v>5.9850000000000003</v>
      </c>
      <c r="I27" s="66">
        <f t="shared" si="3"/>
        <v>13</v>
      </c>
      <c r="J27" s="65">
        <f>VLOOKUP($A27,'Return Data'!$B$7:$R$2843,12,0)</f>
        <v>3.8386</v>
      </c>
      <c r="K27" s="66">
        <f t="shared" si="8"/>
        <v>13</v>
      </c>
      <c r="L27" s="65">
        <f>VLOOKUP($A27,'Return Data'!$B$7:$R$2843,13,0)</f>
        <v>4.2356999999999996</v>
      </c>
      <c r="M27" s="66">
        <f t="shared" si="9"/>
        <v>12</v>
      </c>
      <c r="N27" s="65">
        <f>VLOOKUP($A27,'Return Data'!$B$7:$R$2843,17,0)</f>
        <v>7.6205999999999996</v>
      </c>
      <c r="O27" s="66">
        <f t="shared" si="10"/>
        <v>8</v>
      </c>
      <c r="P27" s="65">
        <f>VLOOKUP($A27,'Return Data'!$B$7:$R$2843,14,0)</f>
        <v>9.4778000000000002</v>
      </c>
      <c r="Q27" s="66">
        <f t="shared" si="11"/>
        <v>1</v>
      </c>
      <c r="R27" s="65">
        <f>VLOOKUP($A27,'Return Data'!$B$7:$R$2843,16,0)</f>
        <v>9.327</v>
      </c>
      <c r="S27" s="67">
        <f t="shared" si="0"/>
        <v>2</v>
      </c>
    </row>
    <row r="28" spans="1:19" x14ac:dyDescent="0.3">
      <c r="A28" s="82" t="s">
        <v>1121</v>
      </c>
      <c r="B28" s="64">
        <f>VLOOKUP($A28,'Return Data'!$B$7:$R$2843,3,0)</f>
        <v>44412</v>
      </c>
      <c r="C28" s="65">
        <f>VLOOKUP($A28,'Return Data'!$B$7:$R$2843,4,0)</f>
        <v>45.896999999999998</v>
      </c>
      <c r="D28" s="65">
        <f>VLOOKUP($A28,'Return Data'!$B$7:$R$2843,9,0)</f>
        <v>6.3672000000000004</v>
      </c>
      <c r="E28" s="66">
        <f t="shared" si="1"/>
        <v>19</v>
      </c>
      <c r="F28" s="65">
        <f>VLOOKUP($A28,'Return Data'!$B$7:$R$2843,10,0)</f>
        <v>2.9355000000000002</v>
      </c>
      <c r="G28" s="66">
        <f t="shared" si="2"/>
        <v>25</v>
      </c>
      <c r="H28" s="65">
        <f>VLOOKUP($A28,'Return Data'!$B$7:$R$2843,11,0)</f>
        <v>3.9969000000000001</v>
      </c>
      <c r="I28" s="66">
        <f t="shared" si="3"/>
        <v>18</v>
      </c>
      <c r="J28" s="65">
        <f>VLOOKUP($A28,'Return Data'!$B$7:$R$2843,12,0)</f>
        <v>2.3250000000000002</v>
      </c>
      <c r="K28" s="66">
        <f t="shared" si="8"/>
        <v>20</v>
      </c>
      <c r="L28" s="65">
        <f>VLOOKUP($A28,'Return Data'!$B$7:$R$2843,13,0)</f>
        <v>2.5804999999999998</v>
      </c>
      <c r="M28" s="66">
        <f t="shared" si="9"/>
        <v>21</v>
      </c>
      <c r="N28" s="65">
        <f>VLOOKUP($A28,'Return Data'!$B$7:$R$2843,17,0)</f>
        <v>6.1559999999999997</v>
      </c>
      <c r="O28" s="66">
        <f t="shared" si="10"/>
        <v>16</v>
      </c>
      <c r="P28" s="65">
        <f>VLOOKUP($A28,'Return Data'!$B$7:$R$2843,14,0)</f>
        <v>8.1639999999999997</v>
      </c>
      <c r="Q28" s="66">
        <f t="shared" si="11"/>
        <v>12</v>
      </c>
      <c r="R28" s="65">
        <f>VLOOKUP($A28,'Return Data'!$B$7:$R$2843,16,0)</f>
        <v>8.4022000000000006</v>
      </c>
      <c r="S28" s="67">
        <f t="shared" si="0"/>
        <v>8</v>
      </c>
    </row>
    <row r="29" spans="1:19" x14ac:dyDescent="0.3">
      <c r="A29" s="82" t="s">
        <v>1122</v>
      </c>
      <c r="B29" s="64">
        <f>VLOOKUP($A29,'Return Data'!$B$7:$R$2843,3,0)</f>
        <v>44412</v>
      </c>
      <c r="C29" s="65">
        <f>VLOOKUP($A29,'Return Data'!$B$7:$R$2843,4,0)</f>
        <v>47.200800000000001</v>
      </c>
      <c r="D29" s="65">
        <f>VLOOKUP($A29,'Return Data'!$B$7:$R$2843,9,0)</f>
        <v>4.6167999999999996</v>
      </c>
      <c r="E29" s="66">
        <f t="shared" si="1"/>
        <v>28</v>
      </c>
      <c r="F29" s="65">
        <f>VLOOKUP($A29,'Return Data'!$B$7:$R$2843,10,0)</f>
        <v>3.0364</v>
      </c>
      <c r="G29" s="66">
        <f t="shared" si="2"/>
        <v>23</v>
      </c>
      <c r="H29" s="65">
        <f>VLOOKUP($A29,'Return Data'!$B$7:$R$2843,11,0)</f>
        <v>3.1924999999999999</v>
      </c>
      <c r="I29" s="66">
        <f t="shared" si="3"/>
        <v>25</v>
      </c>
      <c r="J29" s="65">
        <f>VLOOKUP($A29,'Return Data'!$B$7:$R$2843,12,0)</f>
        <v>2.5388000000000002</v>
      </c>
      <c r="K29" s="66">
        <f t="shared" si="8"/>
        <v>19</v>
      </c>
      <c r="L29" s="65">
        <f>VLOOKUP($A29,'Return Data'!$B$7:$R$2843,13,0)</f>
        <v>3.0114999999999998</v>
      </c>
      <c r="M29" s="66">
        <f t="shared" si="9"/>
        <v>18</v>
      </c>
      <c r="N29" s="65">
        <f>VLOOKUP($A29,'Return Data'!$B$7:$R$2843,17,0)</f>
        <v>5.9356999999999998</v>
      </c>
      <c r="O29" s="66">
        <f t="shared" si="10"/>
        <v>18</v>
      </c>
      <c r="P29" s="65">
        <f>VLOOKUP($A29,'Return Data'!$B$7:$R$2843,14,0)</f>
        <v>7.2480000000000002</v>
      </c>
      <c r="Q29" s="66">
        <f t="shared" si="11"/>
        <v>18</v>
      </c>
      <c r="R29" s="65">
        <f>VLOOKUP($A29,'Return Data'!$B$7:$R$2843,16,0)</f>
        <v>7.7039</v>
      </c>
      <c r="S29" s="67">
        <f t="shared" si="0"/>
        <v>19</v>
      </c>
    </row>
    <row r="30" spans="1:19" x14ac:dyDescent="0.3">
      <c r="A30" s="82" t="s">
        <v>1124</v>
      </c>
      <c r="B30" s="64">
        <f>VLOOKUP($A30,'Return Data'!$B$7:$R$2843,3,0)</f>
        <v>44412</v>
      </c>
      <c r="C30" s="65">
        <f>VLOOKUP($A30,'Return Data'!$B$7:$R$2843,4,0)</f>
        <v>34.828499999999998</v>
      </c>
      <c r="D30" s="65">
        <f>VLOOKUP($A30,'Return Data'!$B$7:$R$2843,9,0)</f>
        <v>6.2243000000000004</v>
      </c>
      <c r="E30" s="66">
        <f t="shared" si="1"/>
        <v>21</v>
      </c>
      <c r="F30" s="65">
        <f>VLOOKUP($A30,'Return Data'!$B$7:$R$2843,10,0)</f>
        <v>3.2339000000000002</v>
      </c>
      <c r="G30" s="66">
        <f t="shared" si="2"/>
        <v>22</v>
      </c>
      <c r="H30" s="65">
        <f>VLOOKUP($A30,'Return Data'!$B$7:$R$2843,11,0)</f>
        <v>2.6288999999999998</v>
      </c>
      <c r="I30" s="66">
        <f t="shared" si="3"/>
        <v>29</v>
      </c>
      <c r="J30" s="65">
        <f>VLOOKUP($A30,'Return Data'!$B$7:$R$2843,12,0)</f>
        <v>1.4767999999999999</v>
      </c>
      <c r="K30" s="66">
        <f t="shared" si="8"/>
        <v>26</v>
      </c>
      <c r="L30" s="65">
        <f>VLOOKUP($A30,'Return Data'!$B$7:$R$2843,13,0)</f>
        <v>1.9622999999999999</v>
      </c>
      <c r="M30" s="66">
        <f t="shared" si="9"/>
        <v>25</v>
      </c>
      <c r="N30" s="65">
        <f>VLOOKUP($A30,'Return Data'!$B$7:$R$2843,17,0)</f>
        <v>4.9725000000000001</v>
      </c>
      <c r="O30" s="66">
        <f t="shared" si="10"/>
        <v>23</v>
      </c>
      <c r="P30" s="65">
        <f>VLOOKUP($A30,'Return Data'!$B$7:$R$2843,14,0)</f>
        <v>7.8901000000000003</v>
      </c>
      <c r="Q30" s="66">
        <f t="shared" si="11"/>
        <v>14</v>
      </c>
      <c r="R30" s="65">
        <f>VLOOKUP($A30,'Return Data'!$B$7:$R$2843,16,0)</f>
        <v>6.9147999999999996</v>
      </c>
      <c r="S30" s="67">
        <f t="shared" si="0"/>
        <v>25</v>
      </c>
    </row>
    <row r="31" spans="1:19" x14ac:dyDescent="0.3">
      <c r="A31" s="82" t="s">
        <v>1126</v>
      </c>
      <c r="B31" s="64">
        <f>VLOOKUP($A31,'Return Data'!$B$7:$R$2843,3,0)</f>
        <v>44412</v>
      </c>
      <c r="C31" s="65">
        <f>VLOOKUP($A31,'Return Data'!$B$7:$R$2843,4,0)</f>
        <v>31.352399999999999</v>
      </c>
      <c r="D31" s="65">
        <f>VLOOKUP($A31,'Return Data'!$B$7:$R$2843,9,0)</f>
        <v>4.0826000000000002</v>
      </c>
      <c r="E31" s="66">
        <f t="shared" si="1"/>
        <v>30</v>
      </c>
      <c r="F31" s="65">
        <f>VLOOKUP($A31,'Return Data'!$B$7:$R$2843,10,0)</f>
        <v>2.6484000000000001</v>
      </c>
      <c r="G31" s="66">
        <f t="shared" si="2"/>
        <v>28</v>
      </c>
      <c r="H31" s="65">
        <f>VLOOKUP($A31,'Return Data'!$B$7:$R$2843,11,0)</f>
        <v>4.3693</v>
      </c>
      <c r="I31" s="66">
        <f t="shared" si="3"/>
        <v>17</v>
      </c>
      <c r="J31" s="65">
        <f>VLOOKUP($A31,'Return Data'!$B$7:$R$2843,12,0)</f>
        <v>2.7728000000000002</v>
      </c>
      <c r="K31" s="66">
        <f t="shared" si="8"/>
        <v>17</v>
      </c>
      <c r="L31" s="65">
        <f>VLOOKUP($A31,'Return Data'!$B$7:$R$2843,13,0)</f>
        <v>3.6781999999999999</v>
      </c>
      <c r="M31" s="66">
        <f t="shared" si="9"/>
        <v>15</v>
      </c>
      <c r="N31" s="65">
        <f>VLOOKUP($A31,'Return Data'!$B$7:$R$2843,17,0)</f>
        <v>7.9542000000000002</v>
      </c>
      <c r="O31" s="66">
        <f t="shared" si="10"/>
        <v>6</v>
      </c>
      <c r="P31" s="65">
        <f>VLOOKUP($A31,'Return Data'!$B$7:$R$2843,14,0)</f>
        <v>8.8246000000000002</v>
      </c>
      <c r="Q31" s="66">
        <f t="shared" si="11"/>
        <v>7</v>
      </c>
      <c r="R31" s="65">
        <f>VLOOKUP($A31,'Return Data'!$B$7:$R$2843,16,0)</f>
        <v>9.2102000000000004</v>
      </c>
      <c r="S31" s="67">
        <f t="shared" si="0"/>
        <v>3</v>
      </c>
    </row>
    <row r="32" spans="1:19" x14ac:dyDescent="0.3">
      <c r="A32" s="82" t="s">
        <v>1129</v>
      </c>
      <c r="B32" s="64">
        <f>VLOOKUP($A32,'Return Data'!$B$7:$R$2843,3,0)</f>
        <v>44412</v>
      </c>
      <c r="C32" s="65">
        <f>VLOOKUP($A32,'Return Data'!$B$7:$R$2843,4,0)</f>
        <v>53.859299999999998</v>
      </c>
      <c r="D32" s="65">
        <f>VLOOKUP($A32,'Return Data'!$B$7:$R$2843,9,0)</f>
        <v>5.9462000000000002</v>
      </c>
      <c r="E32" s="66">
        <f t="shared" si="1"/>
        <v>23</v>
      </c>
      <c r="F32" s="65">
        <f>VLOOKUP($A32,'Return Data'!$B$7:$R$2843,10,0)</f>
        <v>3.7806999999999999</v>
      </c>
      <c r="G32" s="66">
        <f t="shared" si="2"/>
        <v>20</v>
      </c>
      <c r="H32" s="65">
        <f>VLOOKUP($A32,'Return Data'!$B$7:$R$2843,11,0)</f>
        <v>2.8328000000000002</v>
      </c>
      <c r="I32" s="66">
        <f t="shared" si="3"/>
        <v>28</v>
      </c>
      <c r="J32" s="65">
        <f>VLOOKUP($A32,'Return Data'!$B$7:$R$2843,12,0)</f>
        <v>1.6197999999999999</v>
      </c>
      <c r="K32" s="66">
        <f t="shared" si="8"/>
        <v>25</v>
      </c>
      <c r="L32" s="65">
        <f>VLOOKUP($A32,'Return Data'!$B$7:$R$2843,13,0)</f>
        <v>2.0977000000000001</v>
      </c>
      <c r="M32" s="66">
        <f t="shared" si="9"/>
        <v>23</v>
      </c>
      <c r="N32" s="65">
        <f>VLOOKUP($A32,'Return Data'!$B$7:$R$2843,17,0)</f>
        <v>6.3993000000000002</v>
      </c>
      <c r="O32" s="66">
        <f t="shared" si="10"/>
        <v>15</v>
      </c>
      <c r="P32" s="65">
        <f>VLOOKUP($A32,'Return Data'!$B$7:$R$2843,14,0)</f>
        <v>9.0152999999999999</v>
      </c>
      <c r="Q32" s="66">
        <f t="shared" si="11"/>
        <v>5</v>
      </c>
      <c r="R32" s="65">
        <f>VLOOKUP($A32,'Return Data'!$B$7:$R$2843,16,0)</f>
        <v>8.3188999999999993</v>
      </c>
      <c r="S32" s="67">
        <f t="shared" si="0"/>
        <v>9</v>
      </c>
    </row>
    <row r="33" spans="1:19" x14ac:dyDescent="0.3">
      <c r="A33" s="82" t="s">
        <v>1130</v>
      </c>
      <c r="B33" s="64">
        <f>VLOOKUP($A33,'Return Data'!$B$7:$R$2843,3,0)</f>
        <v>44412</v>
      </c>
      <c r="C33" s="65">
        <f>VLOOKUP($A33,'Return Data'!$B$7:$R$2843,4,0)</f>
        <v>50.3626</v>
      </c>
      <c r="D33" s="65">
        <f>VLOOKUP($A33,'Return Data'!$B$7:$R$2843,9,0)</f>
        <v>8.0991</v>
      </c>
      <c r="E33" s="66">
        <f t="shared" si="1"/>
        <v>12</v>
      </c>
      <c r="F33" s="65">
        <f>VLOOKUP($A33,'Return Data'!$B$7:$R$2843,10,0)</f>
        <v>3.2507000000000001</v>
      </c>
      <c r="G33" s="66">
        <f t="shared" si="2"/>
        <v>21</v>
      </c>
      <c r="H33" s="65">
        <f>VLOOKUP($A33,'Return Data'!$B$7:$R$2843,11,0)</f>
        <v>2.0082</v>
      </c>
      <c r="I33" s="66">
        <f t="shared" si="3"/>
        <v>31</v>
      </c>
      <c r="J33" s="65">
        <f>VLOOKUP($A33,'Return Data'!$B$7:$R$2843,12,0)</f>
        <v>0.96179999999999999</v>
      </c>
      <c r="K33" s="66">
        <f t="shared" si="8"/>
        <v>28</v>
      </c>
      <c r="L33" s="65">
        <f>VLOOKUP($A33,'Return Data'!$B$7:$R$2843,13,0)</f>
        <v>1.4716</v>
      </c>
      <c r="M33" s="66">
        <f t="shared" si="9"/>
        <v>27</v>
      </c>
      <c r="N33" s="65">
        <f>VLOOKUP($A33,'Return Data'!$B$7:$R$2843,17,0)</f>
        <v>3.3957999999999999</v>
      </c>
      <c r="O33" s="66">
        <f t="shared" si="10"/>
        <v>25</v>
      </c>
      <c r="P33" s="65">
        <f>VLOOKUP($A33,'Return Data'!$B$7:$R$2843,14,0)</f>
        <v>1.9302999999999999</v>
      </c>
      <c r="Q33" s="66">
        <f t="shared" si="11"/>
        <v>27</v>
      </c>
      <c r="R33" s="65">
        <f>VLOOKUP($A33,'Return Data'!$B$7:$R$2843,16,0)</f>
        <v>6.2849000000000004</v>
      </c>
      <c r="S33" s="67">
        <f t="shared" si="0"/>
        <v>26</v>
      </c>
    </row>
    <row r="34" spans="1:19" x14ac:dyDescent="0.3">
      <c r="A34" s="82" t="s">
        <v>1133</v>
      </c>
      <c r="B34" s="64">
        <f>VLOOKUP($A34,'Return Data'!$B$7:$R$2843,3,0)</f>
        <v>44412</v>
      </c>
      <c r="C34" s="65">
        <f>VLOOKUP($A34,'Return Data'!$B$7:$R$2843,4,0)</f>
        <v>61.472200000000001</v>
      </c>
      <c r="D34" s="65">
        <f>VLOOKUP($A34,'Return Data'!$B$7:$R$2843,9,0)</f>
        <v>5.4861000000000004</v>
      </c>
      <c r="E34" s="66">
        <f t="shared" si="1"/>
        <v>25</v>
      </c>
      <c r="F34" s="65">
        <f>VLOOKUP($A34,'Return Data'!$B$7:$R$2843,10,0)</f>
        <v>5.5468999999999999</v>
      </c>
      <c r="G34" s="66">
        <f t="shared" si="2"/>
        <v>14</v>
      </c>
      <c r="H34" s="65">
        <f>VLOOKUP($A34,'Return Data'!$B$7:$R$2843,11,0)</f>
        <v>2.1762000000000001</v>
      </c>
      <c r="I34" s="66">
        <f t="shared" si="3"/>
        <v>30</v>
      </c>
      <c r="J34" s="65">
        <f>VLOOKUP($A34,'Return Data'!$B$7:$R$2843,12,0)</f>
        <v>3.1206999999999998</v>
      </c>
      <c r="K34" s="66">
        <f t="shared" si="8"/>
        <v>15</v>
      </c>
      <c r="L34" s="65">
        <f>VLOOKUP($A34,'Return Data'!$B$7:$R$2843,13,0)</f>
        <v>3.2686000000000002</v>
      </c>
      <c r="M34" s="66">
        <f t="shared" si="9"/>
        <v>17</v>
      </c>
      <c r="N34" s="65">
        <f>VLOOKUP($A34,'Return Data'!$B$7:$R$2843,17,0)</f>
        <v>6.9238999999999997</v>
      </c>
      <c r="O34" s="66">
        <f t="shared" si="10"/>
        <v>13</v>
      </c>
      <c r="P34" s="65">
        <f>VLOOKUP($A34,'Return Data'!$B$7:$R$2843,14,0)</f>
        <v>8.7597000000000005</v>
      </c>
      <c r="Q34" s="66">
        <f t="shared" si="11"/>
        <v>8</v>
      </c>
      <c r="R34" s="65">
        <f>VLOOKUP($A34,'Return Data'!$B$7:$R$2843,16,0)</f>
        <v>8.7258999999999993</v>
      </c>
      <c r="S34" s="67">
        <f t="shared" si="0"/>
        <v>5</v>
      </c>
    </row>
    <row r="35" spans="1:19" x14ac:dyDescent="0.3">
      <c r="A35" s="82" t="s">
        <v>1134</v>
      </c>
      <c r="B35" s="64">
        <f>VLOOKUP($A35,'Return Data'!$B$7:$R$2843,3,0)</f>
        <v>44412</v>
      </c>
      <c r="C35" s="65">
        <f>VLOOKUP($A35,'Return Data'!$B$7:$R$2843,4,0)</f>
        <v>57.524500000000003</v>
      </c>
      <c r="D35" s="65">
        <f>VLOOKUP($A35,'Return Data'!$B$7:$R$2843,9,0)</f>
        <v>4.6920999999999999</v>
      </c>
      <c r="E35" s="66">
        <f t="shared" si="1"/>
        <v>27</v>
      </c>
      <c r="F35" s="65">
        <f>VLOOKUP($A35,'Return Data'!$B$7:$R$2843,10,0)</f>
        <v>2.4203000000000001</v>
      </c>
      <c r="G35" s="66">
        <f t="shared" si="2"/>
        <v>30</v>
      </c>
      <c r="H35" s="65">
        <f>VLOOKUP($A35,'Return Data'!$B$7:$R$2843,11,0)</f>
        <v>3.4289999999999998</v>
      </c>
      <c r="I35" s="66">
        <f t="shared" si="3"/>
        <v>23</v>
      </c>
      <c r="J35" s="65">
        <f>VLOOKUP($A35,'Return Data'!$B$7:$R$2843,12,0)</f>
        <v>1.8134999999999999</v>
      </c>
      <c r="K35" s="66">
        <f t="shared" si="8"/>
        <v>24</v>
      </c>
      <c r="L35" s="65">
        <f>VLOOKUP($A35,'Return Data'!$B$7:$R$2843,13,0)</f>
        <v>1.4579</v>
      </c>
      <c r="M35" s="66">
        <f t="shared" si="9"/>
        <v>28</v>
      </c>
      <c r="N35" s="65">
        <f>VLOOKUP($A35,'Return Data'!$B$7:$R$2843,17,0)</f>
        <v>5.5285000000000002</v>
      </c>
      <c r="O35" s="66">
        <f t="shared" si="10"/>
        <v>19</v>
      </c>
      <c r="P35" s="65">
        <f>VLOOKUP($A35,'Return Data'!$B$7:$R$2843,14,0)</f>
        <v>7.6456</v>
      </c>
      <c r="Q35" s="66">
        <f t="shared" si="11"/>
        <v>16</v>
      </c>
      <c r="R35" s="65">
        <f>VLOOKUP($A35,'Return Data'!$B$7:$R$2843,16,0)</f>
        <v>8.0942000000000007</v>
      </c>
      <c r="S35" s="67">
        <f t="shared" si="0"/>
        <v>12</v>
      </c>
    </row>
    <row r="36" spans="1:19" x14ac:dyDescent="0.3">
      <c r="A36" s="82" t="s">
        <v>1136</v>
      </c>
      <c r="B36" s="64">
        <f>VLOOKUP($A36,'Return Data'!$B$7:$R$2843,3,0)</f>
        <v>44412</v>
      </c>
      <c r="C36" s="65">
        <f>VLOOKUP($A36,'Return Data'!$B$7:$R$2843,4,0)</f>
        <v>71.393500000000003</v>
      </c>
      <c r="D36" s="65">
        <f>VLOOKUP($A36,'Return Data'!$B$7:$R$2843,9,0)</f>
        <v>5.8136999999999999</v>
      </c>
      <c r="E36" s="66">
        <f t="shared" si="1"/>
        <v>24</v>
      </c>
      <c r="F36" s="65">
        <f>VLOOKUP($A36,'Return Data'!$B$7:$R$2843,10,0)</f>
        <v>2.3944999999999999</v>
      </c>
      <c r="G36" s="66">
        <f t="shared" si="2"/>
        <v>31</v>
      </c>
      <c r="H36" s="65">
        <f>VLOOKUP($A36,'Return Data'!$B$7:$R$2843,11,0)</f>
        <v>2.8887999999999998</v>
      </c>
      <c r="I36" s="66">
        <f t="shared" si="3"/>
        <v>27</v>
      </c>
      <c r="J36" s="65">
        <f>VLOOKUP($A36,'Return Data'!$B$7:$R$2843,12,0)</f>
        <v>1.2292000000000001</v>
      </c>
      <c r="K36" s="66">
        <f t="shared" si="8"/>
        <v>27</v>
      </c>
      <c r="L36" s="65">
        <f>VLOOKUP($A36,'Return Data'!$B$7:$R$2843,13,0)</f>
        <v>1.8321000000000001</v>
      </c>
      <c r="M36" s="66">
        <f t="shared" si="9"/>
        <v>26</v>
      </c>
      <c r="N36" s="65">
        <f>VLOOKUP($A36,'Return Data'!$B$7:$R$2843,17,0)</f>
        <v>5.9656000000000002</v>
      </c>
      <c r="O36" s="66">
        <f t="shared" si="10"/>
        <v>17</v>
      </c>
      <c r="P36" s="65">
        <f>VLOOKUP($A36,'Return Data'!$B$7:$R$2843,14,0)</f>
        <v>8.9414999999999996</v>
      </c>
      <c r="Q36" s="66">
        <f t="shared" si="11"/>
        <v>6</v>
      </c>
      <c r="R36" s="65">
        <f>VLOOKUP($A36,'Return Data'!$B$7:$R$2843,16,0)</f>
        <v>8.6973000000000003</v>
      </c>
      <c r="S36" s="67">
        <f t="shared" si="0"/>
        <v>6</v>
      </c>
    </row>
    <row r="37" spans="1:19" x14ac:dyDescent="0.3">
      <c r="A37" s="82" t="s">
        <v>1139</v>
      </c>
      <c r="B37" s="64">
        <f>VLOOKUP($A37,'Return Data'!$B$7:$R$2843,3,0)</f>
        <v>44412</v>
      </c>
      <c r="C37" s="65">
        <f>VLOOKUP($A37,'Return Data'!$B$7:$R$2843,4,0)</f>
        <v>55.944299999999998</v>
      </c>
      <c r="D37" s="65">
        <f>VLOOKUP($A37,'Return Data'!$B$7:$R$2843,9,0)</f>
        <v>7.0975000000000001</v>
      </c>
      <c r="E37" s="66">
        <f t="shared" si="1"/>
        <v>16</v>
      </c>
      <c r="F37" s="65">
        <f>VLOOKUP($A37,'Return Data'!$B$7:$R$2843,10,0)</f>
        <v>5.3487999999999998</v>
      </c>
      <c r="G37" s="66">
        <f t="shared" si="2"/>
        <v>15</v>
      </c>
      <c r="H37" s="65">
        <f>VLOOKUP($A37,'Return Data'!$B$7:$R$2843,11,0)</f>
        <v>5.7849000000000004</v>
      </c>
      <c r="I37" s="66">
        <f t="shared" si="3"/>
        <v>14</v>
      </c>
      <c r="J37" s="65">
        <f>VLOOKUP($A37,'Return Data'!$B$7:$R$2843,12,0)</f>
        <v>4.1759000000000004</v>
      </c>
      <c r="K37" s="66">
        <f t="shared" si="8"/>
        <v>11</v>
      </c>
      <c r="L37" s="65">
        <f>VLOOKUP($A37,'Return Data'!$B$7:$R$2843,13,0)</f>
        <v>5.3093000000000004</v>
      </c>
      <c r="M37" s="66">
        <f t="shared" si="9"/>
        <v>11</v>
      </c>
      <c r="N37" s="65">
        <f>VLOOKUP($A37,'Return Data'!$B$7:$R$2843,17,0)</f>
        <v>8.9146999999999998</v>
      </c>
      <c r="O37" s="66">
        <f t="shared" si="10"/>
        <v>3</v>
      </c>
      <c r="P37" s="65">
        <f>VLOOKUP($A37,'Return Data'!$B$7:$R$2843,14,0)</f>
        <v>9.3752999999999993</v>
      </c>
      <c r="Q37" s="66">
        <f t="shared" si="11"/>
        <v>3</v>
      </c>
      <c r="R37" s="65">
        <f>VLOOKUP($A37,'Return Data'!$B$7:$R$2843,16,0)</f>
        <v>7.8495999999999997</v>
      </c>
      <c r="S37" s="67">
        <f t="shared" si="0"/>
        <v>16</v>
      </c>
    </row>
    <row r="38" spans="1:19" x14ac:dyDescent="0.3">
      <c r="A38" s="82" t="s">
        <v>1141</v>
      </c>
      <c r="B38" s="64">
        <f>VLOOKUP($A38,'Return Data'!$B$7:$R$2843,3,0)</f>
        <v>44412</v>
      </c>
      <c r="C38" s="65">
        <f>VLOOKUP($A38,'Return Data'!$B$7:$R$2843,4,0)</f>
        <v>65.796300000000002</v>
      </c>
      <c r="D38" s="65">
        <f>VLOOKUP($A38,'Return Data'!$B$7:$R$2843,9,0)</f>
        <v>3.3199000000000001</v>
      </c>
      <c r="E38" s="66">
        <f t="shared" si="1"/>
        <v>32</v>
      </c>
      <c r="F38" s="65">
        <f>VLOOKUP($A38,'Return Data'!$B$7:$R$2843,10,0)</f>
        <v>2.8685</v>
      </c>
      <c r="G38" s="66">
        <f t="shared" si="2"/>
        <v>26</v>
      </c>
      <c r="H38" s="65">
        <f>VLOOKUP($A38,'Return Data'!$B$7:$R$2843,11,0)</f>
        <v>3.6435</v>
      </c>
      <c r="I38" s="66">
        <f t="shared" si="3"/>
        <v>21</v>
      </c>
      <c r="J38" s="65">
        <f>VLOOKUP($A38,'Return Data'!$B$7:$R$2843,12,0)</f>
        <v>1.9035</v>
      </c>
      <c r="K38" s="66">
        <f t="shared" si="8"/>
        <v>23</v>
      </c>
      <c r="L38" s="65">
        <f>VLOOKUP($A38,'Return Data'!$B$7:$R$2843,13,0)</f>
        <v>2.8237000000000001</v>
      </c>
      <c r="M38" s="66">
        <f t="shared" si="9"/>
        <v>20</v>
      </c>
      <c r="N38" s="65">
        <f>VLOOKUP($A38,'Return Data'!$B$7:$R$2843,17,0)</f>
        <v>7.0694999999999997</v>
      </c>
      <c r="O38" s="66">
        <f t="shared" si="10"/>
        <v>11</v>
      </c>
      <c r="P38" s="65">
        <f>VLOOKUP($A38,'Return Data'!$B$7:$R$2843,14,0)</f>
        <v>7.8201999999999998</v>
      </c>
      <c r="Q38" s="66">
        <f t="shared" si="11"/>
        <v>15</v>
      </c>
      <c r="R38" s="65">
        <f>VLOOKUP($A38,'Return Data'!$B$7:$R$2843,16,0)</f>
        <v>8.0667000000000009</v>
      </c>
      <c r="S38" s="67">
        <f t="shared" si="0"/>
        <v>13</v>
      </c>
    </row>
    <row r="39" spans="1:19" x14ac:dyDescent="0.3">
      <c r="A39" s="82" t="s">
        <v>1143</v>
      </c>
      <c r="B39" s="64">
        <f>VLOOKUP($A39,'Return Data'!$B$7:$R$2843,3,0)</f>
        <v>44412</v>
      </c>
      <c r="C39" s="65">
        <f>VLOOKUP($A39,'Return Data'!$B$7:$R$2843,4,0)</f>
        <v>1.6614</v>
      </c>
      <c r="D39" s="65">
        <f>VLOOKUP($A39,'Return Data'!$B$7:$R$2843,9,0)</f>
        <v>10.8912</v>
      </c>
      <c r="E39" s="66">
        <f t="shared" si="1"/>
        <v>2</v>
      </c>
      <c r="F39" s="65">
        <f>VLOOKUP($A39,'Return Data'!$B$7:$R$2843,10,0)</f>
        <v>11.120799999999999</v>
      </c>
      <c r="G39" s="66">
        <f t="shared" si="2"/>
        <v>4</v>
      </c>
      <c r="H39" s="65">
        <f>VLOOKUP($A39,'Return Data'!$B$7:$R$2843,11,0)</f>
        <v>11.4412</v>
      </c>
      <c r="I39" s="66">
        <f t="shared" si="3"/>
        <v>3</v>
      </c>
      <c r="J39" s="65"/>
      <c r="K39" s="66"/>
      <c r="L39" s="65"/>
      <c r="M39" s="66"/>
      <c r="N39" s="65"/>
      <c r="O39" s="66"/>
      <c r="P39" s="65"/>
      <c r="Q39" s="66"/>
      <c r="R39" s="65">
        <f>VLOOKUP($A39,'Return Data'!$B$7:$R$2843,16,0)</f>
        <v>-9.1561000000000003</v>
      </c>
      <c r="S39" s="67">
        <f t="shared" si="0"/>
        <v>31</v>
      </c>
    </row>
    <row r="40" spans="1:19" x14ac:dyDescent="0.3">
      <c r="A40" s="82" t="s">
        <v>1145</v>
      </c>
      <c r="B40" s="64">
        <f>VLOOKUP($A40,'Return Data'!$B$7:$R$2843,3,0)</f>
        <v>44412</v>
      </c>
      <c r="C40" s="65">
        <f>VLOOKUP($A40,'Return Data'!$B$7:$R$2843,4,0)</f>
        <v>51.098300000000002</v>
      </c>
      <c r="D40" s="65">
        <f>VLOOKUP($A40,'Return Data'!$B$7:$R$2843,9,0)</f>
        <v>4.3243</v>
      </c>
      <c r="E40" s="66">
        <f t="shared" si="1"/>
        <v>29</v>
      </c>
      <c r="F40" s="65">
        <f>VLOOKUP($A40,'Return Data'!$B$7:$R$2843,10,0)</f>
        <v>2.6810999999999998</v>
      </c>
      <c r="G40" s="66">
        <f t="shared" si="2"/>
        <v>27</v>
      </c>
      <c r="H40" s="65">
        <f>VLOOKUP($A40,'Return Data'!$B$7:$R$2843,11,0)</f>
        <v>2.9759000000000002</v>
      </c>
      <c r="I40" s="66">
        <f t="shared" si="3"/>
        <v>26</v>
      </c>
      <c r="J40" s="65">
        <f>VLOOKUP($A40,'Return Data'!$B$7:$R$2843,12,0)</f>
        <v>1.9080999999999999</v>
      </c>
      <c r="K40" s="66">
        <f>RANK(J40,J$8:J$42,0)</f>
        <v>22</v>
      </c>
      <c r="L40" s="65">
        <f>VLOOKUP($A40,'Return Data'!$B$7:$R$2843,13,0)</f>
        <v>2.0200999999999998</v>
      </c>
      <c r="M40" s="66">
        <f>RANK(L40,L$8:L$42,0)</f>
        <v>24</v>
      </c>
      <c r="N40" s="65">
        <f>VLOOKUP($A40,'Return Data'!$B$7:$R$2843,17,0)</f>
        <v>0.23930000000000001</v>
      </c>
      <c r="O40" s="66">
        <f>RANK(N40,N$8:N$42,0)</f>
        <v>29</v>
      </c>
      <c r="P40" s="65">
        <f>VLOOKUP($A40,'Return Data'!$B$7:$R$2843,14,0)</f>
        <v>-0.65780000000000005</v>
      </c>
      <c r="Q40" s="66">
        <f>RANK(P40,P$8:P$42,0)</f>
        <v>28</v>
      </c>
      <c r="R40" s="65">
        <f>VLOOKUP($A40,'Return Data'!$B$7:$R$2843,16,0)</f>
        <v>7.3009000000000004</v>
      </c>
      <c r="S40" s="67">
        <f t="shared" si="0"/>
        <v>24</v>
      </c>
    </row>
    <row r="41" spans="1:19" x14ac:dyDescent="0.3">
      <c r="A41" s="82" t="s">
        <v>1006</v>
      </c>
      <c r="B41" s="64">
        <f>VLOOKUP($A41,'Return Data'!$B$7:$R$2843,3,0)</f>
        <v>44412</v>
      </c>
      <c r="C41" s="65">
        <f>VLOOKUP($A41,'Return Data'!$B$7:$R$2843,4,0)</f>
        <v>71.256</v>
      </c>
      <c r="D41" s="65">
        <f>VLOOKUP($A41,'Return Data'!$B$7:$R$2843,9,0)</f>
        <v>0.48139999999999999</v>
      </c>
      <c r="E41" s="66">
        <f t="shared" si="1"/>
        <v>33</v>
      </c>
      <c r="F41" s="65">
        <f>VLOOKUP($A41,'Return Data'!$B$7:$R$2843,10,0)</f>
        <v>-0.71140000000000003</v>
      </c>
      <c r="G41" s="66">
        <f t="shared" si="2"/>
        <v>33</v>
      </c>
      <c r="H41" s="65">
        <f>VLOOKUP($A41,'Return Data'!$B$7:$R$2843,11,0)</f>
        <v>1.3097000000000001</v>
      </c>
      <c r="I41" s="66">
        <f t="shared" si="3"/>
        <v>32</v>
      </c>
      <c r="J41" s="65">
        <f>VLOOKUP($A41,'Return Data'!$B$7:$R$2843,12,0)</f>
        <v>-0.47549999999999998</v>
      </c>
      <c r="K41" s="66">
        <f>RANK(J41,J$8:J$42,0)</f>
        <v>31</v>
      </c>
      <c r="L41" s="65">
        <f>VLOOKUP($A41,'Return Data'!$B$7:$R$2843,13,0)</f>
        <v>0.68620000000000003</v>
      </c>
      <c r="M41" s="66">
        <f>RANK(L41,L$8:L$42,0)</f>
        <v>29</v>
      </c>
      <c r="N41" s="65">
        <f>VLOOKUP($A41,'Return Data'!$B$7:$R$2843,17,0)</f>
        <v>5.4124999999999996</v>
      </c>
      <c r="O41" s="66">
        <f>RANK(N41,N$8:N$42,0)</f>
        <v>20</v>
      </c>
      <c r="P41" s="65">
        <f>VLOOKUP($A41,'Return Data'!$B$7:$R$2843,14,0)</f>
        <v>9.0581999999999994</v>
      </c>
      <c r="Q41" s="66">
        <f>RANK(P41,P$8:P$42,0)</f>
        <v>4</v>
      </c>
      <c r="R41" s="65">
        <f>VLOOKUP($A41,'Return Data'!$B$7:$R$2843,16,0)</f>
        <v>8.8775999999999993</v>
      </c>
      <c r="S41" s="67">
        <f t="shared" si="0"/>
        <v>4</v>
      </c>
    </row>
    <row r="42" spans="1:19" x14ac:dyDescent="0.3">
      <c r="A42" s="82" t="s">
        <v>1008</v>
      </c>
      <c r="B42" s="64">
        <f>VLOOKUP($A42,'Return Data'!$B$7:$R$2843,3,0)</f>
        <v>44412</v>
      </c>
      <c r="C42" s="65">
        <f>VLOOKUP($A42,'Return Data'!$B$7:$R$2843,4,0)</f>
        <v>13.6532</v>
      </c>
      <c r="D42" s="65">
        <f>VLOOKUP($A42,'Return Data'!$B$7:$R$2843,9,0)</f>
        <v>3.9186000000000001</v>
      </c>
      <c r="E42" s="66">
        <f t="shared" si="1"/>
        <v>31</v>
      </c>
      <c r="F42" s="65">
        <f>VLOOKUP($A42,'Return Data'!$B$7:$R$2843,10,0)</f>
        <v>-5.7983000000000002</v>
      </c>
      <c r="G42" s="66">
        <f t="shared" si="2"/>
        <v>34</v>
      </c>
      <c r="H42" s="65">
        <f>VLOOKUP($A42,'Return Data'!$B$7:$R$2843,11,0)</f>
        <v>-2.7362000000000002</v>
      </c>
      <c r="I42" s="66">
        <f t="shared" si="3"/>
        <v>34</v>
      </c>
      <c r="J42" s="65">
        <f>VLOOKUP($A42,'Return Data'!$B$7:$R$2843,12,0)</f>
        <v>0.41060000000000002</v>
      </c>
      <c r="K42" s="66">
        <f>RANK(J42,J$8:J$42,0)</f>
        <v>29</v>
      </c>
      <c r="L42" s="65">
        <f>VLOOKUP($A42,'Return Data'!$B$7:$R$2843,13,0)</f>
        <v>-1.1547000000000001</v>
      </c>
      <c r="M42" s="66">
        <f>RANK(L42,L$8:L$42,0)</f>
        <v>31</v>
      </c>
      <c r="N42" s="65">
        <f>VLOOKUP($A42,'Return Data'!$B$7:$R$2843,17,0)</f>
        <v>5.0092999999999996</v>
      </c>
      <c r="O42" s="66">
        <f>RANK(N42,N$8:N$42,0)</f>
        <v>22</v>
      </c>
      <c r="P42" s="65"/>
      <c r="Q42" s="66"/>
      <c r="R42" s="65">
        <f>VLOOKUP($A42,'Return Data'!$B$7:$R$2843,16,0)</f>
        <v>10.630800000000001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11.118623529411769</v>
      </c>
      <c r="E44" s="88"/>
      <c r="F44" s="89">
        <f>AVERAGE(F8:F42)</f>
        <v>6.2603558823529397</v>
      </c>
      <c r="G44" s="88"/>
      <c r="H44" s="89">
        <f>AVERAGE(H8:H42)</f>
        <v>6.0208794117647058</v>
      </c>
      <c r="I44" s="88"/>
      <c r="J44" s="89">
        <f>AVERAGE(J8:J42)</f>
        <v>4.5170290322580637</v>
      </c>
      <c r="K44" s="88"/>
      <c r="L44" s="89">
        <f>AVERAGE(L8:L42)</f>
        <v>4.5881419354838719</v>
      </c>
      <c r="M44" s="88"/>
      <c r="N44" s="89">
        <f>AVERAGE(N8:N42)</f>
        <v>5.6564966666666656</v>
      </c>
      <c r="O44" s="88"/>
      <c r="P44" s="89">
        <f>AVERAGE(P8:P42)</f>
        <v>6.2957103448275866</v>
      </c>
      <c r="Q44" s="88"/>
      <c r="R44" s="89">
        <f>AVERAGE(R8:R42)</f>
        <v>4.7102542857142859</v>
      </c>
      <c r="S44" s="90"/>
    </row>
    <row r="45" spans="1:19" x14ac:dyDescent="0.3">
      <c r="A45" s="87" t="s">
        <v>28</v>
      </c>
      <c r="B45" s="88"/>
      <c r="C45" s="88"/>
      <c r="D45" s="89">
        <f>MIN(D8:D42)</f>
        <v>0</v>
      </c>
      <c r="E45" s="88"/>
      <c r="F45" s="89">
        <f>MIN(F8:F42)</f>
        <v>-5.7983000000000002</v>
      </c>
      <c r="G45" s="88"/>
      <c r="H45" s="89">
        <f>MIN(H8:H42)</f>
        <v>-2.7362000000000002</v>
      </c>
      <c r="I45" s="88"/>
      <c r="J45" s="89">
        <f>MIN(J8:J42)</f>
        <v>-0.47549999999999998</v>
      </c>
      <c r="K45" s="88"/>
      <c r="L45" s="89">
        <f>MIN(L8:L42)</f>
        <v>-1.1547000000000001</v>
      </c>
      <c r="M45" s="88"/>
      <c r="N45" s="89">
        <f>MIN(N8:N42)</f>
        <v>-5.9188999999999998</v>
      </c>
      <c r="O45" s="88"/>
      <c r="P45" s="89">
        <f>MIN(P8:P42)</f>
        <v>-4.4069000000000003</v>
      </c>
      <c r="Q45" s="88"/>
      <c r="R45" s="89">
        <f>MIN(R8:R42)</f>
        <v>-21.4114</v>
      </c>
      <c r="S45" s="90"/>
    </row>
    <row r="46" spans="1:19" ht="15" thickBot="1" x14ac:dyDescent="0.35">
      <c r="A46" s="91" t="s">
        <v>29</v>
      </c>
      <c r="B46" s="92"/>
      <c r="C46" s="92"/>
      <c r="D46" s="93">
        <f>MAX(D8:D42)</f>
        <v>159.1412</v>
      </c>
      <c r="E46" s="92"/>
      <c r="F46" s="93">
        <f>MAX(F8:F42)</f>
        <v>58.5505</v>
      </c>
      <c r="G46" s="92"/>
      <c r="H46" s="93">
        <f>MAX(H8:H42)</f>
        <v>32.565399999999997</v>
      </c>
      <c r="I46" s="92"/>
      <c r="J46" s="93">
        <f>MAX(J8:J42)</f>
        <v>23.566600000000001</v>
      </c>
      <c r="K46" s="92"/>
      <c r="L46" s="93">
        <f>MAX(L8:L42)</f>
        <v>17.667999999999999</v>
      </c>
      <c r="M46" s="92"/>
      <c r="N46" s="93">
        <f>MAX(N8:N42)</f>
        <v>9.0315999999999992</v>
      </c>
      <c r="O46" s="92"/>
      <c r="P46" s="93">
        <f>MAX(P8:P42)</f>
        <v>9.4778000000000002</v>
      </c>
      <c r="Q46" s="92"/>
      <c r="R46" s="93">
        <f>MAX(R8:R42)</f>
        <v>10.630800000000001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44412</v>
      </c>
      <c r="C8" s="65">
        <f>VLOOKUP($A8,'Return Data'!$B$7:$R$2843,4,0)</f>
        <v>345.3</v>
      </c>
      <c r="D8" s="65">
        <f>VLOOKUP($A8,'Return Data'!$B$7:$R$2843,10,0)</f>
        <v>15.4811</v>
      </c>
      <c r="E8" s="66">
        <f t="shared" ref="E8:E36" si="0">RANK(D8,D$8:D$36,0)</f>
        <v>3</v>
      </c>
      <c r="F8" s="65">
        <f>VLOOKUP($A8,'Return Data'!$B$7:$R$2843,11,0)</f>
        <v>12.8063</v>
      </c>
      <c r="G8" s="66">
        <f t="shared" ref="G8:G36" si="1">RANK(F8,F$8:F$36,0)</f>
        <v>10</v>
      </c>
      <c r="H8" s="65">
        <f>VLOOKUP($A8,'Return Data'!$B$7:$R$2843,12,0)</f>
        <v>42.403500000000001</v>
      </c>
      <c r="I8" s="66">
        <f t="shared" ref="I8:I36" si="2">RANK(H8,H$8:H$36,0)</f>
        <v>8</v>
      </c>
      <c r="J8" s="65">
        <f>VLOOKUP($A8,'Return Data'!$B$7:$R$2843,13,0)</f>
        <v>53.494</v>
      </c>
      <c r="K8" s="66">
        <f t="shared" ref="K8:K36" si="3">RANK(J8,J$8:J$36,0)</f>
        <v>7</v>
      </c>
      <c r="L8" s="65">
        <f>VLOOKUP($A8,'Return Data'!$B$7:$R$2843,17,0)</f>
        <v>23.59</v>
      </c>
      <c r="M8" s="66">
        <f t="shared" ref="M8:M36" si="4">RANK(L8,L$8:L$36,0)</f>
        <v>15</v>
      </c>
      <c r="N8" s="65">
        <f>VLOOKUP($A8,'Return Data'!$B$7:$R$2843,14,0)</f>
        <v>13.290800000000001</v>
      </c>
      <c r="O8" s="66">
        <f t="shared" ref="O8:O26" si="5">RANK(N8,N$8:N$36,0)</f>
        <v>20</v>
      </c>
      <c r="P8" s="65">
        <f>VLOOKUP($A8,'Return Data'!$B$7:$R$2843,15,0)</f>
        <v>13.478899999999999</v>
      </c>
      <c r="Q8" s="66">
        <f t="shared" ref="Q8:Q26" si="6">RANK(P8,P$8:P$36,0)</f>
        <v>21</v>
      </c>
      <c r="R8" s="65">
        <f>VLOOKUP($A8,'Return Data'!$B$7:$R$2843,16,0)</f>
        <v>15.4781</v>
      </c>
      <c r="S8" s="67">
        <f t="shared" ref="S8:S36" si="7">RANK(R8,R$8:R$36,0)</f>
        <v>10</v>
      </c>
    </row>
    <row r="9" spans="1:20" x14ac:dyDescent="0.3">
      <c r="A9" s="63" t="s">
        <v>950</v>
      </c>
      <c r="B9" s="64">
        <f>VLOOKUP($A9,'Return Data'!$B$7:$R$2843,3,0)</f>
        <v>44412</v>
      </c>
      <c r="C9" s="65">
        <f>VLOOKUP($A9,'Return Data'!$B$7:$R$2843,4,0)</f>
        <v>48.24</v>
      </c>
      <c r="D9" s="65">
        <f>VLOOKUP($A9,'Return Data'!$B$7:$R$2843,10,0)</f>
        <v>13.5326</v>
      </c>
      <c r="E9" s="66">
        <f t="shared" si="0"/>
        <v>24</v>
      </c>
      <c r="F9" s="65">
        <f>VLOOKUP($A9,'Return Data'!$B$7:$R$2843,11,0)</f>
        <v>10.8201</v>
      </c>
      <c r="G9" s="66">
        <f t="shared" si="1"/>
        <v>20</v>
      </c>
      <c r="H9" s="65">
        <f>VLOOKUP($A9,'Return Data'!$B$7:$R$2843,12,0)</f>
        <v>34.261099999999999</v>
      </c>
      <c r="I9" s="66">
        <f t="shared" si="2"/>
        <v>26</v>
      </c>
      <c r="J9" s="65">
        <f>VLOOKUP($A9,'Return Data'!$B$7:$R$2843,13,0)</f>
        <v>45.520400000000002</v>
      </c>
      <c r="K9" s="66">
        <f t="shared" si="3"/>
        <v>24</v>
      </c>
      <c r="L9" s="65">
        <f>VLOOKUP($A9,'Return Data'!$B$7:$R$2843,17,0)</f>
        <v>24.572099999999999</v>
      </c>
      <c r="M9" s="66">
        <f t="shared" si="4"/>
        <v>10</v>
      </c>
      <c r="N9" s="65">
        <f>VLOOKUP($A9,'Return Data'!$B$7:$R$2843,14,0)</f>
        <v>16.581</v>
      </c>
      <c r="O9" s="66">
        <f t="shared" si="5"/>
        <v>2</v>
      </c>
      <c r="P9" s="65">
        <f>VLOOKUP($A9,'Return Data'!$B$7:$R$2843,15,0)</f>
        <v>18.4375</v>
      </c>
      <c r="Q9" s="66">
        <f t="shared" si="6"/>
        <v>1</v>
      </c>
      <c r="R9" s="65">
        <f>VLOOKUP($A9,'Return Data'!$B$7:$R$2843,16,0)</f>
        <v>17.368400000000001</v>
      </c>
      <c r="S9" s="67">
        <f t="shared" si="7"/>
        <v>3</v>
      </c>
    </row>
    <row r="10" spans="1:20" x14ac:dyDescent="0.3">
      <c r="A10" s="63" t="s">
        <v>953</v>
      </c>
      <c r="B10" s="64">
        <f>VLOOKUP($A10,'Return Data'!$B$7:$R$2843,3,0)</f>
        <v>44412</v>
      </c>
      <c r="C10" s="65">
        <f>VLOOKUP($A10,'Return Data'!$B$7:$R$2843,4,0)</f>
        <v>22.35</v>
      </c>
      <c r="D10" s="65">
        <f>VLOOKUP($A10,'Return Data'!$B$7:$R$2843,10,0)</f>
        <v>14.91</v>
      </c>
      <c r="E10" s="66">
        <f t="shared" si="0"/>
        <v>10</v>
      </c>
      <c r="F10" s="65">
        <f>VLOOKUP($A10,'Return Data'!$B$7:$R$2843,11,0)</f>
        <v>12.255100000000001</v>
      </c>
      <c r="G10" s="66">
        <f t="shared" si="1"/>
        <v>14</v>
      </c>
      <c r="H10" s="65">
        <f>VLOOKUP($A10,'Return Data'!$B$7:$R$2843,12,0)</f>
        <v>38.647599999999997</v>
      </c>
      <c r="I10" s="66">
        <f t="shared" si="2"/>
        <v>18</v>
      </c>
      <c r="J10" s="65">
        <f>VLOOKUP($A10,'Return Data'!$B$7:$R$2843,13,0)</f>
        <v>47.622199999999999</v>
      </c>
      <c r="K10" s="66">
        <f t="shared" si="3"/>
        <v>20</v>
      </c>
      <c r="L10" s="65">
        <f>VLOOKUP($A10,'Return Data'!$B$7:$R$2843,17,0)</f>
        <v>24.427600000000002</v>
      </c>
      <c r="M10" s="66">
        <f t="shared" si="4"/>
        <v>12</v>
      </c>
      <c r="N10" s="65">
        <f>VLOOKUP($A10,'Return Data'!$B$7:$R$2843,14,0)</f>
        <v>14.012</v>
      </c>
      <c r="O10" s="66">
        <f t="shared" si="5"/>
        <v>14</v>
      </c>
      <c r="P10" s="65">
        <f>VLOOKUP($A10,'Return Data'!$B$7:$R$2843,15,0)</f>
        <v>13.948499999999999</v>
      </c>
      <c r="Q10" s="66">
        <f t="shared" si="6"/>
        <v>17</v>
      </c>
      <c r="R10" s="65">
        <f>VLOOKUP($A10,'Return Data'!$B$7:$R$2843,16,0)</f>
        <v>12.7142</v>
      </c>
      <c r="S10" s="67">
        <f t="shared" si="7"/>
        <v>26</v>
      </c>
    </row>
    <row r="11" spans="1:20" x14ac:dyDescent="0.3">
      <c r="A11" s="63" t="s">
        <v>955</v>
      </c>
      <c r="B11" s="64">
        <f>VLOOKUP($A11,'Return Data'!$B$7:$R$2843,3,0)</f>
        <v>44412</v>
      </c>
      <c r="C11" s="65">
        <f>VLOOKUP($A11,'Return Data'!$B$7:$R$2843,4,0)</f>
        <v>145.65</v>
      </c>
      <c r="D11" s="65">
        <f>VLOOKUP($A11,'Return Data'!$B$7:$R$2843,10,0)</f>
        <v>13.629300000000001</v>
      </c>
      <c r="E11" s="66">
        <f t="shared" si="0"/>
        <v>23</v>
      </c>
      <c r="F11" s="65">
        <f>VLOOKUP($A11,'Return Data'!$B$7:$R$2843,11,0)</f>
        <v>10.274100000000001</v>
      </c>
      <c r="G11" s="66">
        <f t="shared" si="1"/>
        <v>25</v>
      </c>
      <c r="H11" s="65">
        <f>VLOOKUP($A11,'Return Data'!$B$7:$R$2843,12,0)</f>
        <v>35.249299999999998</v>
      </c>
      <c r="I11" s="66">
        <f t="shared" si="2"/>
        <v>23</v>
      </c>
      <c r="J11" s="65">
        <f>VLOOKUP($A11,'Return Data'!$B$7:$R$2843,13,0)</f>
        <v>44.408099999999997</v>
      </c>
      <c r="K11" s="66">
        <f t="shared" si="3"/>
        <v>25</v>
      </c>
      <c r="L11" s="65">
        <f>VLOOKUP($A11,'Return Data'!$B$7:$R$2843,17,0)</f>
        <v>24.051100000000002</v>
      </c>
      <c r="M11" s="66">
        <f t="shared" si="4"/>
        <v>14</v>
      </c>
      <c r="N11" s="65">
        <f>VLOOKUP($A11,'Return Data'!$B$7:$R$2843,14,0)</f>
        <v>16.520399999999999</v>
      </c>
      <c r="O11" s="66">
        <f t="shared" si="5"/>
        <v>3</v>
      </c>
      <c r="P11" s="65">
        <f>VLOOKUP($A11,'Return Data'!$B$7:$R$2843,15,0)</f>
        <v>14.827999999999999</v>
      </c>
      <c r="Q11" s="66">
        <f t="shared" si="6"/>
        <v>9</v>
      </c>
      <c r="R11" s="65">
        <f>VLOOKUP($A11,'Return Data'!$B$7:$R$2843,16,0)</f>
        <v>16.241700000000002</v>
      </c>
      <c r="S11" s="67">
        <f t="shared" si="7"/>
        <v>5</v>
      </c>
    </row>
    <row r="12" spans="1:20" x14ac:dyDescent="0.3">
      <c r="A12" s="63" t="s">
        <v>956</v>
      </c>
      <c r="B12" s="64">
        <f>VLOOKUP($A12,'Return Data'!$B$7:$R$2843,3,0)</f>
        <v>44412</v>
      </c>
      <c r="C12" s="65">
        <f>VLOOKUP($A12,'Return Data'!$B$7:$R$2843,4,0)</f>
        <v>43.35</v>
      </c>
      <c r="D12" s="65">
        <f>VLOOKUP($A12,'Return Data'!$B$7:$R$2843,10,0)</f>
        <v>14.0489</v>
      </c>
      <c r="E12" s="66">
        <f t="shared" si="0"/>
        <v>18</v>
      </c>
      <c r="F12" s="65">
        <f>VLOOKUP($A12,'Return Data'!$B$7:$R$2843,11,0)</f>
        <v>11.755599999999999</v>
      </c>
      <c r="G12" s="66">
        <f t="shared" si="1"/>
        <v>16</v>
      </c>
      <c r="H12" s="65">
        <f>VLOOKUP($A12,'Return Data'!$B$7:$R$2843,12,0)</f>
        <v>38.986899999999999</v>
      </c>
      <c r="I12" s="66">
        <f t="shared" si="2"/>
        <v>16</v>
      </c>
      <c r="J12" s="65">
        <f>VLOOKUP($A12,'Return Data'!$B$7:$R$2843,13,0)</f>
        <v>49.431199999999997</v>
      </c>
      <c r="K12" s="66">
        <f t="shared" si="3"/>
        <v>13</v>
      </c>
      <c r="L12" s="65">
        <f>VLOOKUP($A12,'Return Data'!$B$7:$R$2843,17,0)</f>
        <v>29.989000000000001</v>
      </c>
      <c r="M12" s="66">
        <f t="shared" si="4"/>
        <v>1</v>
      </c>
      <c r="N12" s="65">
        <f>VLOOKUP($A12,'Return Data'!$B$7:$R$2843,14,0)</f>
        <v>18.7699</v>
      </c>
      <c r="O12" s="66">
        <f t="shared" si="5"/>
        <v>1</v>
      </c>
      <c r="P12" s="65">
        <f>VLOOKUP($A12,'Return Data'!$B$7:$R$2843,15,0)</f>
        <v>18.112500000000001</v>
      </c>
      <c r="Q12" s="66">
        <f t="shared" si="6"/>
        <v>2</v>
      </c>
      <c r="R12" s="65">
        <f>VLOOKUP($A12,'Return Data'!$B$7:$R$2843,16,0)</f>
        <v>16.096399999999999</v>
      </c>
      <c r="S12" s="67">
        <f t="shared" si="7"/>
        <v>7</v>
      </c>
    </row>
    <row r="13" spans="1:20" x14ac:dyDescent="0.3">
      <c r="A13" s="63" t="s">
        <v>958</v>
      </c>
      <c r="B13" s="64">
        <f>VLOOKUP($A13,'Return Data'!$B$7:$R$2843,3,0)</f>
        <v>44412</v>
      </c>
      <c r="C13" s="65">
        <f>VLOOKUP($A13,'Return Data'!$B$7:$R$2843,4,0)</f>
        <v>306.08999999999997</v>
      </c>
      <c r="D13" s="65">
        <f>VLOOKUP($A13,'Return Data'!$B$7:$R$2843,10,0)</f>
        <v>15.0771</v>
      </c>
      <c r="E13" s="66">
        <f t="shared" si="0"/>
        <v>7</v>
      </c>
      <c r="F13" s="65">
        <f>VLOOKUP($A13,'Return Data'!$B$7:$R$2843,11,0)</f>
        <v>13.038</v>
      </c>
      <c r="G13" s="66">
        <f t="shared" si="1"/>
        <v>9</v>
      </c>
      <c r="H13" s="65">
        <f>VLOOKUP($A13,'Return Data'!$B$7:$R$2843,12,0)</f>
        <v>38.246400000000001</v>
      </c>
      <c r="I13" s="66">
        <f t="shared" si="2"/>
        <v>19</v>
      </c>
      <c r="J13" s="65">
        <f>VLOOKUP($A13,'Return Data'!$B$7:$R$2843,13,0)</f>
        <v>48.203899999999997</v>
      </c>
      <c r="K13" s="66">
        <f t="shared" si="3"/>
        <v>16</v>
      </c>
      <c r="L13" s="65">
        <f>VLOOKUP($A13,'Return Data'!$B$7:$R$2843,17,0)</f>
        <v>22.5273</v>
      </c>
      <c r="M13" s="66">
        <f t="shared" si="4"/>
        <v>21</v>
      </c>
      <c r="N13" s="65">
        <f>VLOOKUP($A13,'Return Data'!$B$7:$R$2843,14,0)</f>
        <v>11.9809</v>
      </c>
      <c r="O13" s="66">
        <f t="shared" si="5"/>
        <v>26</v>
      </c>
      <c r="P13" s="65">
        <f>VLOOKUP($A13,'Return Data'!$B$7:$R$2843,15,0)</f>
        <v>12.3993</v>
      </c>
      <c r="Q13" s="66">
        <f t="shared" si="6"/>
        <v>25</v>
      </c>
      <c r="R13" s="65">
        <f>VLOOKUP($A13,'Return Data'!$B$7:$R$2843,16,0)</f>
        <v>12.5062</v>
      </c>
      <c r="S13" s="67">
        <f t="shared" si="7"/>
        <v>27</v>
      </c>
    </row>
    <row r="14" spans="1:20" x14ac:dyDescent="0.3">
      <c r="A14" s="63" t="s">
        <v>961</v>
      </c>
      <c r="B14" s="64">
        <f>VLOOKUP($A14,'Return Data'!$B$7:$R$2843,3,0)</f>
        <v>44412</v>
      </c>
      <c r="C14" s="65">
        <f>VLOOKUP($A14,'Return Data'!$B$7:$R$2843,4,0)</f>
        <v>56.02</v>
      </c>
      <c r="D14" s="65">
        <f>VLOOKUP($A14,'Return Data'!$B$7:$R$2843,10,0)</f>
        <v>14.3032</v>
      </c>
      <c r="E14" s="66">
        <f t="shared" si="0"/>
        <v>13</v>
      </c>
      <c r="F14" s="65">
        <f>VLOOKUP($A14,'Return Data'!$B$7:$R$2843,11,0)</f>
        <v>11.682600000000001</v>
      </c>
      <c r="G14" s="66">
        <f t="shared" si="1"/>
        <v>17</v>
      </c>
      <c r="H14" s="65">
        <f>VLOOKUP($A14,'Return Data'!$B$7:$R$2843,12,0)</f>
        <v>37.4724</v>
      </c>
      <c r="I14" s="66">
        <f t="shared" si="2"/>
        <v>21</v>
      </c>
      <c r="J14" s="65">
        <f>VLOOKUP($A14,'Return Data'!$B$7:$R$2843,13,0)</f>
        <v>48.201099999999997</v>
      </c>
      <c r="K14" s="66">
        <f t="shared" si="3"/>
        <v>17</v>
      </c>
      <c r="L14" s="65">
        <f>VLOOKUP($A14,'Return Data'!$B$7:$R$2843,17,0)</f>
        <v>24.9602</v>
      </c>
      <c r="M14" s="66">
        <f t="shared" si="4"/>
        <v>8</v>
      </c>
      <c r="N14" s="65">
        <f>VLOOKUP($A14,'Return Data'!$B$7:$R$2843,14,0)</f>
        <v>14.266999999999999</v>
      </c>
      <c r="O14" s="66">
        <f t="shared" si="5"/>
        <v>11</v>
      </c>
      <c r="P14" s="65">
        <f>VLOOKUP($A14,'Return Data'!$B$7:$R$2843,15,0)</f>
        <v>15.367800000000001</v>
      </c>
      <c r="Q14" s="66">
        <f t="shared" si="6"/>
        <v>4</v>
      </c>
      <c r="R14" s="65">
        <f>VLOOKUP($A14,'Return Data'!$B$7:$R$2843,16,0)</f>
        <v>15.4542</v>
      </c>
      <c r="S14" s="67">
        <f t="shared" si="7"/>
        <v>11</v>
      </c>
    </row>
    <row r="15" spans="1:20" x14ac:dyDescent="0.3">
      <c r="A15" s="63" t="s">
        <v>963</v>
      </c>
      <c r="B15" s="64">
        <f>VLOOKUP($A15,'Return Data'!$B$7:$R$2843,3,0)</f>
        <v>44412</v>
      </c>
      <c r="C15" s="65">
        <f>VLOOKUP($A15,'Return Data'!$B$7:$R$2843,4,0)</f>
        <v>728.73040000000003</v>
      </c>
      <c r="D15" s="65">
        <f>VLOOKUP($A15,'Return Data'!$B$7:$R$2843,10,0)</f>
        <v>13.8713</v>
      </c>
      <c r="E15" s="66">
        <f t="shared" si="0"/>
        <v>21</v>
      </c>
      <c r="F15" s="65">
        <f>VLOOKUP($A15,'Return Data'!$B$7:$R$2843,11,0)</f>
        <v>13.075100000000001</v>
      </c>
      <c r="G15" s="66">
        <f t="shared" si="1"/>
        <v>8</v>
      </c>
      <c r="H15" s="65">
        <f>VLOOKUP($A15,'Return Data'!$B$7:$R$2843,12,0)</f>
        <v>50.372799999999998</v>
      </c>
      <c r="I15" s="66">
        <f t="shared" si="2"/>
        <v>1</v>
      </c>
      <c r="J15" s="65">
        <f>VLOOKUP($A15,'Return Data'!$B$7:$R$2843,13,0)</f>
        <v>64.306200000000004</v>
      </c>
      <c r="K15" s="66">
        <f t="shared" si="3"/>
        <v>1</v>
      </c>
      <c r="L15" s="65">
        <f>VLOOKUP($A15,'Return Data'!$B$7:$R$2843,17,0)</f>
        <v>26.576000000000001</v>
      </c>
      <c r="M15" s="66">
        <f t="shared" si="4"/>
        <v>4</v>
      </c>
      <c r="N15" s="65">
        <f>VLOOKUP($A15,'Return Data'!$B$7:$R$2843,14,0)</f>
        <v>14.224399999999999</v>
      </c>
      <c r="O15" s="66">
        <f t="shared" si="5"/>
        <v>12</v>
      </c>
      <c r="P15" s="65">
        <f>VLOOKUP($A15,'Return Data'!$B$7:$R$2843,15,0)</f>
        <v>13.0345</v>
      </c>
      <c r="Q15" s="66">
        <f t="shared" si="6"/>
        <v>24</v>
      </c>
      <c r="R15" s="65">
        <f>VLOOKUP($A15,'Return Data'!$B$7:$R$2843,16,0)</f>
        <v>13.886799999999999</v>
      </c>
      <c r="S15" s="67">
        <f t="shared" si="7"/>
        <v>20</v>
      </c>
    </row>
    <row r="16" spans="1:20" x14ac:dyDescent="0.3">
      <c r="A16" s="63" t="s">
        <v>965</v>
      </c>
      <c r="B16" s="64">
        <f>VLOOKUP($A16,'Return Data'!$B$7:$R$2843,3,0)</f>
        <v>44412</v>
      </c>
      <c r="C16" s="65">
        <f>VLOOKUP($A16,'Return Data'!$B$7:$R$2843,4,0)</f>
        <v>681.28800000000001</v>
      </c>
      <c r="D16" s="65">
        <f>VLOOKUP($A16,'Return Data'!$B$7:$R$2843,10,0)</f>
        <v>13.9239</v>
      </c>
      <c r="E16" s="66">
        <f t="shared" si="0"/>
        <v>20</v>
      </c>
      <c r="F16" s="65">
        <f>VLOOKUP($A16,'Return Data'!$B$7:$R$2843,11,0)</f>
        <v>9.9826999999999995</v>
      </c>
      <c r="G16" s="66">
        <f t="shared" si="1"/>
        <v>27</v>
      </c>
      <c r="H16" s="65">
        <f>VLOOKUP($A16,'Return Data'!$B$7:$R$2843,12,0)</f>
        <v>45.245699999999999</v>
      </c>
      <c r="I16" s="66">
        <f t="shared" si="2"/>
        <v>4</v>
      </c>
      <c r="J16" s="65">
        <f>VLOOKUP($A16,'Return Data'!$B$7:$R$2843,13,0)</f>
        <v>52.2639</v>
      </c>
      <c r="K16" s="66">
        <f t="shared" si="3"/>
        <v>9</v>
      </c>
      <c r="L16" s="65">
        <f>VLOOKUP($A16,'Return Data'!$B$7:$R$2843,17,0)</f>
        <v>17.8306</v>
      </c>
      <c r="M16" s="66">
        <f t="shared" si="4"/>
        <v>29</v>
      </c>
      <c r="N16" s="65">
        <f>VLOOKUP($A16,'Return Data'!$B$7:$R$2843,14,0)</f>
        <v>12.0145</v>
      </c>
      <c r="O16" s="66">
        <f t="shared" si="5"/>
        <v>25</v>
      </c>
      <c r="P16" s="65">
        <f>VLOOKUP($A16,'Return Data'!$B$7:$R$2843,15,0)</f>
        <v>13.4787</v>
      </c>
      <c r="Q16" s="66">
        <f t="shared" si="6"/>
        <v>22</v>
      </c>
      <c r="R16" s="65">
        <f>VLOOKUP($A16,'Return Data'!$B$7:$R$2843,16,0)</f>
        <v>13.680899999999999</v>
      </c>
      <c r="S16" s="67">
        <f t="shared" si="7"/>
        <v>21</v>
      </c>
    </row>
    <row r="17" spans="1:19" x14ac:dyDescent="0.3">
      <c r="A17" s="63" t="s">
        <v>967</v>
      </c>
      <c r="B17" s="64">
        <f>VLOOKUP($A17,'Return Data'!$B$7:$R$2843,3,0)</f>
        <v>44412</v>
      </c>
      <c r="C17" s="65">
        <f>VLOOKUP($A17,'Return Data'!$B$7:$R$2843,4,0)</f>
        <v>322.01389999999998</v>
      </c>
      <c r="D17" s="65">
        <f>VLOOKUP($A17,'Return Data'!$B$7:$R$2843,10,0)</f>
        <v>14.0625</v>
      </c>
      <c r="E17" s="66">
        <f t="shared" si="0"/>
        <v>17</v>
      </c>
      <c r="F17" s="65">
        <f>VLOOKUP($A17,'Return Data'!$B$7:$R$2843,11,0)</f>
        <v>7.6622000000000003</v>
      </c>
      <c r="G17" s="66">
        <f t="shared" si="1"/>
        <v>29</v>
      </c>
      <c r="H17" s="65">
        <f>VLOOKUP($A17,'Return Data'!$B$7:$R$2843,12,0)</f>
        <v>34.893099999999997</v>
      </c>
      <c r="I17" s="66">
        <f t="shared" si="2"/>
        <v>24</v>
      </c>
      <c r="J17" s="65">
        <f>VLOOKUP($A17,'Return Data'!$B$7:$R$2843,13,0)</f>
        <v>46.285400000000003</v>
      </c>
      <c r="K17" s="66">
        <f t="shared" si="3"/>
        <v>21</v>
      </c>
      <c r="L17" s="65">
        <f>VLOOKUP($A17,'Return Data'!$B$7:$R$2843,17,0)</f>
        <v>22.343699999999998</v>
      </c>
      <c r="M17" s="66">
        <f t="shared" si="4"/>
        <v>22</v>
      </c>
      <c r="N17" s="65">
        <f>VLOOKUP($A17,'Return Data'!$B$7:$R$2843,14,0)</f>
        <v>13.3203</v>
      </c>
      <c r="O17" s="66">
        <f t="shared" si="5"/>
        <v>19</v>
      </c>
      <c r="P17" s="65">
        <f>VLOOKUP($A17,'Return Data'!$B$7:$R$2843,15,0)</f>
        <v>14.4747</v>
      </c>
      <c r="Q17" s="66">
        <f t="shared" si="6"/>
        <v>12</v>
      </c>
      <c r="R17" s="65">
        <f>VLOOKUP($A17,'Return Data'!$B$7:$R$2843,16,0)</f>
        <v>13.652900000000001</v>
      </c>
      <c r="S17" s="67">
        <f t="shared" si="7"/>
        <v>22</v>
      </c>
    </row>
    <row r="18" spans="1:19" x14ac:dyDescent="0.3">
      <c r="A18" s="63" t="s">
        <v>969</v>
      </c>
      <c r="B18" s="64">
        <f>VLOOKUP($A18,'Return Data'!$B$7:$R$2843,3,0)</f>
        <v>44412</v>
      </c>
      <c r="C18" s="65">
        <f>VLOOKUP($A18,'Return Data'!$B$7:$R$2843,4,0)</f>
        <v>64.92</v>
      </c>
      <c r="D18" s="65">
        <f>VLOOKUP($A18,'Return Data'!$B$7:$R$2843,10,0)</f>
        <v>13.417199999999999</v>
      </c>
      <c r="E18" s="66">
        <f t="shared" si="0"/>
        <v>26</v>
      </c>
      <c r="F18" s="65">
        <f>VLOOKUP($A18,'Return Data'!$B$7:$R$2843,11,0)</f>
        <v>11.297800000000001</v>
      </c>
      <c r="G18" s="66">
        <f t="shared" si="1"/>
        <v>19</v>
      </c>
      <c r="H18" s="65">
        <f>VLOOKUP($A18,'Return Data'!$B$7:$R$2843,12,0)</f>
        <v>41.4071</v>
      </c>
      <c r="I18" s="66">
        <f t="shared" si="2"/>
        <v>10</v>
      </c>
      <c r="J18" s="65">
        <f>VLOOKUP($A18,'Return Data'!$B$7:$R$2843,13,0)</f>
        <v>50.6265</v>
      </c>
      <c r="K18" s="66">
        <f t="shared" si="3"/>
        <v>11</v>
      </c>
      <c r="L18" s="65">
        <f>VLOOKUP($A18,'Return Data'!$B$7:$R$2843,17,0)</f>
        <v>23.226600000000001</v>
      </c>
      <c r="M18" s="66">
        <f t="shared" si="4"/>
        <v>17</v>
      </c>
      <c r="N18" s="65">
        <f>VLOOKUP($A18,'Return Data'!$B$7:$R$2843,14,0)</f>
        <v>13.9893</v>
      </c>
      <c r="O18" s="66">
        <f t="shared" si="5"/>
        <v>15</v>
      </c>
      <c r="P18" s="65">
        <f>VLOOKUP($A18,'Return Data'!$B$7:$R$2843,15,0)</f>
        <v>14.924899999999999</v>
      </c>
      <c r="Q18" s="66">
        <f t="shared" si="6"/>
        <v>8</v>
      </c>
      <c r="R18" s="65">
        <f>VLOOKUP($A18,'Return Data'!$B$7:$R$2843,16,0)</f>
        <v>15.6912</v>
      </c>
      <c r="S18" s="67">
        <f t="shared" si="7"/>
        <v>8</v>
      </c>
    </row>
    <row r="19" spans="1:19" x14ac:dyDescent="0.3">
      <c r="A19" s="63" t="s">
        <v>971</v>
      </c>
      <c r="B19" s="64">
        <f>VLOOKUP($A19,'Return Data'!$B$7:$R$2843,3,0)</f>
        <v>44412</v>
      </c>
      <c r="C19" s="65">
        <f>VLOOKUP($A19,'Return Data'!$B$7:$R$2843,4,0)</f>
        <v>40.409999999999997</v>
      </c>
      <c r="D19" s="65">
        <f>VLOOKUP($A19,'Return Data'!$B$7:$R$2843,10,0)</f>
        <v>16.927099999999999</v>
      </c>
      <c r="E19" s="66">
        <f t="shared" si="0"/>
        <v>2</v>
      </c>
      <c r="F19" s="65">
        <f>VLOOKUP($A19,'Return Data'!$B$7:$R$2843,11,0)</f>
        <v>16.388200000000001</v>
      </c>
      <c r="G19" s="66">
        <f t="shared" si="1"/>
        <v>2</v>
      </c>
      <c r="H19" s="65">
        <f>VLOOKUP($A19,'Return Data'!$B$7:$R$2843,12,0)</f>
        <v>42.489400000000003</v>
      </c>
      <c r="I19" s="66">
        <f t="shared" si="2"/>
        <v>7</v>
      </c>
      <c r="J19" s="65">
        <f>VLOOKUP($A19,'Return Data'!$B$7:$R$2843,13,0)</f>
        <v>53.416899999999998</v>
      </c>
      <c r="K19" s="66">
        <f t="shared" si="3"/>
        <v>8</v>
      </c>
      <c r="L19" s="65">
        <f>VLOOKUP($A19,'Return Data'!$B$7:$R$2843,17,0)</f>
        <v>27.496300000000002</v>
      </c>
      <c r="M19" s="66">
        <f t="shared" si="4"/>
        <v>3</v>
      </c>
      <c r="N19" s="65">
        <f>VLOOKUP($A19,'Return Data'!$B$7:$R$2843,14,0)</f>
        <v>16.011800000000001</v>
      </c>
      <c r="O19" s="66">
        <f t="shared" si="5"/>
        <v>5</v>
      </c>
      <c r="P19" s="65">
        <f>VLOOKUP($A19,'Return Data'!$B$7:$R$2843,15,0)</f>
        <v>14.2957</v>
      </c>
      <c r="Q19" s="66">
        <f t="shared" si="6"/>
        <v>13</v>
      </c>
      <c r="R19" s="65">
        <f>VLOOKUP($A19,'Return Data'!$B$7:$R$2843,16,0)</f>
        <v>15.0185</v>
      </c>
      <c r="S19" s="67">
        <f t="shared" si="7"/>
        <v>15</v>
      </c>
    </row>
    <row r="20" spans="1:19" x14ac:dyDescent="0.3">
      <c r="A20" s="63" t="s">
        <v>972</v>
      </c>
      <c r="B20" s="64">
        <f>VLOOKUP($A20,'Return Data'!$B$7:$R$2843,3,0)</f>
        <v>44412</v>
      </c>
      <c r="C20" s="65">
        <f>VLOOKUP($A20,'Return Data'!$B$7:$R$2843,4,0)</f>
        <v>51.17</v>
      </c>
      <c r="D20" s="65">
        <f>VLOOKUP($A20,'Return Data'!$B$7:$R$2843,10,0)</f>
        <v>14.988799999999999</v>
      </c>
      <c r="E20" s="66">
        <f t="shared" si="0"/>
        <v>8</v>
      </c>
      <c r="F20" s="65">
        <f>VLOOKUP($A20,'Return Data'!$B$7:$R$2843,11,0)</f>
        <v>10.1378</v>
      </c>
      <c r="G20" s="66">
        <f t="shared" si="1"/>
        <v>26</v>
      </c>
      <c r="H20" s="65">
        <f>VLOOKUP($A20,'Return Data'!$B$7:$R$2843,12,0)</f>
        <v>34.5871</v>
      </c>
      <c r="I20" s="66">
        <f t="shared" si="2"/>
        <v>25</v>
      </c>
      <c r="J20" s="65">
        <f>VLOOKUP($A20,'Return Data'!$B$7:$R$2843,13,0)</f>
        <v>42.972900000000003</v>
      </c>
      <c r="K20" s="66">
        <f t="shared" si="3"/>
        <v>26</v>
      </c>
      <c r="L20" s="65">
        <f>VLOOKUP($A20,'Return Data'!$B$7:$R$2843,17,0)</f>
        <v>24.562100000000001</v>
      </c>
      <c r="M20" s="66">
        <f t="shared" si="4"/>
        <v>11</v>
      </c>
      <c r="N20" s="65">
        <f>VLOOKUP($A20,'Return Data'!$B$7:$R$2843,14,0)</f>
        <v>13.234</v>
      </c>
      <c r="O20" s="66">
        <f t="shared" si="5"/>
        <v>22</v>
      </c>
      <c r="P20" s="65">
        <f>VLOOKUP($A20,'Return Data'!$B$7:$R$2843,15,0)</f>
        <v>14.6416</v>
      </c>
      <c r="Q20" s="66">
        <f t="shared" si="6"/>
        <v>10</v>
      </c>
      <c r="R20" s="65">
        <f>VLOOKUP($A20,'Return Data'!$B$7:$R$2843,16,0)</f>
        <v>13.521100000000001</v>
      </c>
      <c r="S20" s="67">
        <f t="shared" si="7"/>
        <v>23</v>
      </c>
    </row>
    <row r="21" spans="1:19" x14ac:dyDescent="0.3">
      <c r="A21" s="63" t="s">
        <v>975</v>
      </c>
      <c r="B21" s="64">
        <f>VLOOKUP($A21,'Return Data'!$B$7:$R$2843,3,0)</f>
        <v>44412</v>
      </c>
      <c r="C21" s="65">
        <f>VLOOKUP($A21,'Return Data'!$B$7:$R$2843,4,0)</f>
        <v>31.08</v>
      </c>
      <c r="D21" s="65">
        <f>VLOOKUP($A21,'Return Data'!$B$7:$R$2843,10,0)</f>
        <v>11.879</v>
      </c>
      <c r="E21" s="66">
        <f t="shared" si="0"/>
        <v>29</v>
      </c>
      <c r="F21" s="65">
        <f>VLOOKUP($A21,'Return Data'!$B$7:$R$2843,11,0)</f>
        <v>8.3681999999999999</v>
      </c>
      <c r="G21" s="66">
        <f t="shared" si="1"/>
        <v>28</v>
      </c>
      <c r="H21" s="65">
        <f>VLOOKUP($A21,'Return Data'!$B$7:$R$2843,12,0)</f>
        <v>30.588200000000001</v>
      </c>
      <c r="I21" s="66">
        <f t="shared" si="2"/>
        <v>28</v>
      </c>
      <c r="J21" s="65">
        <f>VLOOKUP($A21,'Return Data'!$B$7:$R$2843,13,0)</f>
        <v>41.337000000000003</v>
      </c>
      <c r="K21" s="66">
        <f t="shared" si="3"/>
        <v>27</v>
      </c>
      <c r="L21" s="65">
        <f>VLOOKUP($A21,'Return Data'!$B$7:$R$2843,17,0)</f>
        <v>17.923200000000001</v>
      </c>
      <c r="M21" s="66">
        <f t="shared" si="4"/>
        <v>28</v>
      </c>
      <c r="N21" s="65">
        <f>VLOOKUP($A21,'Return Data'!$B$7:$R$2843,14,0)</f>
        <v>10.858000000000001</v>
      </c>
      <c r="O21" s="66">
        <f t="shared" si="5"/>
        <v>27</v>
      </c>
      <c r="P21" s="65">
        <f>VLOOKUP($A21,'Return Data'!$B$7:$R$2843,15,0)</f>
        <v>13.4107</v>
      </c>
      <c r="Q21" s="66">
        <f t="shared" si="6"/>
        <v>23</v>
      </c>
      <c r="R21" s="65">
        <f>VLOOKUP($A21,'Return Data'!$B$7:$R$2843,16,0)</f>
        <v>13.1972</v>
      </c>
      <c r="S21" s="67">
        <f t="shared" si="7"/>
        <v>24</v>
      </c>
    </row>
    <row r="22" spans="1:19" x14ac:dyDescent="0.3">
      <c r="A22" s="63" t="s">
        <v>977</v>
      </c>
      <c r="B22" s="64">
        <f>VLOOKUP($A22,'Return Data'!$B$7:$R$2843,3,0)</f>
        <v>44412</v>
      </c>
      <c r="C22" s="65">
        <f>VLOOKUP($A22,'Return Data'!$B$7:$R$2843,4,0)</f>
        <v>47.41</v>
      </c>
      <c r="D22" s="65">
        <f>VLOOKUP($A22,'Return Data'!$B$7:$R$2843,10,0)</f>
        <v>19.0608</v>
      </c>
      <c r="E22" s="66">
        <f t="shared" si="0"/>
        <v>1</v>
      </c>
      <c r="F22" s="65">
        <f>VLOOKUP($A22,'Return Data'!$B$7:$R$2843,11,0)</f>
        <v>17.759599999999999</v>
      </c>
      <c r="G22" s="66">
        <f t="shared" si="1"/>
        <v>1</v>
      </c>
      <c r="H22" s="65">
        <f>VLOOKUP($A22,'Return Data'!$B$7:$R$2843,12,0)</f>
        <v>41.1432</v>
      </c>
      <c r="I22" s="66">
        <f t="shared" si="2"/>
        <v>11</v>
      </c>
      <c r="J22" s="65">
        <f>VLOOKUP($A22,'Return Data'!$B$7:$R$2843,13,0)</f>
        <v>48.11</v>
      </c>
      <c r="K22" s="66">
        <f t="shared" si="3"/>
        <v>19</v>
      </c>
      <c r="L22" s="65">
        <f>VLOOKUP($A22,'Return Data'!$B$7:$R$2843,17,0)</f>
        <v>25.055099999999999</v>
      </c>
      <c r="M22" s="66">
        <f t="shared" si="4"/>
        <v>7</v>
      </c>
      <c r="N22" s="65">
        <f>VLOOKUP($A22,'Return Data'!$B$7:$R$2843,14,0)</f>
        <v>14.282999999999999</v>
      </c>
      <c r="O22" s="66">
        <f t="shared" si="5"/>
        <v>10</v>
      </c>
      <c r="P22" s="65">
        <f>VLOOKUP($A22,'Return Data'!$B$7:$R$2843,15,0)</f>
        <v>15.0314</v>
      </c>
      <c r="Q22" s="66">
        <f t="shared" si="6"/>
        <v>7</v>
      </c>
      <c r="R22" s="65">
        <f>VLOOKUP($A22,'Return Data'!$B$7:$R$2843,16,0)</f>
        <v>16.226299999999998</v>
      </c>
      <c r="S22" s="67">
        <f t="shared" si="7"/>
        <v>6</v>
      </c>
    </row>
    <row r="23" spans="1:19" x14ac:dyDescent="0.3">
      <c r="A23" s="63" t="s">
        <v>979</v>
      </c>
      <c r="B23" s="64">
        <f>VLOOKUP($A23,'Return Data'!$B$7:$R$2843,3,0)</f>
        <v>44412</v>
      </c>
      <c r="C23" s="65">
        <f>VLOOKUP($A23,'Return Data'!$B$7:$R$2843,4,0)</f>
        <v>101.27</v>
      </c>
      <c r="D23" s="65">
        <f>VLOOKUP($A23,'Return Data'!$B$7:$R$2843,10,0)</f>
        <v>12.5947</v>
      </c>
      <c r="E23" s="66">
        <f t="shared" si="0"/>
        <v>28</v>
      </c>
      <c r="F23" s="65">
        <f>VLOOKUP($A23,'Return Data'!$B$7:$R$2843,11,0)</f>
        <v>10.546099999999999</v>
      </c>
      <c r="G23" s="66">
        <f t="shared" si="1"/>
        <v>23</v>
      </c>
      <c r="H23" s="65">
        <f>VLOOKUP($A23,'Return Data'!$B$7:$R$2843,12,0)</f>
        <v>28.741800000000001</v>
      </c>
      <c r="I23" s="66">
        <f t="shared" si="2"/>
        <v>29</v>
      </c>
      <c r="J23" s="65">
        <f>VLOOKUP($A23,'Return Data'!$B$7:$R$2843,13,0)</f>
        <v>35.1708</v>
      </c>
      <c r="K23" s="66">
        <f t="shared" si="3"/>
        <v>29</v>
      </c>
      <c r="L23" s="65">
        <f>VLOOKUP($A23,'Return Data'!$B$7:$R$2843,17,0)</f>
        <v>20.170500000000001</v>
      </c>
      <c r="M23" s="66">
        <f t="shared" si="4"/>
        <v>25</v>
      </c>
      <c r="N23" s="65">
        <f>VLOOKUP($A23,'Return Data'!$B$7:$R$2843,14,0)</f>
        <v>12.960100000000001</v>
      </c>
      <c r="O23" s="66">
        <f t="shared" si="5"/>
        <v>23</v>
      </c>
      <c r="P23" s="65">
        <f>VLOOKUP($A23,'Return Data'!$B$7:$R$2843,15,0)</f>
        <v>11.934100000000001</v>
      </c>
      <c r="Q23" s="66">
        <f t="shared" si="6"/>
        <v>26</v>
      </c>
      <c r="R23" s="65">
        <f>VLOOKUP($A23,'Return Data'!$B$7:$R$2843,16,0)</f>
        <v>12.718</v>
      </c>
      <c r="S23" s="67">
        <f t="shared" si="7"/>
        <v>25</v>
      </c>
    </row>
    <row r="24" spans="1:19" x14ac:dyDescent="0.3">
      <c r="A24" s="63" t="s">
        <v>1910</v>
      </c>
      <c r="B24" s="64">
        <f>VLOOKUP($A24,'Return Data'!$B$7:$R$2843,3,0)</f>
        <v>44412</v>
      </c>
      <c r="C24" s="65">
        <f>VLOOKUP($A24,'Return Data'!$B$7:$R$2843,4,0)</f>
        <v>388.726</v>
      </c>
      <c r="D24" s="65">
        <f>VLOOKUP($A24,'Return Data'!$B$7:$R$2843,10,0)</f>
        <v>14.966900000000001</v>
      </c>
      <c r="E24" s="66">
        <f t="shared" si="0"/>
        <v>9</v>
      </c>
      <c r="F24" s="65">
        <f>VLOOKUP($A24,'Return Data'!$B$7:$R$2843,11,0)</f>
        <v>14.156599999999999</v>
      </c>
      <c r="G24" s="66">
        <f t="shared" si="1"/>
        <v>4</v>
      </c>
      <c r="H24" s="65">
        <f>VLOOKUP($A24,'Return Data'!$B$7:$R$2843,12,0)</f>
        <v>41.0548</v>
      </c>
      <c r="I24" s="66">
        <f t="shared" si="2"/>
        <v>12</v>
      </c>
      <c r="J24" s="65">
        <f>VLOOKUP($A24,'Return Data'!$B$7:$R$2843,13,0)</f>
        <v>52.027799999999999</v>
      </c>
      <c r="K24" s="66">
        <f t="shared" si="3"/>
        <v>10</v>
      </c>
      <c r="L24" s="65">
        <f>VLOOKUP($A24,'Return Data'!$B$7:$R$2843,17,0)</f>
        <v>27.680800000000001</v>
      </c>
      <c r="M24" s="66">
        <f t="shared" si="4"/>
        <v>2</v>
      </c>
      <c r="N24" s="65">
        <f>VLOOKUP($A24,'Return Data'!$B$7:$R$2843,14,0)</f>
        <v>16.014600000000002</v>
      </c>
      <c r="O24" s="66">
        <f t="shared" si="5"/>
        <v>4</v>
      </c>
      <c r="P24" s="65">
        <f>VLOOKUP($A24,'Return Data'!$B$7:$R$2843,15,0)</f>
        <v>15.3405</v>
      </c>
      <c r="Q24" s="66">
        <f t="shared" si="6"/>
        <v>5</v>
      </c>
      <c r="R24" s="65">
        <f>VLOOKUP($A24,'Return Data'!$B$7:$R$2843,16,0)</f>
        <v>15.6875</v>
      </c>
      <c r="S24" s="67">
        <f t="shared" si="7"/>
        <v>9</v>
      </c>
    </row>
    <row r="25" spans="1:19" x14ac:dyDescent="0.3">
      <c r="A25" s="63" t="s">
        <v>980</v>
      </c>
      <c r="B25" s="64">
        <f>VLOOKUP($A25,'Return Data'!$B$7:$R$2843,3,0)</f>
        <v>44412</v>
      </c>
      <c r="C25" s="65">
        <f>VLOOKUP($A25,'Return Data'!$B$7:$R$2843,4,0)</f>
        <v>41.256</v>
      </c>
      <c r="D25" s="65">
        <f>VLOOKUP($A25,'Return Data'!$B$7:$R$2843,10,0)</f>
        <v>14.1213</v>
      </c>
      <c r="E25" s="66">
        <f t="shared" si="0"/>
        <v>16</v>
      </c>
      <c r="F25" s="65">
        <f>VLOOKUP($A25,'Return Data'!$B$7:$R$2843,11,0)</f>
        <v>11.9839</v>
      </c>
      <c r="G25" s="66">
        <f t="shared" si="1"/>
        <v>15</v>
      </c>
      <c r="H25" s="65">
        <f>VLOOKUP($A25,'Return Data'!$B$7:$R$2843,12,0)</f>
        <v>37.790999999999997</v>
      </c>
      <c r="I25" s="66">
        <f t="shared" si="2"/>
        <v>20</v>
      </c>
      <c r="J25" s="65">
        <f>VLOOKUP($A25,'Return Data'!$B$7:$R$2843,13,0)</f>
        <v>46.261600000000001</v>
      </c>
      <c r="K25" s="66">
        <f t="shared" si="3"/>
        <v>22</v>
      </c>
      <c r="L25" s="65">
        <f>VLOOKUP($A25,'Return Data'!$B$7:$R$2843,17,0)</f>
        <v>22.321999999999999</v>
      </c>
      <c r="M25" s="66">
        <f t="shared" si="4"/>
        <v>23</v>
      </c>
      <c r="N25" s="65">
        <f>VLOOKUP($A25,'Return Data'!$B$7:$R$2843,14,0)</f>
        <v>13.543799999999999</v>
      </c>
      <c r="O25" s="66">
        <f t="shared" si="5"/>
        <v>18</v>
      </c>
      <c r="P25" s="65">
        <f>VLOOKUP($A25,'Return Data'!$B$7:$R$2843,15,0)</f>
        <v>13.633699999999999</v>
      </c>
      <c r="Q25" s="66">
        <f t="shared" si="6"/>
        <v>20</v>
      </c>
      <c r="R25" s="65">
        <f>VLOOKUP($A25,'Return Data'!$B$7:$R$2843,16,0)</f>
        <v>14.4093</v>
      </c>
      <c r="S25" s="67">
        <f t="shared" si="7"/>
        <v>16</v>
      </c>
    </row>
    <row r="26" spans="1:19" x14ac:dyDescent="0.3">
      <c r="A26" s="63" t="s">
        <v>983</v>
      </c>
      <c r="B26" s="64">
        <f>VLOOKUP($A26,'Return Data'!$B$7:$R$2843,3,0)</f>
        <v>44412</v>
      </c>
      <c r="C26" s="65">
        <f>VLOOKUP($A26,'Return Data'!$B$7:$R$2843,4,0)</f>
        <v>41.388399999999997</v>
      </c>
      <c r="D26" s="65">
        <f>VLOOKUP($A26,'Return Data'!$B$7:$R$2843,10,0)</f>
        <v>13.9627</v>
      </c>
      <c r="E26" s="66">
        <f t="shared" si="0"/>
        <v>19</v>
      </c>
      <c r="F26" s="65">
        <f>VLOOKUP($A26,'Return Data'!$B$7:$R$2843,11,0)</f>
        <v>10.7317</v>
      </c>
      <c r="G26" s="66">
        <f t="shared" si="1"/>
        <v>22</v>
      </c>
      <c r="H26" s="65">
        <f>VLOOKUP($A26,'Return Data'!$B$7:$R$2843,12,0)</f>
        <v>36.177399999999999</v>
      </c>
      <c r="I26" s="66">
        <f t="shared" si="2"/>
        <v>22</v>
      </c>
      <c r="J26" s="65">
        <f>VLOOKUP($A26,'Return Data'!$B$7:$R$2843,13,0)</f>
        <v>46.061399999999999</v>
      </c>
      <c r="K26" s="66">
        <f t="shared" si="3"/>
        <v>23</v>
      </c>
      <c r="L26" s="65">
        <f>VLOOKUP($A26,'Return Data'!$B$7:$R$2843,17,0)</f>
        <v>22.9587</v>
      </c>
      <c r="M26" s="66">
        <f t="shared" si="4"/>
        <v>19</v>
      </c>
      <c r="N26" s="65">
        <f>VLOOKUP($A26,'Return Data'!$B$7:$R$2843,14,0)</f>
        <v>14.4138</v>
      </c>
      <c r="O26" s="66">
        <f t="shared" si="5"/>
        <v>9</v>
      </c>
      <c r="P26" s="65">
        <f>VLOOKUP($A26,'Return Data'!$B$7:$R$2843,15,0)</f>
        <v>13.982100000000001</v>
      </c>
      <c r="Q26" s="66">
        <f t="shared" si="6"/>
        <v>16</v>
      </c>
      <c r="R26" s="65">
        <f>VLOOKUP($A26,'Return Data'!$B$7:$R$2843,16,0)</f>
        <v>14.0029</v>
      </c>
      <c r="S26" s="67">
        <f t="shared" si="7"/>
        <v>19</v>
      </c>
    </row>
    <row r="27" spans="1:19" x14ac:dyDescent="0.3">
      <c r="A27" s="63" t="s">
        <v>984</v>
      </c>
      <c r="B27" s="64">
        <f>VLOOKUP($A27,'Return Data'!$B$7:$R$2843,3,0)</f>
        <v>44412</v>
      </c>
      <c r="C27" s="65">
        <f>VLOOKUP($A27,'Return Data'!$B$7:$R$2843,4,0)</f>
        <v>15.4422</v>
      </c>
      <c r="D27" s="65">
        <f>VLOOKUP($A27,'Return Data'!$B$7:$R$2843,10,0)</f>
        <v>13.472200000000001</v>
      </c>
      <c r="E27" s="66">
        <f t="shared" si="0"/>
        <v>25</v>
      </c>
      <c r="F27" s="65">
        <f>VLOOKUP($A27,'Return Data'!$B$7:$R$2843,11,0)</f>
        <v>13.5648</v>
      </c>
      <c r="G27" s="66">
        <f t="shared" si="1"/>
        <v>6</v>
      </c>
      <c r="H27" s="65">
        <f>VLOOKUP($A27,'Return Data'!$B$7:$R$2843,12,0)</f>
        <v>44.529000000000003</v>
      </c>
      <c r="I27" s="66">
        <f t="shared" si="2"/>
        <v>5</v>
      </c>
      <c r="J27" s="65">
        <f>VLOOKUP($A27,'Return Data'!$B$7:$R$2843,13,0)</f>
        <v>54.380299999999998</v>
      </c>
      <c r="K27" s="66">
        <f t="shared" si="3"/>
        <v>3</v>
      </c>
      <c r="L27" s="65">
        <f>VLOOKUP($A27,'Return Data'!$B$7:$R$2843,17,0)</f>
        <v>25.555800000000001</v>
      </c>
      <c r="M27" s="66">
        <f t="shared" si="4"/>
        <v>6</v>
      </c>
      <c r="N27" s="65"/>
      <c r="O27" s="66"/>
      <c r="P27" s="65"/>
      <c r="Q27" s="66"/>
      <c r="R27" s="65">
        <f>VLOOKUP($A27,'Return Data'!$B$7:$R$2843,16,0)</f>
        <v>19.922000000000001</v>
      </c>
      <c r="S27" s="67">
        <f t="shared" si="7"/>
        <v>1</v>
      </c>
    </row>
    <row r="28" spans="1:19" x14ac:dyDescent="0.3">
      <c r="A28" s="63" t="s">
        <v>986</v>
      </c>
      <c r="B28" s="64">
        <f>VLOOKUP($A28,'Return Data'!$B$7:$R$2843,3,0)</f>
        <v>44412</v>
      </c>
      <c r="C28" s="65">
        <f>VLOOKUP($A28,'Return Data'!$B$7:$R$2843,4,0)</f>
        <v>80.331000000000003</v>
      </c>
      <c r="D28" s="65">
        <f>VLOOKUP($A28,'Return Data'!$B$7:$R$2843,10,0)</f>
        <v>15.1897</v>
      </c>
      <c r="E28" s="66">
        <f t="shared" si="0"/>
        <v>6</v>
      </c>
      <c r="F28" s="65">
        <f>VLOOKUP($A28,'Return Data'!$B$7:$R$2843,11,0)</f>
        <v>12.448600000000001</v>
      </c>
      <c r="G28" s="66">
        <f t="shared" si="1"/>
        <v>13</v>
      </c>
      <c r="H28" s="65">
        <f>VLOOKUP($A28,'Return Data'!$B$7:$R$2843,12,0)</f>
        <v>39.258000000000003</v>
      </c>
      <c r="I28" s="66">
        <f t="shared" si="2"/>
        <v>14</v>
      </c>
      <c r="J28" s="65">
        <f>VLOOKUP($A28,'Return Data'!$B$7:$R$2843,13,0)</f>
        <v>49.622799999999998</v>
      </c>
      <c r="K28" s="66">
        <f t="shared" si="3"/>
        <v>12</v>
      </c>
      <c r="L28" s="65">
        <f>VLOOKUP($A28,'Return Data'!$B$7:$R$2843,17,0)</f>
        <v>24.393899999999999</v>
      </c>
      <c r="M28" s="66">
        <f t="shared" si="4"/>
        <v>13</v>
      </c>
      <c r="N28" s="65">
        <f>VLOOKUP($A28,'Return Data'!$B$7:$R$2843,14,0)</f>
        <v>15.882300000000001</v>
      </c>
      <c r="O28" s="66">
        <f t="shared" ref="O28:O36" si="8">RANK(N28,N$8:N$36,0)</f>
        <v>6</v>
      </c>
      <c r="P28" s="65">
        <f>VLOOKUP($A28,'Return Data'!$B$7:$R$2843,15,0)</f>
        <v>16.9312</v>
      </c>
      <c r="Q28" s="66">
        <f t="shared" ref="Q28:Q36" si="9">RANK(P28,P$8:P$36,0)</f>
        <v>3</v>
      </c>
      <c r="R28" s="65">
        <f>VLOOKUP($A28,'Return Data'!$B$7:$R$2843,16,0)</f>
        <v>18.400099999999998</v>
      </c>
      <c r="S28" s="67">
        <f t="shared" si="7"/>
        <v>2</v>
      </c>
    </row>
    <row r="29" spans="1:19" x14ac:dyDescent="0.3">
      <c r="A29" s="63" t="s">
        <v>2020</v>
      </c>
      <c r="B29" s="64">
        <f>VLOOKUP($A29,'Return Data'!$B$7:$R$2843,3,0)</f>
        <v>44412</v>
      </c>
      <c r="C29" s="65">
        <f>VLOOKUP($A29,'Return Data'!$B$7:$R$2843,4,0)</f>
        <v>36.670699999999997</v>
      </c>
      <c r="D29" s="65">
        <f>VLOOKUP($A29,'Return Data'!$B$7:$R$2843,10,0)</f>
        <v>14.673299999999999</v>
      </c>
      <c r="E29" s="66">
        <f t="shared" si="0"/>
        <v>12</v>
      </c>
      <c r="F29" s="65">
        <f>VLOOKUP($A29,'Return Data'!$B$7:$R$2843,11,0)</f>
        <v>13.392899999999999</v>
      </c>
      <c r="G29" s="66">
        <f t="shared" si="1"/>
        <v>7</v>
      </c>
      <c r="H29" s="65">
        <f>VLOOKUP($A29,'Return Data'!$B$7:$R$2843,12,0)</f>
        <v>41.499899999999997</v>
      </c>
      <c r="I29" s="66">
        <f t="shared" si="2"/>
        <v>9</v>
      </c>
      <c r="J29" s="65">
        <f>VLOOKUP($A29,'Return Data'!$B$7:$R$2843,13,0)</f>
        <v>48.938299999999998</v>
      </c>
      <c r="K29" s="66">
        <f t="shared" si="3"/>
        <v>15</v>
      </c>
      <c r="L29" s="65">
        <f>VLOOKUP($A29,'Return Data'!$B$7:$R$2843,17,0)</f>
        <v>23.383400000000002</v>
      </c>
      <c r="M29" s="66">
        <f t="shared" si="4"/>
        <v>16</v>
      </c>
      <c r="N29" s="65">
        <f>VLOOKUP($A29,'Return Data'!$B$7:$R$2843,14,0)</f>
        <v>13.739599999999999</v>
      </c>
      <c r="O29" s="66">
        <f t="shared" si="8"/>
        <v>17</v>
      </c>
      <c r="P29" s="65">
        <f>VLOOKUP($A29,'Return Data'!$B$7:$R$2843,15,0)</f>
        <v>14.065200000000001</v>
      </c>
      <c r="Q29" s="66">
        <f t="shared" si="9"/>
        <v>15</v>
      </c>
      <c r="R29" s="65">
        <f>VLOOKUP($A29,'Return Data'!$B$7:$R$2843,16,0)</f>
        <v>14.054500000000001</v>
      </c>
      <c r="S29" s="67">
        <f t="shared" si="7"/>
        <v>18</v>
      </c>
    </row>
    <row r="30" spans="1:19" x14ac:dyDescent="0.3">
      <c r="A30" s="63" t="s">
        <v>989</v>
      </c>
      <c r="B30" s="64">
        <f>VLOOKUP($A30,'Return Data'!$B$7:$R$2843,3,0)</f>
        <v>44412</v>
      </c>
      <c r="C30" s="65">
        <f>VLOOKUP($A30,'Return Data'!$B$7:$R$2843,4,0)</f>
        <v>49.788699999999999</v>
      </c>
      <c r="D30" s="65">
        <f>VLOOKUP($A30,'Return Data'!$B$7:$R$2843,10,0)</f>
        <v>15.343999999999999</v>
      </c>
      <c r="E30" s="66">
        <f t="shared" si="0"/>
        <v>4</v>
      </c>
      <c r="F30" s="65">
        <f>VLOOKUP($A30,'Return Data'!$B$7:$R$2843,11,0)</f>
        <v>13.803800000000001</v>
      </c>
      <c r="G30" s="66">
        <f t="shared" si="1"/>
        <v>5</v>
      </c>
      <c r="H30" s="65">
        <f>VLOOKUP($A30,'Return Data'!$B$7:$R$2843,12,0)</f>
        <v>49.3232</v>
      </c>
      <c r="I30" s="66">
        <f t="shared" si="2"/>
        <v>2</v>
      </c>
      <c r="J30" s="65">
        <f>VLOOKUP($A30,'Return Data'!$B$7:$R$2843,13,0)</f>
        <v>58.040300000000002</v>
      </c>
      <c r="K30" s="66">
        <f t="shared" si="3"/>
        <v>2</v>
      </c>
      <c r="L30" s="65">
        <f>VLOOKUP($A30,'Return Data'!$B$7:$R$2843,17,0)</f>
        <v>20.101900000000001</v>
      </c>
      <c r="M30" s="66">
        <f t="shared" si="4"/>
        <v>26</v>
      </c>
      <c r="N30" s="65">
        <f>VLOOKUP($A30,'Return Data'!$B$7:$R$2843,14,0)</f>
        <v>12.0435</v>
      </c>
      <c r="O30" s="66">
        <f t="shared" si="8"/>
        <v>24</v>
      </c>
      <c r="P30" s="65">
        <f>VLOOKUP($A30,'Return Data'!$B$7:$R$2843,15,0)</f>
        <v>14.617900000000001</v>
      </c>
      <c r="Q30" s="66">
        <f t="shared" si="9"/>
        <v>11</v>
      </c>
      <c r="R30" s="65">
        <f>VLOOKUP($A30,'Return Data'!$B$7:$R$2843,16,0)</f>
        <v>15.3596</v>
      </c>
      <c r="S30" s="67">
        <f t="shared" si="7"/>
        <v>13</v>
      </c>
    </row>
    <row r="31" spans="1:19" x14ac:dyDescent="0.3">
      <c r="A31" s="63" t="s">
        <v>991</v>
      </c>
      <c r="B31" s="64">
        <f>VLOOKUP($A31,'Return Data'!$B$7:$R$2843,3,0)</f>
        <v>44412</v>
      </c>
      <c r="C31" s="65">
        <f>VLOOKUP($A31,'Return Data'!$B$7:$R$2843,4,0)</f>
        <v>267.66000000000003</v>
      </c>
      <c r="D31" s="65">
        <f>VLOOKUP($A31,'Return Data'!$B$7:$R$2843,10,0)</f>
        <v>13.7478</v>
      </c>
      <c r="E31" s="66">
        <f t="shared" si="0"/>
        <v>22</v>
      </c>
      <c r="F31" s="65">
        <f>VLOOKUP($A31,'Return Data'!$B$7:$R$2843,11,0)</f>
        <v>12.5284</v>
      </c>
      <c r="G31" s="66">
        <f t="shared" si="1"/>
        <v>12</v>
      </c>
      <c r="H31" s="65">
        <f>VLOOKUP($A31,'Return Data'!$B$7:$R$2843,12,0)</f>
        <v>39.000799999999998</v>
      </c>
      <c r="I31" s="66">
        <f t="shared" si="2"/>
        <v>15</v>
      </c>
      <c r="J31" s="65">
        <f>VLOOKUP($A31,'Return Data'!$B$7:$R$2843,13,0)</f>
        <v>48.997999999999998</v>
      </c>
      <c r="K31" s="66">
        <f t="shared" si="3"/>
        <v>14</v>
      </c>
      <c r="L31" s="65">
        <f>VLOOKUP($A31,'Return Data'!$B$7:$R$2843,17,0)</f>
        <v>22.8504</v>
      </c>
      <c r="M31" s="66">
        <f t="shared" si="4"/>
        <v>20</v>
      </c>
      <c r="N31" s="65">
        <f>VLOOKUP($A31,'Return Data'!$B$7:$R$2843,14,0)</f>
        <v>14.028</v>
      </c>
      <c r="O31" s="66">
        <f t="shared" si="8"/>
        <v>13</v>
      </c>
      <c r="P31" s="65">
        <f>VLOOKUP($A31,'Return Data'!$B$7:$R$2843,15,0)</f>
        <v>14.134</v>
      </c>
      <c r="Q31" s="66">
        <f t="shared" si="9"/>
        <v>14</v>
      </c>
      <c r="R31" s="65">
        <f>VLOOKUP($A31,'Return Data'!$B$7:$R$2843,16,0)</f>
        <v>15.4473</v>
      </c>
      <c r="S31" s="67">
        <f t="shared" si="7"/>
        <v>12</v>
      </c>
    </row>
    <row r="32" spans="1:19" x14ac:dyDescent="0.3">
      <c r="A32" s="63" t="s">
        <v>992</v>
      </c>
      <c r="B32" s="64">
        <f>VLOOKUP($A32,'Return Data'!$B$7:$R$2843,3,0)</f>
        <v>44412</v>
      </c>
      <c r="C32" s="65">
        <f>VLOOKUP($A32,'Return Data'!$B$7:$R$2843,4,0)</f>
        <v>62.212499999999999</v>
      </c>
      <c r="D32" s="65">
        <f>VLOOKUP($A32,'Return Data'!$B$7:$R$2843,10,0)</f>
        <v>14.135300000000001</v>
      </c>
      <c r="E32" s="66">
        <f t="shared" si="0"/>
        <v>15</v>
      </c>
      <c r="F32" s="65">
        <f>VLOOKUP($A32,'Return Data'!$B$7:$R$2843,11,0)</f>
        <v>10.7508</v>
      </c>
      <c r="G32" s="66">
        <f t="shared" si="1"/>
        <v>21</v>
      </c>
      <c r="H32" s="65">
        <f>VLOOKUP($A32,'Return Data'!$B$7:$R$2843,12,0)</f>
        <v>43.107399999999998</v>
      </c>
      <c r="I32" s="66">
        <f t="shared" si="2"/>
        <v>6</v>
      </c>
      <c r="J32" s="65">
        <f>VLOOKUP($A32,'Return Data'!$B$7:$R$2843,13,0)</f>
        <v>53.783499999999997</v>
      </c>
      <c r="K32" s="66">
        <f t="shared" si="3"/>
        <v>5</v>
      </c>
      <c r="L32" s="65">
        <f>VLOOKUP($A32,'Return Data'!$B$7:$R$2843,17,0)</f>
        <v>24.614899999999999</v>
      </c>
      <c r="M32" s="66">
        <f t="shared" si="4"/>
        <v>9</v>
      </c>
      <c r="N32" s="65">
        <f>VLOOKUP($A32,'Return Data'!$B$7:$R$2843,14,0)</f>
        <v>14.6678</v>
      </c>
      <c r="O32" s="66">
        <f t="shared" si="8"/>
        <v>8</v>
      </c>
      <c r="P32" s="65">
        <f>VLOOKUP($A32,'Return Data'!$B$7:$R$2843,15,0)</f>
        <v>13.9359</v>
      </c>
      <c r="Q32" s="66">
        <f t="shared" si="9"/>
        <v>18</v>
      </c>
      <c r="R32" s="65">
        <f>VLOOKUP($A32,'Return Data'!$B$7:$R$2843,16,0)</f>
        <v>16.518799999999999</v>
      </c>
      <c r="S32" s="67">
        <f t="shared" si="7"/>
        <v>4</v>
      </c>
    </row>
    <row r="33" spans="1:19" x14ac:dyDescent="0.3">
      <c r="A33" s="63" t="s">
        <v>995</v>
      </c>
      <c r="B33" s="64">
        <f>VLOOKUP($A33,'Return Data'!$B$7:$R$2843,3,0)</f>
        <v>44412</v>
      </c>
      <c r="C33" s="65">
        <f>VLOOKUP($A33,'Return Data'!$B$7:$R$2843,4,0)</f>
        <v>344.84620000000001</v>
      </c>
      <c r="D33" s="65">
        <f>VLOOKUP($A33,'Return Data'!$B$7:$R$2843,10,0)</f>
        <v>14.674799999999999</v>
      </c>
      <c r="E33" s="66">
        <f t="shared" si="0"/>
        <v>11</v>
      </c>
      <c r="F33" s="65">
        <f>VLOOKUP($A33,'Return Data'!$B$7:$R$2843,11,0)</f>
        <v>14.285399999999999</v>
      </c>
      <c r="G33" s="66">
        <f t="shared" si="1"/>
        <v>3</v>
      </c>
      <c r="H33" s="65">
        <f>VLOOKUP($A33,'Return Data'!$B$7:$R$2843,12,0)</f>
        <v>45.355600000000003</v>
      </c>
      <c r="I33" s="66">
        <f t="shared" si="2"/>
        <v>3</v>
      </c>
      <c r="J33" s="65">
        <f>VLOOKUP($A33,'Return Data'!$B$7:$R$2843,13,0)</f>
        <v>54.223100000000002</v>
      </c>
      <c r="K33" s="66">
        <f t="shared" si="3"/>
        <v>4</v>
      </c>
      <c r="L33" s="65">
        <f>VLOOKUP($A33,'Return Data'!$B$7:$R$2843,17,0)</f>
        <v>22.002600000000001</v>
      </c>
      <c r="M33" s="66">
        <f t="shared" si="4"/>
        <v>24</v>
      </c>
      <c r="N33" s="65">
        <f>VLOOKUP($A33,'Return Data'!$B$7:$R$2843,14,0)</f>
        <v>13.9811</v>
      </c>
      <c r="O33" s="66">
        <f t="shared" si="8"/>
        <v>16</v>
      </c>
      <c r="P33" s="65">
        <f>VLOOKUP($A33,'Return Data'!$B$7:$R$2843,15,0)</f>
        <v>13.8406</v>
      </c>
      <c r="Q33" s="66">
        <f t="shared" si="9"/>
        <v>19</v>
      </c>
      <c r="R33" s="65">
        <f>VLOOKUP($A33,'Return Data'!$B$7:$R$2843,16,0)</f>
        <v>14.3903</v>
      </c>
      <c r="S33" s="67">
        <f t="shared" si="7"/>
        <v>17</v>
      </c>
    </row>
    <row r="34" spans="1:19" x14ac:dyDescent="0.3">
      <c r="A34" s="63" t="s">
        <v>996</v>
      </c>
      <c r="B34" s="64">
        <f>VLOOKUP($A34,'Return Data'!$B$7:$R$2843,3,0)</f>
        <v>44412</v>
      </c>
      <c r="C34" s="65">
        <f>VLOOKUP($A34,'Return Data'!$B$7:$R$2843,4,0)</f>
        <v>104.2</v>
      </c>
      <c r="D34" s="65">
        <f>VLOOKUP($A34,'Return Data'!$B$7:$R$2843,10,0)</f>
        <v>13.174799999999999</v>
      </c>
      <c r="E34" s="66">
        <f t="shared" si="0"/>
        <v>27</v>
      </c>
      <c r="F34" s="65">
        <f>VLOOKUP($A34,'Return Data'!$B$7:$R$2843,11,0)</f>
        <v>10.276199999999999</v>
      </c>
      <c r="G34" s="66">
        <f t="shared" si="1"/>
        <v>24</v>
      </c>
      <c r="H34" s="65">
        <f>VLOOKUP($A34,'Return Data'!$B$7:$R$2843,12,0)</f>
        <v>31.915400000000002</v>
      </c>
      <c r="I34" s="66">
        <f t="shared" si="2"/>
        <v>27</v>
      </c>
      <c r="J34" s="65">
        <f>VLOOKUP($A34,'Return Data'!$B$7:$R$2843,13,0)</f>
        <v>40.887</v>
      </c>
      <c r="K34" s="66">
        <f t="shared" si="3"/>
        <v>28</v>
      </c>
      <c r="L34" s="65">
        <f>VLOOKUP($A34,'Return Data'!$B$7:$R$2843,17,0)</f>
        <v>18.4055</v>
      </c>
      <c r="M34" s="66">
        <f t="shared" si="4"/>
        <v>27</v>
      </c>
      <c r="N34" s="65">
        <f>VLOOKUP($A34,'Return Data'!$B$7:$R$2843,14,0)</f>
        <v>10.0966</v>
      </c>
      <c r="O34" s="66">
        <f t="shared" si="8"/>
        <v>28</v>
      </c>
      <c r="P34" s="65">
        <f>VLOOKUP($A34,'Return Data'!$B$7:$R$2843,15,0)</f>
        <v>9.7512000000000008</v>
      </c>
      <c r="Q34" s="66">
        <f t="shared" si="9"/>
        <v>27</v>
      </c>
      <c r="R34" s="65">
        <f>VLOOKUP($A34,'Return Data'!$B$7:$R$2843,16,0)</f>
        <v>10.4815</v>
      </c>
      <c r="S34" s="67">
        <f t="shared" si="7"/>
        <v>29</v>
      </c>
    </row>
    <row r="35" spans="1:19" x14ac:dyDescent="0.3">
      <c r="A35" s="63" t="s">
        <v>998</v>
      </c>
      <c r="B35" s="64">
        <f>VLOOKUP($A35,'Return Data'!$B$7:$R$2843,3,0)</f>
        <v>44412</v>
      </c>
      <c r="C35" s="65">
        <f>VLOOKUP($A35,'Return Data'!$B$7:$R$2843,4,0)</f>
        <v>15.94</v>
      </c>
      <c r="D35" s="65">
        <f>VLOOKUP($A35,'Return Data'!$B$7:$R$2843,10,0)</f>
        <v>15.3401</v>
      </c>
      <c r="E35" s="66">
        <f t="shared" si="0"/>
        <v>5</v>
      </c>
      <c r="F35" s="65">
        <f>VLOOKUP($A35,'Return Data'!$B$7:$R$2843,11,0)</f>
        <v>11.5465</v>
      </c>
      <c r="G35" s="66">
        <f t="shared" si="1"/>
        <v>18</v>
      </c>
      <c r="H35" s="65">
        <f>VLOOKUP($A35,'Return Data'!$B$7:$R$2843,12,0)</f>
        <v>38.729300000000002</v>
      </c>
      <c r="I35" s="66">
        <f t="shared" si="2"/>
        <v>17</v>
      </c>
      <c r="J35" s="65">
        <f>VLOOKUP($A35,'Return Data'!$B$7:$R$2843,13,0)</f>
        <v>48.141300000000001</v>
      </c>
      <c r="K35" s="66">
        <f t="shared" si="3"/>
        <v>18</v>
      </c>
      <c r="L35" s="65">
        <f>VLOOKUP($A35,'Return Data'!$B$7:$R$2843,17,0)</f>
        <v>23.2227</v>
      </c>
      <c r="M35" s="66">
        <f t="shared" si="4"/>
        <v>18</v>
      </c>
      <c r="N35" s="65">
        <f>VLOOKUP($A35,'Return Data'!$B$7:$R$2843,14,0)</f>
        <v>13.273199999999999</v>
      </c>
      <c r="O35" s="66">
        <f t="shared" si="8"/>
        <v>21</v>
      </c>
      <c r="P35" s="65">
        <f>VLOOKUP($A35,'Return Data'!$B$7:$R$2843,15,0)</f>
        <v>0</v>
      </c>
      <c r="Q35" s="66">
        <f t="shared" si="9"/>
        <v>28</v>
      </c>
      <c r="R35" s="65">
        <f>VLOOKUP($A35,'Return Data'!$B$7:$R$2843,16,0)</f>
        <v>11.6365</v>
      </c>
      <c r="S35" s="67">
        <f t="shared" si="7"/>
        <v>28</v>
      </c>
    </row>
    <row r="36" spans="1:19" x14ac:dyDescent="0.3">
      <c r="A36" s="63" t="s">
        <v>1915</v>
      </c>
      <c r="B36" s="64">
        <f>VLOOKUP($A36,'Return Data'!$B$7:$R$2843,3,0)</f>
        <v>44412</v>
      </c>
      <c r="C36" s="65">
        <f>VLOOKUP($A36,'Return Data'!$B$7:$R$2843,4,0)</f>
        <v>193.11580000000001</v>
      </c>
      <c r="D36" s="65">
        <f>VLOOKUP($A36,'Return Data'!$B$7:$R$2843,10,0)</f>
        <v>14.2486</v>
      </c>
      <c r="E36" s="66">
        <f t="shared" si="0"/>
        <v>14</v>
      </c>
      <c r="F36" s="65">
        <f>VLOOKUP($A36,'Return Data'!$B$7:$R$2843,11,0)</f>
        <v>12.558400000000001</v>
      </c>
      <c r="G36" s="66">
        <f t="shared" si="1"/>
        <v>11</v>
      </c>
      <c r="H36" s="65">
        <f>VLOOKUP($A36,'Return Data'!$B$7:$R$2843,12,0)</f>
        <v>40.654699999999998</v>
      </c>
      <c r="I36" s="66">
        <f t="shared" si="2"/>
        <v>13</v>
      </c>
      <c r="J36" s="65">
        <f>VLOOKUP($A36,'Return Data'!$B$7:$R$2843,13,0)</f>
        <v>53.544400000000003</v>
      </c>
      <c r="K36" s="66">
        <f t="shared" si="3"/>
        <v>6</v>
      </c>
      <c r="L36" s="65">
        <f>VLOOKUP($A36,'Return Data'!$B$7:$R$2843,17,0)</f>
        <v>26.184000000000001</v>
      </c>
      <c r="M36" s="66">
        <f t="shared" si="4"/>
        <v>5</v>
      </c>
      <c r="N36" s="65">
        <f>VLOOKUP($A36,'Return Data'!$B$7:$R$2843,14,0)</f>
        <v>15.119300000000001</v>
      </c>
      <c r="O36" s="66">
        <f t="shared" si="8"/>
        <v>7</v>
      </c>
      <c r="P36" s="65">
        <f>VLOOKUP($A36,'Return Data'!$B$7:$R$2843,15,0)</f>
        <v>15.097200000000001</v>
      </c>
      <c r="Q36" s="66">
        <f t="shared" si="9"/>
        <v>6</v>
      </c>
      <c r="R36" s="65">
        <f>VLOOKUP($A36,'Return Data'!$B$7:$R$2843,16,0)</f>
        <v>15.0291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14.439965517241379</v>
      </c>
      <c r="E38" s="74"/>
      <c r="F38" s="75">
        <f>AVERAGE(F8:F36)</f>
        <v>12.064741379310345</v>
      </c>
      <c r="G38" s="74"/>
      <c r="H38" s="75">
        <f>AVERAGE(H8:H36)</f>
        <v>39.41834827586208</v>
      </c>
      <c r="I38" s="74"/>
      <c r="J38" s="75">
        <f>AVERAGE(J8:J36)</f>
        <v>49.182079310344825</v>
      </c>
      <c r="K38" s="74"/>
      <c r="L38" s="75">
        <f>AVERAGE(L8:L36)</f>
        <v>23.55096551724138</v>
      </c>
      <c r="M38" s="74"/>
      <c r="N38" s="75">
        <f>AVERAGE(N8:N36)</f>
        <v>14.040035714285716</v>
      </c>
      <c r="O38" s="74"/>
      <c r="P38" s="75">
        <f>AVERAGE(P8:P36)</f>
        <v>13.826010714285713</v>
      </c>
      <c r="Q38" s="74"/>
      <c r="R38" s="75">
        <f>AVERAGE(R8:R36)</f>
        <v>14.78591379310345</v>
      </c>
      <c r="S38" s="76"/>
    </row>
    <row r="39" spans="1:19" x14ac:dyDescent="0.3">
      <c r="A39" s="73" t="s">
        <v>28</v>
      </c>
      <c r="B39" s="74"/>
      <c r="C39" s="74"/>
      <c r="D39" s="75">
        <f>MIN(D8:D36)</f>
        <v>11.879</v>
      </c>
      <c r="E39" s="74"/>
      <c r="F39" s="75">
        <f>MIN(F8:F36)</f>
        <v>7.6622000000000003</v>
      </c>
      <c r="G39" s="74"/>
      <c r="H39" s="75">
        <f>MIN(H8:H36)</f>
        <v>28.741800000000001</v>
      </c>
      <c r="I39" s="74"/>
      <c r="J39" s="75">
        <f>MIN(J8:J36)</f>
        <v>35.1708</v>
      </c>
      <c r="K39" s="74"/>
      <c r="L39" s="75">
        <f>MIN(L8:L36)</f>
        <v>17.8306</v>
      </c>
      <c r="M39" s="74"/>
      <c r="N39" s="75">
        <f>MIN(N8:N36)</f>
        <v>10.0966</v>
      </c>
      <c r="O39" s="74"/>
      <c r="P39" s="75">
        <f>MIN(P8:P36)</f>
        <v>0</v>
      </c>
      <c r="Q39" s="74"/>
      <c r="R39" s="75">
        <f>MIN(R8:R36)</f>
        <v>10.4815</v>
      </c>
      <c r="S39" s="76"/>
    </row>
    <row r="40" spans="1:19" ht="15" thickBot="1" x14ac:dyDescent="0.35">
      <c r="A40" s="77" t="s">
        <v>29</v>
      </c>
      <c r="B40" s="78"/>
      <c r="C40" s="78"/>
      <c r="D40" s="79">
        <f>MAX(D8:D36)</f>
        <v>19.0608</v>
      </c>
      <c r="E40" s="78"/>
      <c r="F40" s="79">
        <f>MAX(F8:F36)</f>
        <v>17.759599999999999</v>
      </c>
      <c r="G40" s="78"/>
      <c r="H40" s="79">
        <f>MAX(H8:H36)</f>
        <v>50.372799999999998</v>
      </c>
      <c r="I40" s="78"/>
      <c r="J40" s="79">
        <f>MAX(J8:J36)</f>
        <v>64.306200000000004</v>
      </c>
      <c r="K40" s="78"/>
      <c r="L40" s="79">
        <f>MAX(L8:L36)</f>
        <v>29.989000000000001</v>
      </c>
      <c r="M40" s="78"/>
      <c r="N40" s="79">
        <f>MAX(N8:N36)</f>
        <v>18.7699</v>
      </c>
      <c r="O40" s="78"/>
      <c r="P40" s="79">
        <f>MAX(P8:P36)</f>
        <v>18.4375</v>
      </c>
      <c r="Q40" s="78"/>
      <c r="R40" s="79">
        <f>MAX(R8:R36)</f>
        <v>19.922000000000001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44412</v>
      </c>
      <c r="C8" s="65">
        <f>VLOOKUP($A8,'Return Data'!$B$7:$R$2843,4,0)</f>
        <v>67.654300000000006</v>
      </c>
      <c r="D8" s="65">
        <f>VLOOKUP($A8,'Return Data'!$B$7:$R$2843,9,0)</f>
        <v>6.59</v>
      </c>
      <c r="E8" s="66">
        <f t="shared" ref="E8:E31" si="0">RANK(D8,D$8:D$31,0)</f>
        <v>9</v>
      </c>
      <c r="F8" s="65">
        <f>VLOOKUP($A8,'Return Data'!$B$7:$R$2843,10,0)</f>
        <v>6.4682000000000004</v>
      </c>
      <c r="G8" s="66">
        <f t="shared" ref="G8:G31" si="1">RANK(F8,F$8:F$31,0)</f>
        <v>1</v>
      </c>
      <c r="H8" s="65">
        <f>VLOOKUP($A8,'Return Data'!$B$7:$R$2843,11,0)</f>
        <v>5.6759000000000004</v>
      </c>
      <c r="I8" s="66">
        <f t="shared" ref="I8:I31" si="2">RANK(H8,H$8:H$31,0)</f>
        <v>2</v>
      </c>
      <c r="J8" s="65">
        <f>VLOOKUP($A8,'Return Data'!$B$7:$R$2843,12,0)</f>
        <v>3.8595000000000002</v>
      </c>
      <c r="K8" s="66">
        <f t="shared" ref="K8:K31" si="3">RANK(J8,J$8:J$31,0)</f>
        <v>3</v>
      </c>
      <c r="L8" s="65">
        <f>VLOOKUP($A8,'Return Data'!$B$7:$R$2843,13,0)</f>
        <v>4.1483999999999996</v>
      </c>
      <c r="M8" s="66">
        <f t="shared" ref="M8:M31" si="4">RANK(L8,L$8:L$31,0)</f>
        <v>5</v>
      </c>
      <c r="N8" s="65">
        <f>VLOOKUP($A8,'Return Data'!$B$7:$R$2843,17,0)</f>
        <v>7.5940000000000003</v>
      </c>
      <c r="O8" s="66">
        <f t="shared" ref="O8:O31" si="5">RANK(N8,N$8:N$31,0)</f>
        <v>10</v>
      </c>
      <c r="P8" s="65">
        <f>VLOOKUP($A8,'Return Data'!$B$7:$R$2843,14,0)</f>
        <v>10.5192</v>
      </c>
      <c r="Q8" s="66">
        <f t="shared" ref="Q8:Q31" si="6">RANK(P8,P$8:P$31,0)</f>
        <v>10</v>
      </c>
      <c r="R8" s="65">
        <f>VLOOKUP($A8,'Return Data'!$B$7:$R$2843,16,0)</f>
        <v>9.8527000000000005</v>
      </c>
      <c r="S8" s="67">
        <f t="shared" ref="S8:S31" si="7">RANK(R8,R$8:R$31,0)</f>
        <v>7</v>
      </c>
    </row>
    <row r="9" spans="1:19" x14ac:dyDescent="0.3">
      <c r="A9" s="82" t="s">
        <v>1345</v>
      </c>
      <c r="B9" s="64">
        <f>VLOOKUP($A9,'Return Data'!$B$7:$R$2843,3,0)</f>
        <v>44412</v>
      </c>
      <c r="C9" s="65">
        <f>VLOOKUP($A9,'Return Data'!$B$7:$R$2843,4,0)</f>
        <v>20.966200000000001</v>
      </c>
      <c r="D9" s="65">
        <f>VLOOKUP($A9,'Return Data'!$B$7:$R$2843,9,0)</f>
        <v>5.5350999999999999</v>
      </c>
      <c r="E9" s="66">
        <f t="shared" si="0"/>
        <v>17</v>
      </c>
      <c r="F9" s="65">
        <f>VLOOKUP($A9,'Return Data'!$B$7:$R$2843,10,0)</f>
        <v>3.0144000000000002</v>
      </c>
      <c r="G9" s="66">
        <f t="shared" si="1"/>
        <v>21</v>
      </c>
      <c r="H9" s="65">
        <f>VLOOKUP($A9,'Return Data'!$B$7:$R$2843,11,0)</f>
        <v>3.1017000000000001</v>
      </c>
      <c r="I9" s="66">
        <f t="shared" si="2"/>
        <v>20</v>
      </c>
      <c r="J9" s="65">
        <f>VLOOKUP($A9,'Return Data'!$B$7:$R$2843,12,0)</f>
        <v>3.0379</v>
      </c>
      <c r="K9" s="66">
        <f t="shared" si="3"/>
        <v>10</v>
      </c>
      <c r="L9" s="65">
        <f>VLOOKUP($A9,'Return Data'!$B$7:$R$2843,13,0)</f>
        <v>4.5564999999999998</v>
      </c>
      <c r="M9" s="66">
        <f t="shared" si="4"/>
        <v>2</v>
      </c>
      <c r="N9" s="65">
        <f>VLOOKUP($A9,'Return Data'!$B$7:$R$2843,17,0)</f>
        <v>8.1021000000000001</v>
      </c>
      <c r="O9" s="66">
        <f t="shared" si="5"/>
        <v>5</v>
      </c>
      <c r="P9" s="65">
        <f>VLOOKUP($A9,'Return Data'!$B$7:$R$2843,14,0)</f>
        <v>10.741199999999999</v>
      </c>
      <c r="Q9" s="66">
        <f t="shared" si="6"/>
        <v>7</v>
      </c>
      <c r="R9" s="65">
        <f>VLOOKUP($A9,'Return Data'!$B$7:$R$2843,16,0)</f>
        <v>8.1577000000000002</v>
      </c>
      <c r="S9" s="67">
        <f t="shared" si="7"/>
        <v>21</v>
      </c>
    </row>
    <row r="10" spans="1:19" x14ac:dyDescent="0.3">
      <c r="A10" s="82" t="s">
        <v>1348</v>
      </c>
      <c r="B10" s="64">
        <f>VLOOKUP($A10,'Return Data'!$B$7:$R$2843,3,0)</f>
        <v>44412</v>
      </c>
      <c r="C10" s="65">
        <f>VLOOKUP($A10,'Return Data'!$B$7:$R$2843,4,0)</f>
        <v>36.202800000000003</v>
      </c>
      <c r="D10" s="65">
        <f>VLOOKUP($A10,'Return Data'!$B$7:$R$2843,9,0)</f>
        <v>6.9913999999999996</v>
      </c>
      <c r="E10" s="66">
        <f t="shared" si="0"/>
        <v>8</v>
      </c>
      <c r="F10" s="65">
        <f>VLOOKUP($A10,'Return Data'!$B$7:$R$2843,10,0)</f>
        <v>4.6993</v>
      </c>
      <c r="G10" s="66">
        <f t="shared" si="1"/>
        <v>5</v>
      </c>
      <c r="H10" s="65">
        <f>VLOOKUP($A10,'Return Data'!$B$7:$R$2843,11,0)</f>
        <v>3.6301999999999999</v>
      </c>
      <c r="I10" s="66">
        <f t="shared" si="2"/>
        <v>15</v>
      </c>
      <c r="J10" s="65">
        <f>VLOOKUP($A10,'Return Data'!$B$7:$R$2843,12,0)</f>
        <v>2.5678000000000001</v>
      </c>
      <c r="K10" s="66">
        <f t="shared" si="3"/>
        <v>15</v>
      </c>
      <c r="L10" s="65">
        <f>VLOOKUP($A10,'Return Data'!$B$7:$R$2843,13,0)</f>
        <v>2.9192999999999998</v>
      </c>
      <c r="M10" s="66">
        <f t="shared" si="4"/>
        <v>17</v>
      </c>
      <c r="N10" s="65">
        <f>VLOOKUP($A10,'Return Data'!$B$7:$R$2843,17,0)</f>
        <v>6.2914000000000003</v>
      </c>
      <c r="O10" s="66">
        <f t="shared" si="5"/>
        <v>17</v>
      </c>
      <c r="P10" s="65">
        <f>VLOOKUP($A10,'Return Data'!$B$7:$R$2843,14,0)</f>
        <v>9.0066000000000006</v>
      </c>
      <c r="Q10" s="66">
        <f t="shared" si="6"/>
        <v>19</v>
      </c>
      <c r="R10" s="65">
        <f>VLOOKUP($A10,'Return Data'!$B$7:$R$2843,16,0)</f>
        <v>8.4633000000000003</v>
      </c>
      <c r="S10" s="67">
        <f t="shared" si="7"/>
        <v>17</v>
      </c>
    </row>
    <row r="11" spans="1:19" x14ac:dyDescent="0.3">
      <c r="A11" s="82" t="s">
        <v>2027</v>
      </c>
      <c r="B11" s="64">
        <f>VLOOKUP($A11,'Return Data'!$B$7:$R$2843,3,0)</f>
        <v>44412</v>
      </c>
      <c r="C11" s="65">
        <f>VLOOKUP($A11,'Return Data'!$B$7:$R$2843,4,0)</f>
        <v>63.548299999999998</v>
      </c>
      <c r="D11" s="65">
        <f>VLOOKUP($A11,'Return Data'!$B$7:$R$2843,9,0)</f>
        <v>5.0284000000000004</v>
      </c>
      <c r="E11" s="66">
        <f t="shared" si="0"/>
        <v>20</v>
      </c>
      <c r="F11" s="65">
        <f>VLOOKUP($A11,'Return Data'!$B$7:$R$2843,10,0)</f>
        <v>3.8548</v>
      </c>
      <c r="G11" s="66">
        <f t="shared" si="1"/>
        <v>13</v>
      </c>
      <c r="H11" s="65">
        <f>VLOOKUP($A11,'Return Data'!$B$7:$R$2843,11,0)</f>
        <v>3.3302</v>
      </c>
      <c r="I11" s="66">
        <f t="shared" si="2"/>
        <v>18</v>
      </c>
      <c r="J11" s="65">
        <f>VLOOKUP($A11,'Return Data'!$B$7:$R$2843,12,0)</f>
        <v>2.5912000000000002</v>
      </c>
      <c r="K11" s="66">
        <f t="shared" si="3"/>
        <v>14</v>
      </c>
      <c r="L11" s="65">
        <f>VLOOKUP($A11,'Return Data'!$B$7:$R$2843,13,0)</f>
        <v>2.8811</v>
      </c>
      <c r="M11" s="66">
        <f t="shared" si="4"/>
        <v>18</v>
      </c>
      <c r="N11" s="65">
        <f>VLOOKUP($A11,'Return Data'!$B$7:$R$2843,17,0)</f>
        <v>6.2290999999999999</v>
      </c>
      <c r="O11" s="66">
        <f t="shared" si="5"/>
        <v>18</v>
      </c>
      <c r="P11" s="65">
        <f>VLOOKUP($A11,'Return Data'!$B$7:$R$2843,14,0)</f>
        <v>8.8285</v>
      </c>
      <c r="Q11" s="66">
        <f t="shared" si="6"/>
        <v>20</v>
      </c>
      <c r="R11" s="65">
        <f>VLOOKUP($A11,'Return Data'!$B$7:$R$2843,16,0)</f>
        <v>8.9343000000000004</v>
      </c>
      <c r="S11" s="67">
        <f t="shared" si="7"/>
        <v>13</v>
      </c>
    </row>
    <row r="12" spans="1:19" x14ac:dyDescent="0.3">
      <c r="A12" s="82" t="s">
        <v>1349</v>
      </c>
      <c r="B12" s="64">
        <f>VLOOKUP($A12,'Return Data'!$B$7:$R$2843,3,0)</f>
        <v>44412</v>
      </c>
      <c r="C12" s="65">
        <f>VLOOKUP($A12,'Return Data'!$B$7:$R$2843,4,0)</f>
        <v>77.930000000000007</v>
      </c>
      <c r="D12" s="65">
        <f>VLOOKUP($A12,'Return Data'!$B$7:$R$2843,9,0)</f>
        <v>5.8026</v>
      </c>
      <c r="E12" s="66">
        <f t="shared" si="0"/>
        <v>15</v>
      </c>
      <c r="F12" s="65">
        <f>VLOOKUP($A12,'Return Data'!$B$7:$R$2843,10,0)</f>
        <v>4.3109999999999999</v>
      </c>
      <c r="G12" s="66">
        <f t="shared" si="1"/>
        <v>9</v>
      </c>
      <c r="H12" s="65">
        <f>VLOOKUP($A12,'Return Data'!$B$7:$R$2843,11,0)</f>
        <v>5.1852999999999998</v>
      </c>
      <c r="I12" s="66">
        <f t="shared" si="2"/>
        <v>4</v>
      </c>
      <c r="J12" s="65">
        <f>VLOOKUP($A12,'Return Data'!$B$7:$R$2843,12,0)</f>
        <v>3.2911000000000001</v>
      </c>
      <c r="K12" s="66">
        <f t="shared" si="3"/>
        <v>8</v>
      </c>
      <c r="L12" s="65">
        <f>VLOOKUP($A12,'Return Data'!$B$7:$R$2843,13,0)</f>
        <v>4.117</v>
      </c>
      <c r="M12" s="66">
        <f t="shared" si="4"/>
        <v>6</v>
      </c>
      <c r="N12" s="65">
        <f>VLOOKUP($A12,'Return Data'!$B$7:$R$2843,17,0)</f>
        <v>8.4443999999999999</v>
      </c>
      <c r="O12" s="66">
        <f t="shared" si="5"/>
        <v>2</v>
      </c>
      <c r="P12" s="65">
        <f>VLOOKUP($A12,'Return Data'!$B$7:$R$2843,14,0)</f>
        <v>11.2537</v>
      </c>
      <c r="Q12" s="66">
        <f t="shared" si="6"/>
        <v>4</v>
      </c>
      <c r="R12" s="65">
        <f>VLOOKUP($A12,'Return Data'!$B$7:$R$2843,16,0)</f>
        <v>8.9207000000000001</v>
      </c>
      <c r="S12" s="67">
        <f t="shared" si="7"/>
        <v>14</v>
      </c>
    </row>
    <row r="13" spans="1:19" x14ac:dyDescent="0.3">
      <c r="A13" s="82" t="s">
        <v>1351</v>
      </c>
      <c r="B13" s="64">
        <f>VLOOKUP($A13,'Return Data'!$B$7:$R$2843,3,0)</f>
        <v>44412</v>
      </c>
      <c r="C13" s="65">
        <f>VLOOKUP($A13,'Return Data'!$B$7:$R$2843,4,0)</f>
        <v>20.150200000000002</v>
      </c>
      <c r="D13" s="65">
        <f>VLOOKUP($A13,'Return Data'!$B$7:$R$2843,9,0)</f>
        <v>7.0654000000000003</v>
      </c>
      <c r="E13" s="66">
        <f t="shared" si="0"/>
        <v>7</v>
      </c>
      <c r="F13" s="65">
        <f>VLOOKUP($A13,'Return Data'!$B$7:$R$2843,10,0)</f>
        <v>3.5398999999999998</v>
      </c>
      <c r="G13" s="66">
        <f t="shared" si="1"/>
        <v>18</v>
      </c>
      <c r="H13" s="65">
        <f>VLOOKUP($A13,'Return Data'!$B$7:$R$2843,11,0)</f>
        <v>6.9005000000000001</v>
      </c>
      <c r="I13" s="66">
        <f t="shared" si="2"/>
        <v>1</v>
      </c>
      <c r="J13" s="65">
        <f>VLOOKUP($A13,'Return Data'!$B$7:$R$2843,12,0)</f>
        <v>5.7328999999999999</v>
      </c>
      <c r="K13" s="66">
        <f t="shared" si="3"/>
        <v>1</v>
      </c>
      <c r="L13" s="65">
        <f>VLOOKUP($A13,'Return Data'!$B$7:$R$2843,13,0)</f>
        <v>6.7763999999999998</v>
      </c>
      <c r="M13" s="66">
        <f t="shared" si="4"/>
        <v>1</v>
      </c>
      <c r="N13" s="65">
        <f>VLOOKUP($A13,'Return Data'!$B$7:$R$2843,17,0)</f>
        <v>8.3119999999999994</v>
      </c>
      <c r="O13" s="66">
        <f t="shared" si="5"/>
        <v>4</v>
      </c>
      <c r="P13" s="65">
        <f>VLOOKUP($A13,'Return Data'!$B$7:$R$2843,14,0)</f>
        <v>10.855700000000001</v>
      </c>
      <c r="Q13" s="66">
        <f t="shared" si="6"/>
        <v>5</v>
      </c>
      <c r="R13" s="65">
        <f>VLOOKUP($A13,'Return Data'!$B$7:$R$2843,16,0)</f>
        <v>9.8239000000000001</v>
      </c>
      <c r="S13" s="67">
        <f t="shared" si="7"/>
        <v>8</v>
      </c>
    </row>
    <row r="14" spans="1:19" x14ac:dyDescent="0.3">
      <c r="A14" s="82" t="s">
        <v>1354</v>
      </c>
      <c r="B14" s="64">
        <f>VLOOKUP($A14,'Return Data'!$B$7:$R$2843,3,0)</f>
        <v>44412</v>
      </c>
      <c r="C14" s="65">
        <f>VLOOKUP($A14,'Return Data'!$B$7:$R$2843,4,0)</f>
        <v>51.42</v>
      </c>
      <c r="D14" s="65">
        <f>VLOOKUP($A14,'Return Data'!$B$7:$R$2843,9,0)</f>
        <v>6.4604999999999997</v>
      </c>
      <c r="E14" s="66">
        <f t="shared" si="0"/>
        <v>11</v>
      </c>
      <c r="F14" s="65">
        <f>VLOOKUP($A14,'Return Data'!$B$7:$R$2843,10,0)</f>
        <v>3.1911999999999998</v>
      </c>
      <c r="G14" s="66">
        <f t="shared" si="1"/>
        <v>20</v>
      </c>
      <c r="H14" s="65">
        <f>VLOOKUP($A14,'Return Data'!$B$7:$R$2843,11,0)</f>
        <v>3.6017999999999999</v>
      </c>
      <c r="I14" s="66">
        <f t="shared" si="2"/>
        <v>16</v>
      </c>
      <c r="J14" s="65">
        <f>VLOOKUP($A14,'Return Data'!$B$7:$R$2843,12,0)</f>
        <v>2.4074</v>
      </c>
      <c r="K14" s="66">
        <f t="shared" si="3"/>
        <v>19</v>
      </c>
      <c r="L14" s="65">
        <f>VLOOKUP($A14,'Return Data'!$B$7:$R$2843,13,0)</f>
        <v>1.9128000000000001</v>
      </c>
      <c r="M14" s="66">
        <f t="shared" si="4"/>
        <v>22</v>
      </c>
      <c r="N14" s="65">
        <f>VLOOKUP($A14,'Return Data'!$B$7:$R$2843,17,0)</f>
        <v>5.3113000000000001</v>
      </c>
      <c r="O14" s="66">
        <f t="shared" si="5"/>
        <v>23</v>
      </c>
      <c r="P14" s="65">
        <f>VLOOKUP($A14,'Return Data'!$B$7:$R$2843,14,0)</f>
        <v>8.1861999999999995</v>
      </c>
      <c r="Q14" s="66">
        <f t="shared" si="6"/>
        <v>22</v>
      </c>
      <c r="R14" s="65">
        <f>VLOOKUP($A14,'Return Data'!$B$7:$R$2843,16,0)</f>
        <v>7.8650000000000002</v>
      </c>
      <c r="S14" s="67">
        <f t="shared" si="7"/>
        <v>23</v>
      </c>
    </row>
    <row r="15" spans="1:19" x14ac:dyDescent="0.3">
      <c r="A15" s="82" t="s">
        <v>1356</v>
      </c>
      <c r="B15" s="64">
        <f>VLOOKUP($A15,'Return Data'!$B$7:$R$2843,3,0)</f>
        <v>44412</v>
      </c>
      <c r="C15" s="65">
        <f>VLOOKUP($A15,'Return Data'!$B$7:$R$2843,4,0)</f>
        <v>45.595199999999998</v>
      </c>
      <c r="D15" s="65">
        <f>VLOOKUP($A15,'Return Data'!$B$7:$R$2843,9,0)</f>
        <v>6.3482000000000003</v>
      </c>
      <c r="E15" s="66">
        <f t="shared" si="0"/>
        <v>12</v>
      </c>
      <c r="F15" s="65">
        <f>VLOOKUP($A15,'Return Data'!$B$7:$R$2843,10,0)</f>
        <v>3.9670999999999998</v>
      </c>
      <c r="G15" s="66">
        <f t="shared" si="1"/>
        <v>12</v>
      </c>
      <c r="H15" s="65">
        <f>VLOOKUP($A15,'Return Data'!$B$7:$R$2843,11,0)</f>
        <v>3.5253999999999999</v>
      </c>
      <c r="I15" s="66">
        <f t="shared" si="2"/>
        <v>17</v>
      </c>
      <c r="J15" s="65">
        <f>VLOOKUP($A15,'Return Data'!$B$7:$R$2843,12,0)</f>
        <v>2.4491000000000001</v>
      </c>
      <c r="K15" s="66">
        <f t="shared" si="3"/>
        <v>18</v>
      </c>
      <c r="L15" s="65">
        <f>VLOOKUP($A15,'Return Data'!$B$7:$R$2843,13,0)</f>
        <v>3.1450999999999998</v>
      </c>
      <c r="M15" s="66">
        <f t="shared" si="4"/>
        <v>13</v>
      </c>
      <c r="N15" s="65">
        <f>VLOOKUP($A15,'Return Data'!$B$7:$R$2843,17,0)</f>
        <v>6.6649000000000003</v>
      </c>
      <c r="O15" s="66">
        <f t="shared" si="5"/>
        <v>15</v>
      </c>
      <c r="P15" s="65">
        <f>VLOOKUP($A15,'Return Data'!$B$7:$R$2843,14,0)</f>
        <v>8.2975999999999992</v>
      </c>
      <c r="Q15" s="66">
        <f t="shared" si="6"/>
        <v>21</v>
      </c>
      <c r="R15" s="65">
        <f>VLOOKUP($A15,'Return Data'!$B$7:$R$2843,16,0)</f>
        <v>8.3728999999999996</v>
      </c>
      <c r="S15" s="67">
        <f t="shared" si="7"/>
        <v>19</v>
      </c>
    </row>
    <row r="16" spans="1:19" x14ac:dyDescent="0.3">
      <c r="A16" s="82" t="s">
        <v>1358</v>
      </c>
      <c r="B16" s="64">
        <f>VLOOKUP($A16,'Return Data'!$B$7:$R$2843,3,0)</f>
        <v>44412</v>
      </c>
      <c r="C16" s="65">
        <f>VLOOKUP($A16,'Return Data'!$B$7:$R$2843,4,0)</f>
        <v>83.279899999999998</v>
      </c>
      <c r="D16" s="65">
        <f>VLOOKUP($A16,'Return Data'!$B$7:$R$2843,9,0)</f>
        <v>5.9955999999999996</v>
      </c>
      <c r="E16" s="66">
        <f t="shared" si="0"/>
        <v>13</v>
      </c>
      <c r="F16" s="65">
        <f>VLOOKUP($A16,'Return Data'!$B$7:$R$2843,10,0)</f>
        <v>4.7549999999999999</v>
      </c>
      <c r="G16" s="66">
        <f t="shared" si="1"/>
        <v>4</v>
      </c>
      <c r="H16" s="65">
        <f>VLOOKUP($A16,'Return Data'!$B$7:$R$2843,11,0)</f>
        <v>4.4987000000000004</v>
      </c>
      <c r="I16" s="66">
        <f t="shared" si="2"/>
        <v>8</v>
      </c>
      <c r="J16" s="65">
        <f>VLOOKUP($A16,'Return Data'!$B$7:$R$2843,12,0)</f>
        <v>3.7904</v>
      </c>
      <c r="K16" s="66">
        <f t="shared" si="3"/>
        <v>4</v>
      </c>
      <c r="L16" s="65">
        <f>VLOOKUP($A16,'Return Data'!$B$7:$R$2843,13,0)</f>
        <v>3.8464</v>
      </c>
      <c r="M16" s="66">
        <f t="shared" si="4"/>
        <v>8</v>
      </c>
      <c r="N16" s="65">
        <f>VLOOKUP($A16,'Return Data'!$B$7:$R$2843,17,0)</f>
        <v>8.3272999999999993</v>
      </c>
      <c r="O16" s="66">
        <f t="shared" si="5"/>
        <v>3</v>
      </c>
      <c r="P16" s="65">
        <f>VLOOKUP($A16,'Return Data'!$B$7:$R$2843,14,0)</f>
        <v>10.0267</v>
      </c>
      <c r="Q16" s="66">
        <f t="shared" si="6"/>
        <v>13</v>
      </c>
      <c r="R16" s="65">
        <f>VLOOKUP($A16,'Return Data'!$B$7:$R$2843,16,0)</f>
        <v>9.2352000000000007</v>
      </c>
      <c r="S16" s="67">
        <f t="shared" si="7"/>
        <v>11</v>
      </c>
    </row>
    <row r="17" spans="1:19" x14ac:dyDescent="0.3">
      <c r="A17" s="82" t="s">
        <v>1360</v>
      </c>
      <c r="B17" s="64">
        <f>VLOOKUP($A17,'Return Data'!$B$7:$R$2843,3,0)</f>
        <v>44412</v>
      </c>
      <c r="C17" s="65">
        <f>VLOOKUP($A17,'Return Data'!$B$7:$R$2843,4,0)</f>
        <v>18.369499999999999</v>
      </c>
      <c r="D17" s="65">
        <f>VLOOKUP($A17,'Return Data'!$B$7:$R$2843,9,0)</f>
        <v>6.5717999999999996</v>
      </c>
      <c r="E17" s="66">
        <f t="shared" si="0"/>
        <v>10</v>
      </c>
      <c r="F17" s="65">
        <f>VLOOKUP($A17,'Return Data'!$B$7:$R$2843,10,0)</f>
        <v>3.0051999999999999</v>
      </c>
      <c r="G17" s="66">
        <f t="shared" si="1"/>
        <v>22</v>
      </c>
      <c r="H17" s="65">
        <f>VLOOKUP($A17,'Return Data'!$B$7:$R$2843,11,0)</f>
        <v>5.3506</v>
      </c>
      <c r="I17" s="66">
        <f t="shared" si="2"/>
        <v>3</v>
      </c>
      <c r="J17" s="65">
        <f>VLOOKUP($A17,'Return Data'!$B$7:$R$2843,12,0)</f>
        <v>3.2115999999999998</v>
      </c>
      <c r="K17" s="66">
        <f t="shared" si="3"/>
        <v>9</v>
      </c>
      <c r="L17" s="65">
        <f>VLOOKUP($A17,'Return Data'!$B$7:$R$2843,13,0)</f>
        <v>3.0004</v>
      </c>
      <c r="M17" s="66">
        <f t="shared" si="4"/>
        <v>16</v>
      </c>
      <c r="N17" s="65">
        <f>VLOOKUP($A17,'Return Data'!$B$7:$R$2843,17,0)</f>
        <v>5.3159999999999998</v>
      </c>
      <c r="O17" s="66">
        <f t="shared" si="5"/>
        <v>22</v>
      </c>
      <c r="P17" s="65">
        <f>VLOOKUP($A17,'Return Data'!$B$7:$R$2843,14,0)</f>
        <v>8.0675000000000008</v>
      </c>
      <c r="Q17" s="66">
        <f t="shared" si="6"/>
        <v>24</v>
      </c>
      <c r="R17" s="65">
        <f>VLOOKUP($A17,'Return Data'!$B$7:$R$2843,16,0)</f>
        <v>7.2564000000000002</v>
      </c>
      <c r="S17" s="67">
        <f t="shared" si="7"/>
        <v>24</v>
      </c>
    </row>
    <row r="18" spans="1:19" x14ac:dyDescent="0.3">
      <c r="A18" s="82" t="s">
        <v>1361</v>
      </c>
      <c r="B18" s="64">
        <f>VLOOKUP($A18,'Return Data'!$B$7:$R$2843,3,0)</f>
        <v>44412</v>
      </c>
      <c r="C18" s="65">
        <f>VLOOKUP($A18,'Return Data'!$B$7:$R$2843,4,0)</f>
        <v>29.6386</v>
      </c>
      <c r="D18" s="65">
        <f>VLOOKUP($A18,'Return Data'!$B$7:$R$2843,9,0)</f>
        <v>7.7942999999999998</v>
      </c>
      <c r="E18" s="66">
        <f t="shared" si="0"/>
        <v>2</v>
      </c>
      <c r="F18" s="65">
        <f>VLOOKUP($A18,'Return Data'!$B$7:$R$2843,10,0)</f>
        <v>5.3670999999999998</v>
      </c>
      <c r="G18" s="66">
        <f t="shared" si="1"/>
        <v>2</v>
      </c>
      <c r="H18" s="65">
        <f>VLOOKUP($A18,'Return Data'!$B$7:$R$2843,11,0)</f>
        <v>4.2191000000000001</v>
      </c>
      <c r="I18" s="66">
        <f t="shared" si="2"/>
        <v>9</v>
      </c>
      <c r="J18" s="65">
        <f>VLOOKUP($A18,'Return Data'!$B$7:$R$2843,12,0)</f>
        <v>2.9087999999999998</v>
      </c>
      <c r="K18" s="66">
        <f t="shared" si="3"/>
        <v>11</v>
      </c>
      <c r="L18" s="65">
        <f>VLOOKUP($A18,'Return Data'!$B$7:$R$2843,13,0)</f>
        <v>3.3024</v>
      </c>
      <c r="M18" s="66">
        <f t="shared" si="4"/>
        <v>11</v>
      </c>
      <c r="N18" s="65">
        <f>VLOOKUP($A18,'Return Data'!$B$7:$R$2843,17,0)</f>
        <v>8.6565999999999992</v>
      </c>
      <c r="O18" s="66">
        <f t="shared" si="5"/>
        <v>1</v>
      </c>
      <c r="P18" s="65">
        <f>VLOOKUP($A18,'Return Data'!$B$7:$R$2843,14,0)</f>
        <v>11.7028</v>
      </c>
      <c r="Q18" s="66">
        <f t="shared" si="6"/>
        <v>2</v>
      </c>
      <c r="R18" s="65">
        <f>VLOOKUP($A18,'Return Data'!$B$7:$R$2843,16,0)</f>
        <v>9.9257000000000009</v>
      </c>
      <c r="S18" s="67">
        <f t="shared" si="7"/>
        <v>6</v>
      </c>
    </row>
    <row r="19" spans="1:19" x14ac:dyDescent="0.3">
      <c r="A19" s="82" t="s">
        <v>1364</v>
      </c>
      <c r="B19" s="64">
        <f>VLOOKUP($A19,'Return Data'!$B$7:$R$2843,3,0)</f>
        <v>44412</v>
      </c>
      <c r="C19" s="65">
        <f>VLOOKUP($A19,'Return Data'!$B$7:$R$2843,4,0)</f>
        <v>2414.8416999999999</v>
      </c>
      <c r="D19" s="65">
        <f>VLOOKUP($A19,'Return Data'!$B$7:$R$2843,9,0)</f>
        <v>1.8292999999999999</v>
      </c>
      <c r="E19" s="66">
        <f t="shared" si="0"/>
        <v>23</v>
      </c>
      <c r="F19" s="65">
        <f>VLOOKUP($A19,'Return Data'!$B$7:$R$2843,10,0)</f>
        <v>0.81740000000000002</v>
      </c>
      <c r="G19" s="66">
        <f t="shared" si="1"/>
        <v>23</v>
      </c>
      <c r="H19" s="65">
        <f>VLOOKUP($A19,'Return Data'!$B$7:$R$2843,11,0)</f>
        <v>2.0470000000000002</v>
      </c>
      <c r="I19" s="66">
        <f t="shared" si="2"/>
        <v>24</v>
      </c>
      <c r="J19" s="65">
        <f>VLOOKUP($A19,'Return Data'!$B$7:$R$2843,12,0)</f>
        <v>0.69530000000000003</v>
      </c>
      <c r="K19" s="66">
        <f t="shared" si="3"/>
        <v>24</v>
      </c>
      <c r="L19" s="65">
        <f>VLOOKUP($A19,'Return Data'!$B$7:$R$2843,13,0)</f>
        <v>0.89910000000000001</v>
      </c>
      <c r="M19" s="66">
        <f t="shared" si="4"/>
        <v>24</v>
      </c>
      <c r="N19" s="65">
        <f>VLOOKUP($A19,'Return Data'!$B$7:$R$2843,17,0)</f>
        <v>4.3997999999999999</v>
      </c>
      <c r="O19" s="66">
        <f t="shared" si="5"/>
        <v>24</v>
      </c>
      <c r="P19" s="65">
        <f>VLOOKUP($A19,'Return Data'!$B$7:$R$2843,14,0)</f>
        <v>8.1814</v>
      </c>
      <c r="Q19" s="66">
        <f t="shared" si="6"/>
        <v>23</v>
      </c>
      <c r="R19" s="65">
        <f>VLOOKUP($A19,'Return Data'!$B$7:$R$2843,16,0)</f>
        <v>8.0122</v>
      </c>
      <c r="S19" s="67">
        <f t="shared" si="7"/>
        <v>22</v>
      </c>
    </row>
    <row r="20" spans="1:19" x14ac:dyDescent="0.3">
      <c r="A20" s="82" t="s">
        <v>1365</v>
      </c>
      <c r="B20" s="64">
        <f>VLOOKUP($A20,'Return Data'!$B$7:$R$2843,3,0)</f>
        <v>44412</v>
      </c>
      <c r="C20" s="65">
        <f>VLOOKUP($A20,'Return Data'!$B$7:$R$2843,4,0)</f>
        <v>85.900400000000005</v>
      </c>
      <c r="D20" s="65">
        <f>VLOOKUP($A20,'Return Data'!$B$7:$R$2843,9,0)</f>
        <v>8.4960000000000004</v>
      </c>
      <c r="E20" s="66">
        <f t="shared" si="0"/>
        <v>1</v>
      </c>
      <c r="F20" s="65">
        <f>VLOOKUP($A20,'Return Data'!$B$7:$R$2843,10,0)</f>
        <v>5.2819000000000003</v>
      </c>
      <c r="G20" s="66">
        <f t="shared" si="1"/>
        <v>3</v>
      </c>
      <c r="H20" s="65">
        <f>VLOOKUP($A20,'Return Data'!$B$7:$R$2843,11,0)</f>
        <v>3.9459</v>
      </c>
      <c r="I20" s="66">
        <f t="shared" si="2"/>
        <v>12</v>
      </c>
      <c r="J20" s="65">
        <f>VLOOKUP($A20,'Return Data'!$B$7:$R$2843,12,0)</f>
        <v>4.1060999999999996</v>
      </c>
      <c r="K20" s="66">
        <f t="shared" si="3"/>
        <v>2</v>
      </c>
      <c r="L20" s="65">
        <f>VLOOKUP($A20,'Return Data'!$B$7:$R$2843,13,0)</f>
        <v>4.3395000000000001</v>
      </c>
      <c r="M20" s="66">
        <f t="shared" si="4"/>
        <v>4</v>
      </c>
      <c r="N20" s="65">
        <f>VLOOKUP($A20,'Return Data'!$B$7:$R$2843,17,0)</f>
        <v>7.7034000000000002</v>
      </c>
      <c r="O20" s="66">
        <f t="shared" si="5"/>
        <v>9</v>
      </c>
      <c r="P20" s="65">
        <f>VLOOKUP($A20,'Return Data'!$B$7:$R$2843,14,0)</f>
        <v>10.6249</v>
      </c>
      <c r="Q20" s="66">
        <f t="shared" si="6"/>
        <v>8</v>
      </c>
      <c r="R20" s="65">
        <f>VLOOKUP($A20,'Return Data'!$B$7:$R$2843,16,0)</f>
        <v>9.0638000000000005</v>
      </c>
      <c r="S20" s="67">
        <f t="shared" si="7"/>
        <v>12</v>
      </c>
    </row>
    <row r="21" spans="1:19" x14ac:dyDescent="0.3">
      <c r="A21" s="82" t="s">
        <v>1367</v>
      </c>
      <c r="B21" s="64">
        <f>VLOOKUP($A21,'Return Data'!$B$7:$R$2843,3,0)</f>
        <v>44412</v>
      </c>
      <c r="C21" s="65">
        <f>VLOOKUP($A21,'Return Data'!$B$7:$R$2843,4,0)</f>
        <v>59.322899999999997</v>
      </c>
      <c r="D21" s="65">
        <f>VLOOKUP($A21,'Return Data'!$B$7:$R$2843,9,0)</f>
        <v>7.5766</v>
      </c>
      <c r="E21" s="66">
        <f t="shared" si="0"/>
        <v>5</v>
      </c>
      <c r="F21" s="65">
        <f>VLOOKUP($A21,'Return Data'!$B$7:$R$2843,10,0)</f>
        <v>4.0987</v>
      </c>
      <c r="G21" s="66">
        <f t="shared" si="1"/>
        <v>11</v>
      </c>
      <c r="H21" s="65">
        <f>VLOOKUP($A21,'Return Data'!$B$7:$R$2843,11,0)</f>
        <v>3.0855000000000001</v>
      </c>
      <c r="I21" s="66">
        <f t="shared" si="2"/>
        <v>21</v>
      </c>
      <c r="J21" s="65">
        <f>VLOOKUP($A21,'Return Data'!$B$7:$R$2843,12,0)</f>
        <v>2.1663999999999999</v>
      </c>
      <c r="K21" s="66">
        <f t="shared" si="3"/>
        <v>20</v>
      </c>
      <c r="L21" s="65">
        <f>VLOOKUP($A21,'Return Data'!$B$7:$R$2843,13,0)</f>
        <v>3.1476999999999999</v>
      </c>
      <c r="M21" s="66">
        <f t="shared" si="4"/>
        <v>12</v>
      </c>
      <c r="N21" s="65">
        <f>VLOOKUP($A21,'Return Data'!$B$7:$R$2843,17,0)</f>
        <v>6.7511999999999999</v>
      </c>
      <c r="O21" s="66">
        <f t="shared" si="5"/>
        <v>14</v>
      </c>
      <c r="P21" s="65">
        <f>VLOOKUP($A21,'Return Data'!$B$7:$R$2843,14,0)</f>
        <v>9.2899999999999991</v>
      </c>
      <c r="Q21" s="66">
        <f t="shared" si="6"/>
        <v>15</v>
      </c>
      <c r="R21" s="65">
        <f>VLOOKUP($A21,'Return Data'!$B$7:$R$2843,16,0)</f>
        <v>9.7750000000000004</v>
      </c>
      <c r="S21" s="67">
        <f t="shared" si="7"/>
        <v>9</v>
      </c>
    </row>
    <row r="22" spans="1:19" x14ac:dyDescent="0.3">
      <c r="A22" s="82" t="s">
        <v>1369</v>
      </c>
      <c r="B22" s="64">
        <f>VLOOKUP($A22,'Return Data'!$B$7:$R$2843,3,0)</f>
        <v>44412</v>
      </c>
      <c r="C22" s="65">
        <f>VLOOKUP($A22,'Return Data'!$B$7:$R$2843,4,0)</f>
        <v>52.208799999999997</v>
      </c>
      <c r="D22" s="65">
        <f>VLOOKUP($A22,'Return Data'!$B$7:$R$2843,9,0)</f>
        <v>5.9789000000000003</v>
      </c>
      <c r="E22" s="66">
        <f t="shared" si="0"/>
        <v>14</v>
      </c>
      <c r="F22" s="65">
        <f>VLOOKUP($A22,'Return Data'!$B$7:$R$2843,10,0)</f>
        <v>4.1036999999999999</v>
      </c>
      <c r="G22" s="66">
        <f t="shared" si="1"/>
        <v>10</v>
      </c>
      <c r="H22" s="65">
        <f>VLOOKUP($A22,'Return Data'!$B$7:$R$2843,11,0)</f>
        <v>5.1081000000000003</v>
      </c>
      <c r="I22" s="66">
        <f t="shared" si="2"/>
        <v>5</v>
      </c>
      <c r="J22" s="65">
        <f>VLOOKUP($A22,'Return Data'!$B$7:$R$2843,12,0)</f>
        <v>3.4131</v>
      </c>
      <c r="K22" s="66">
        <f t="shared" si="3"/>
        <v>7</v>
      </c>
      <c r="L22" s="65">
        <f>VLOOKUP($A22,'Return Data'!$B$7:$R$2843,13,0)</f>
        <v>3.9902000000000002</v>
      </c>
      <c r="M22" s="66">
        <f t="shared" si="4"/>
        <v>7</v>
      </c>
      <c r="N22" s="65">
        <f>VLOOKUP($A22,'Return Data'!$B$7:$R$2843,17,0)</f>
        <v>7.1885000000000003</v>
      </c>
      <c r="O22" s="66">
        <f t="shared" si="5"/>
        <v>12</v>
      </c>
      <c r="P22" s="65">
        <f>VLOOKUP($A22,'Return Data'!$B$7:$R$2843,14,0)</f>
        <v>10.3088</v>
      </c>
      <c r="Q22" s="66">
        <f t="shared" si="6"/>
        <v>11</v>
      </c>
      <c r="R22" s="65">
        <f>VLOOKUP($A22,'Return Data'!$B$7:$R$2843,16,0)</f>
        <v>8.3775999999999993</v>
      </c>
      <c r="S22" s="67">
        <f t="shared" si="7"/>
        <v>18</v>
      </c>
    </row>
    <row r="23" spans="1:19" x14ac:dyDescent="0.3">
      <c r="A23" s="82" t="s">
        <v>1372</v>
      </c>
      <c r="B23" s="64">
        <f>VLOOKUP($A23,'Return Data'!$B$7:$R$2843,3,0)</f>
        <v>44412</v>
      </c>
      <c r="C23" s="65">
        <f>VLOOKUP($A23,'Return Data'!$B$7:$R$2843,4,0)</f>
        <v>33.327399999999997</v>
      </c>
      <c r="D23" s="65">
        <f>VLOOKUP($A23,'Return Data'!$B$7:$R$2843,9,0)</f>
        <v>7.0740999999999996</v>
      </c>
      <c r="E23" s="66">
        <f t="shared" si="0"/>
        <v>6</v>
      </c>
      <c r="F23" s="65">
        <f>VLOOKUP($A23,'Return Data'!$B$7:$R$2843,10,0)</f>
        <v>3.8353999999999999</v>
      </c>
      <c r="G23" s="66">
        <f t="shared" si="1"/>
        <v>14</v>
      </c>
      <c r="H23" s="65">
        <f>VLOOKUP($A23,'Return Data'!$B$7:$R$2843,11,0)</f>
        <v>3.9809999999999999</v>
      </c>
      <c r="I23" s="66">
        <f t="shared" si="2"/>
        <v>11</v>
      </c>
      <c r="J23" s="65">
        <f>VLOOKUP($A23,'Return Data'!$B$7:$R$2843,12,0)</f>
        <v>2.7530000000000001</v>
      </c>
      <c r="K23" s="66">
        <f t="shared" si="3"/>
        <v>12</v>
      </c>
      <c r="L23" s="65">
        <f>VLOOKUP($A23,'Return Data'!$B$7:$R$2843,13,0)</f>
        <v>3.0209999999999999</v>
      </c>
      <c r="M23" s="66">
        <f t="shared" si="4"/>
        <v>15</v>
      </c>
      <c r="N23" s="65">
        <f>VLOOKUP($A23,'Return Data'!$B$7:$R$2843,17,0)</f>
        <v>7.4779999999999998</v>
      </c>
      <c r="O23" s="66">
        <f t="shared" si="5"/>
        <v>11</v>
      </c>
      <c r="P23" s="65">
        <f>VLOOKUP($A23,'Return Data'!$B$7:$R$2843,14,0)</f>
        <v>10.797499999999999</v>
      </c>
      <c r="Q23" s="66">
        <f t="shared" si="6"/>
        <v>6</v>
      </c>
      <c r="R23" s="65">
        <f>VLOOKUP($A23,'Return Data'!$B$7:$R$2843,16,0)</f>
        <v>10.5937</v>
      </c>
      <c r="S23" s="67">
        <f t="shared" si="7"/>
        <v>1</v>
      </c>
    </row>
    <row r="24" spans="1:19" x14ac:dyDescent="0.3">
      <c r="A24" s="82" t="s">
        <v>1374</v>
      </c>
      <c r="B24" s="64">
        <f>VLOOKUP($A24,'Return Data'!$B$7:$R$2843,3,0)</f>
        <v>44412</v>
      </c>
      <c r="C24" s="65">
        <f>VLOOKUP($A24,'Return Data'!$B$7:$R$2843,4,0)</f>
        <v>25.200500000000002</v>
      </c>
      <c r="D24" s="65">
        <f>VLOOKUP($A24,'Return Data'!$B$7:$R$2843,9,0)</f>
        <v>5.5091999999999999</v>
      </c>
      <c r="E24" s="66">
        <f t="shared" si="0"/>
        <v>18</v>
      </c>
      <c r="F24" s="65">
        <f>VLOOKUP($A24,'Return Data'!$B$7:$R$2843,10,0)</f>
        <v>4.5414000000000003</v>
      </c>
      <c r="G24" s="66">
        <f t="shared" si="1"/>
        <v>6</v>
      </c>
      <c r="H24" s="65">
        <f>VLOOKUP($A24,'Return Data'!$B$7:$R$2843,11,0)</f>
        <v>5.0293000000000001</v>
      </c>
      <c r="I24" s="66">
        <f t="shared" si="2"/>
        <v>6</v>
      </c>
      <c r="J24" s="65">
        <f>VLOOKUP($A24,'Return Data'!$B$7:$R$2843,12,0)</f>
        <v>3.7644000000000002</v>
      </c>
      <c r="K24" s="66">
        <f t="shared" si="3"/>
        <v>5</v>
      </c>
      <c r="L24" s="65">
        <f>VLOOKUP($A24,'Return Data'!$B$7:$R$2843,13,0)</f>
        <v>4.4268999999999998</v>
      </c>
      <c r="M24" s="66">
        <f t="shared" si="4"/>
        <v>3</v>
      </c>
      <c r="N24" s="65">
        <f>VLOOKUP($A24,'Return Data'!$B$7:$R$2843,17,0)</f>
        <v>6.5938999999999997</v>
      </c>
      <c r="O24" s="66">
        <f t="shared" si="5"/>
        <v>16</v>
      </c>
      <c r="P24" s="65">
        <f>VLOOKUP($A24,'Return Data'!$B$7:$R$2843,14,0)</f>
        <v>9.2722999999999995</v>
      </c>
      <c r="Q24" s="66">
        <f t="shared" si="6"/>
        <v>16</v>
      </c>
      <c r="R24" s="65">
        <f>VLOOKUP($A24,'Return Data'!$B$7:$R$2843,16,0)</f>
        <v>8.3184000000000005</v>
      </c>
      <c r="S24" s="67">
        <f t="shared" si="7"/>
        <v>20</v>
      </c>
    </row>
    <row r="25" spans="1:19" x14ac:dyDescent="0.3">
      <c r="A25" s="82" t="s">
        <v>1375</v>
      </c>
      <c r="B25" s="64">
        <f>VLOOKUP($A25,'Return Data'!$B$7:$R$2843,3,0)</f>
        <v>44412</v>
      </c>
      <c r="C25" s="65">
        <f>VLOOKUP($A25,'Return Data'!$B$7:$R$2843,4,0)</f>
        <v>53.132399999999997</v>
      </c>
      <c r="D25" s="65">
        <f>VLOOKUP($A25,'Return Data'!$B$7:$R$2843,9,0)</f>
        <v>4.3197000000000001</v>
      </c>
      <c r="E25" s="66">
        <f t="shared" si="0"/>
        <v>22</v>
      </c>
      <c r="F25" s="65">
        <f>VLOOKUP($A25,'Return Data'!$B$7:$R$2843,10,0)</f>
        <v>3.6053999999999999</v>
      </c>
      <c r="G25" s="66">
        <f t="shared" si="1"/>
        <v>16</v>
      </c>
      <c r="H25" s="65">
        <f>VLOOKUP($A25,'Return Data'!$B$7:$R$2843,11,0)</f>
        <v>4.6466000000000003</v>
      </c>
      <c r="I25" s="66">
        <f t="shared" si="2"/>
        <v>7</v>
      </c>
      <c r="J25" s="65">
        <f>VLOOKUP($A25,'Return Data'!$B$7:$R$2843,12,0)</f>
        <v>3.4912000000000001</v>
      </c>
      <c r="K25" s="66">
        <f t="shared" si="3"/>
        <v>6</v>
      </c>
      <c r="L25" s="65">
        <f>VLOOKUP($A25,'Return Data'!$B$7:$R$2843,13,0)</f>
        <v>3.8012000000000001</v>
      </c>
      <c r="M25" s="66">
        <f t="shared" si="4"/>
        <v>9</v>
      </c>
      <c r="N25" s="65">
        <f>VLOOKUP($A25,'Return Data'!$B$7:$R$2843,17,0)</f>
        <v>7.7663000000000002</v>
      </c>
      <c r="O25" s="66">
        <f t="shared" si="5"/>
        <v>7</v>
      </c>
      <c r="P25" s="65">
        <f>VLOOKUP($A25,'Return Data'!$B$7:$R$2843,14,0)</f>
        <v>10.5428</v>
      </c>
      <c r="Q25" s="66">
        <f t="shared" si="6"/>
        <v>9</v>
      </c>
      <c r="R25" s="65">
        <f>VLOOKUP($A25,'Return Data'!$B$7:$R$2843,16,0)</f>
        <v>10.1676</v>
      </c>
      <c r="S25" s="67">
        <f t="shared" si="7"/>
        <v>4</v>
      </c>
    </row>
    <row r="26" spans="1:19" x14ac:dyDescent="0.3">
      <c r="A26" s="82" t="s">
        <v>1377</v>
      </c>
      <c r="B26" s="64">
        <f>VLOOKUP($A26,'Return Data'!$B$7:$R$2843,3,0)</f>
        <v>44412</v>
      </c>
      <c r="C26" s="65">
        <f>VLOOKUP($A26,'Return Data'!$B$7:$R$2843,4,0)</f>
        <v>67.0274</v>
      </c>
      <c r="D26" s="65">
        <f>VLOOKUP($A26,'Return Data'!$B$7:$R$2843,9,0)</f>
        <v>7.7652999999999999</v>
      </c>
      <c r="E26" s="66">
        <f t="shared" si="0"/>
        <v>3</v>
      </c>
      <c r="F26" s="65">
        <f>VLOOKUP($A26,'Return Data'!$B$7:$R$2843,10,0)</f>
        <v>3.5968</v>
      </c>
      <c r="G26" s="66">
        <f t="shared" si="1"/>
        <v>17</v>
      </c>
      <c r="H26" s="65">
        <f>VLOOKUP($A26,'Return Data'!$B$7:$R$2843,11,0)</f>
        <v>2.5703999999999998</v>
      </c>
      <c r="I26" s="66">
        <f t="shared" si="2"/>
        <v>23</v>
      </c>
      <c r="J26" s="65">
        <f>VLOOKUP($A26,'Return Data'!$B$7:$R$2843,12,0)</f>
        <v>1.5914999999999999</v>
      </c>
      <c r="K26" s="66">
        <f t="shared" si="3"/>
        <v>22</v>
      </c>
      <c r="L26" s="65">
        <f>VLOOKUP($A26,'Return Data'!$B$7:$R$2843,13,0)</f>
        <v>1.6916</v>
      </c>
      <c r="M26" s="66">
        <f t="shared" si="4"/>
        <v>23</v>
      </c>
      <c r="N26" s="65">
        <f>VLOOKUP($A26,'Return Data'!$B$7:$R$2843,17,0)</f>
        <v>5.3189000000000002</v>
      </c>
      <c r="O26" s="66">
        <f t="shared" si="5"/>
        <v>21</v>
      </c>
      <c r="P26" s="65">
        <f>VLOOKUP($A26,'Return Data'!$B$7:$R$2843,14,0)</f>
        <v>9.1056000000000008</v>
      </c>
      <c r="Q26" s="66">
        <f t="shared" si="6"/>
        <v>18</v>
      </c>
      <c r="R26" s="65">
        <f>VLOOKUP($A26,'Return Data'!$B$7:$R$2843,16,0)</f>
        <v>8.7789999999999999</v>
      </c>
      <c r="S26" s="67">
        <f t="shared" si="7"/>
        <v>16</v>
      </c>
    </row>
    <row r="27" spans="1:19" x14ac:dyDescent="0.3">
      <c r="A27" s="82" t="s">
        <v>1379</v>
      </c>
      <c r="B27" s="64">
        <f>VLOOKUP($A27,'Return Data'!$B$7:$R$2843,3,0)</f>
        <v>44412</v>
      </c>
      <c r="C27" s="65">
        <f>VLOOKUP($A27,'Return Data'!$B$7:$R$2843,4,0)</f>
        <v>51.041499999999999</v>
      </c>
      <c r="D27" s="65">
        <f>VLOOKUP($A27,'Return Data'!$B$7:$R$2843,9,0)</f>
        <v>5.7659000000000002</v>
      </c>
      <c r="E27" s="66">
        <f t="shared" si="0"/>
        <v>16</v>
      </c>
      <c r="F27" s="65">
        <f>VLOOKUP($A27,'Return Data'!$B$7:$R$2843,10,0)</f>
        <v>3.5068000000000001</v>
      </c>
      <c r="G27" s="66">
        <f t="shared" si="1"/>
        <v>19</v>
      </c>
      <c r="H27" s="65">
        <f>VLOOKUP($A27,'Return Data'!$B$7:$R$2843,11,0)</f>
        <v>3.7170999999999998</v>
      </c>
      <c r="I27" s="66">
        <f t="shared" si="2"/>
        <v>14</v>
      </c>
      <c r="J27" s="65">
        <f>VLOOKUP($A27,'Return Data'!$B$7:$R$2843,12,0)</f>
        <v>2.4609000000000001</v>
      </c>
      <c r="K27" s="66">
        <f t="shared" si="3"/>
        <v>17</v>
      </c>
      <c r="L27" s="65">
        <f>VLOOKUP($A27,'Return Data'!$B$7:$R$2843,13,0)</f>
        <v>2.2869999999999999</v>
      </c>
      <c r="M27" s="66">
        <f t="shared" si="4"/>
        <v>20</v>
      </c>
      <c r="N27" s="65">
        <f>VLOOKUP($A27,'Return Data'!$B$7:$R$2843,17,0)</f>
        <v>6.1260000000000003</v>
      </c>
      <c r="O27" s="66">
        <f t="shared" si="5"/>
        <v>20</v>
      </c>
      <c r="P27" s="65">
        <f>VLOOKUP($A27,'Return Data'!$B$7:$R$2843,14,0)</f>
        <v>9.2346000000000004</v>
      </c>
      <c r="Q27" s="66">
        <f t="shared" si="6"/>
        <v>17</v>
      </c>
      <c r="R27" s="65">
        <f>VLOOKUP($A27,'Return Data'!$B$7:$R$2843,16,0)</f>
        <v>9.2644000000000002</v>
      </c>
      <c r="S27" s="67">
        <f t="shared" si="7"/>
        <v>10</v>
      </c>
    </row>
    <row r="28" spans="1:19" x14ac:dyDescent="0.3">
      <c r="A28" s="82" t="s">
        <v>866</v>
      </c>
      <c r="B28" s="64">
        <f>VLOOKUP($A28,'Return Data'!$B$7:$R$2843,3,0)</f>
        <v>44412</v>
      </c>
      <c r="C28" s="65">
        <f>VLOOKUP($A28,'Return Data'!$B$7:$R$2843,4,0)</f>
        <v>17.898900000000001</v>
      </c>
      <c r="D28" s="65">
        <f>VLOOKUP($A28,'Return Data'!$B$7:$R$2843,9,0)</f>
        <v>-12.2164</v>
      </c>
      <c r="E28" s="66">
        <f t="shared" si="0"/>
        <v>24</v>
      </c>
      <c r="F28" s="65">
        <f>VLOOKUP($A28,'Return Data'!$B$7:$R$2843,10,0)</f>
        <v>-2.2414999999999998</v>
      </c>
      <c r="G28" s="66">
        <f t="shared" si="1"/>
        <v>24</v>
      </c>
      <c r="H28" s="65">
        <f>VLOOKUP($A28,'Return Data'!$B$7:$R$2843,11,0)</f>
        <v>2.5775999999999999</v>
      </c>
      <c r="I28" s="66">
        <f t="shared" si="2"/>
        <v>22</v>
      </c>
      <c r="J28" s="65">
        <f>VLOOKUP($A28,'Return Data'!$B$7:$R$2843,12,0)</f>
        <v>1.4978</v>
      </c>
      <c r="K28" s="66">
        <f t="shared" si="3"/>
        <v>23</v>
      </c>
      <c r="L28" s="65">
        <f>VLOOKUP($A28,'Return Data'!$B$7:$R$2843,13,0)</f>
        <v>2.02</v>
      </c>
      <c r="M28" s="66">
        <f t="shared" si="4"/>
        <v>21</v>
      </c>
      <c r="N28" s="65">
        <f>VLOOKUP($A28,'Return Data'!$B$7:$R$2843,17,0)</f>
        <v>6.1513</v>
      </c>
      <c r="O28" s="66">
        <f t="shared" si="5"/>
        <v>19</v>
      </c>
      <c r="P28" s="65">
        <f>VLOOKUP($A28,'Return Data'!$B$7:$R$2843,14,0)</f>
        <v>9.6224000000000007</v>
      </c>
      <c r="Q28" s="66">
        <f t="shared" si="6"/>
        <v>14</v>
      </c>
      <c r="R28" s="65">
        <f>VLOOKUP($A28,'Return Data'!$B$7:$R$2843,16,0)</f>
        <v>8.8562999999999992</v>
      </c>
      <c r="S28" s="67">
        <f t="shared" si="7"/>
        <v>15</v>
      </c>
    </row>
    <row r="29" spans="1:19" x14ac:dyDescent="0.3">
      <c r="A29" s="82" t="s">
        <v>869</v>
      </c>
      <c r="B29" s="64">
        <f>VLOOKUP($A29,'Return Data'!$B$7:$R$2843,3,0)</f>
        <v>44412</v>
      </c>
      <c r="C29" s="65">
        <f>VLOOKUP($A29,'Return Data'!$B$7:$R$2843,4,0)</f>
        <v>19.628399999999999</v>
      </c>
      <c r="D29" s="65">
        <f>VLOOKUP($A29,'Return Data'!$B$7:$R$2843,9,0)</f>
        <v>5.1574</v>
      </c>
      <c r="E29" s="66">
        <f t="shared" si="0"/>
        <v>19</v>
      </c>
      <c r="F29" s="65">
        <f>VLOOKUP($A29,'Return Data'!$B$7:$R$2843,10,0)</f>
        <v>4.4950999999999999</v>
      </c>
      <c r="G29" s="66">
        <f t="shared" si="1"/>
        <v>7</v>
      </c>
      <c r="H29" s="65">
        <f>VLOOKUP($A29,'Return Data'!$B$7:$R$2843,11,0)</f>
        <v>4.1062000000000003</v>
      </c>
      <c r="I29" s="66">
        <f t="shared" si="2"/>
        <v>10</v>
      </c>
      <c r="J29" s="65">
        <f>VLOOKUP($A29,'Return Data'!$B$7:$R$2843,12,0)</f>
        <v>2.6501000000000001</v>
      </c>
      <c r="K29" s="66">
        <f t="shared" si="3"/>
        <v>13</v>
      </c>
      <c r="L29" s="65">
        <f>VLOOKUP($A29,'Return Data'!$B$7:$R$2843,13,0)</f>
        <v>3.6554000000000002</v>
      </c>
      <c r="M29" s="66">
        <f t="shared" si="4"/>
        <v>10</v>
      </c>
      <c r="N29" s="65">
        <f>VLOOKUP($A29,'Return Data'!$B$7:$R$2843,17,0)</f>
        <v>8.0510000000000002</v>
      </c>
      <c r="O29" s="66">
        <f t="shared" si="5"/>
        <v>6</v>
      </c>
      <c r="P29" s="65">
        <f>VLOOKUP($A29,'Return Data'!$B$7:$R$2843,14,0)</f>
        <v>11.4193</v>
      </c>
      <c r="Q29" s="66">
        <f t="shared" si="6"/>
        <v>3</v>
      </c>
      <c r="R29" s="65">
        <f>VLOOKUP($A29,'Return Data'!$B$7:$R$2843,16,0)</f>
        <v>10.269500000000001</v>
      </c>
      <c r="S29" s="67">
        <f t="shared" si="7"/>
        <v>3</v>
      </c>
    </row>
    <row r="30" spans="1:19" x14ac:dyDescent="0.3">
      <c r="A30" s="82" t="s">
        <v>870</v>
      </c>
      <c r="B30" s="64">
        <f>VLOOKUP($A30,'Return Data'!$B$7:$R$2843,3,0)</f>
        <v>44412</v>
      </c>
      <c r="C30" s="65">
        <f>VLOOKUP($A30,'Return Data'!$B$7:$R$2843,4,0)</f>
        <v>36.436999999999998</v>
      </c>
      <c r="D30" s="65">
        <f>VLOOKUP($A30,'Return Data'!$B$7:$R$2843,9,0)</f>
        <v>4.5659999999999998</v>
      </c>
      <c r="E30" s="66">
        <f t="shared" si="0"/>
        <v>21</v>
      </c>
      <c r="F30" s="65">
        <f>VLOOKUP($A30,'Return Data'!$B$7:$R$2843,10,0)</f>
        <v>3.7368999999999999</v>
      </c>
      <c r="G30" s="66">
        <f t="shared" si="1"/>
        <v>15</v>
      </c>
      <c r="H30" s="65">
        <f>VLOOKUP($A30,'Return Data'!$B$7:$R$2843,11,0)</f>
        <v>3.2549999999999999</v>
      </c>
      <c r="I30" s="66">
        <f t="shared" si="2"/>
        <v>19</v>
      </c>
      <c r="J30" s="65">
        <f>VLOOKUP($A30,'Return Data'!$B$7:$R$2843,12,0)</f>
        <v>2.0078</v>
      </c>
      <c r="K30" s="66">
        <f t="shared" si="3"/>
        <v>21</v>
      </c>
      <c r="L30" s="65">
        <f>VLOOKUP($A30,'Return Data'!$B$7:$R$2843,13,0)</f>
        <v>2.5905999999999998</v>
      </c>
      <c r="M30" s="66">
        <f t="shared" si="4"/>
        <v>19</v>
      </c>
      <c r="N30" s="65">
        <f>VLOOKUP($A30,'Return Data'!$B$7:$R$2843,17,0)</f>
        <v>7.7081999999999997</v>
      </c>
      <c r="O30" s="66">
        <f t="shared" si="5"/>
        <v>8</v>
      </c>
      <c r="P30" s="65">
        <f>VLOOKUP($A30,'Return Data'!$B$7:$R$2843,14,0)</f>
        <v>11.9353</v>
      </c>
      <c r="Q30" s="66">
        <f t="shared" si="6"/>
        <v>1</v>
      </c>
      <c r="R30" s="65">
        <f>VLOOKUP($A30,'Return Data'!$B$7:$R$2843,16,0)</f>
        <v>10.270899999999999</v>
      </c>
      <c r="S30" s="67">
        <f t="shared" si="7"/>
        <v>2</v>
      </c>
    </row>
    <row r="31" spans="1:19" x14ac:dyDescent="0.3">
      <c r="A31" s="82" t="s">
        <v>873</v>
      </c>
      <c r="B31" s="64">
        <f>VLOOKUP($A31,'Return Data'!$B$7:$R$2843,3,0)</f>
        <v>44412</v>
      </c>
      <c r="C31" s="65">
        <f>VLOOKUP($A31,'Return Data'!$B$7:$R$2843,4,0)</f>
        <v>51.502800000000001</v>
      </c>
      <c r="D31" s="65">
        <f>VLOOKUP($A31,'Return Data'!$B$7:$R$2843,9,0)</f>
        <v>7.6680999999999999</v>
      </c>
      <c r="E31" s="66">
        <f t="shared" si="0"/>
        <v>4</v>
      </c>
      <c r="F31" s="65">
        <f>VLOOKUP($A31,'Return Data'!$B$7:$R$2843,10,0)</f>
        <v>4.4557000000000002</v>
      </c>
      <c r="G31" s="66">
        <f t="shared" si="1"/>
        <v>8</v>
      </c>
      <c r="H31" s="65">
        <f>VLOOKUP($A31,'Return Data'!$B$7:$R$2843,11,0)</f>
        <v>3.8180000000000001</v>
      </c>
      <c r="I31" s="66">
        <f t="shared" si="2"/>
        <v>13</v>
      </c>
      <c r="J31" s="65">
        <f>VLOOKUP($A31,'Return Data'!$B$7:$R$2843,12,0)</f>
        <v>2.4647999999999999</v>
      </c>
      <c r="K31" s="66">
        <f t="shared" si="3"/>
        <v>16</v>
      </c>
      <c r="L31" s="65">
        <f>VLOOKUP($A31,'Return Data'!$B$7:$R$2843,13,0)</f>
        <v>3.1236000000000002</v>
      </c>
      <c r="M31" s="66">
        <f t="shared" si="4"/>
        <v>14</v>
      </c>
      <c r="N31" s="65">
        <f>VLOOKUP($A31,'Return Data'!$B$7:$R$2843,17,0)</f>
        <v>6.9748000000000001</v>
      </c>
      <c r="O31" s="66">
        <f t="shared" si="5"/>
        <v>13</v>
      </c>
      <c r="P31" s="65">
        <f>VLOOKUP($A31,'Return Data'!$B$7:$R$2843,14,0)</f>
        <v>10.2125</v>
      </c>
      <c r="Q31" s="66">
        <f t="shared" si="6"/>
        <v>12</v>
      </c>
      <c r="R31" s="65">
        <f>VLOOKUP($A31,'Return Data'!$B$7:$R$2843,16,0)</f>
        <v>9.9812999999999992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5.403058333333334</v>
      </c>
      <c r="E33" s="88"/>
      <c r="F33" s="89">
        <f>AVERAGE(F8:F31)</f>
        <v>3.7502875000000002</v>
      </c>
      <c r="G33" s="88"/>
      <c r="H33" s="89">
        <f>AVERAGE(H8:H31)</f>
        <v>4.0377958333333339</v>
      </c>
      <c r="I33" s="88"/>
      <c r="J33" s="89">
        <f>AVERAGE(J8:J31)</f>
        <v>2.8712541666666667</v>
      </c>
      <c r="K33" s="88"/>
      <c r="L33" s="89">
        <f>AVERAGE(L8:L31)</f>
        <v>3.3166499999999992</v>
      </c>
      <c r="M33" s="88"/>
      <c r="N33" s="89">
        <f>AVERAGE(N8:N31)</f>
        <v>6.9775166666666664</v>
      </c>
      <c r="O33" s="88"/>
      <c r="P33" s="89">
        <f>AVERAGE(P8:P31)</f>
        <v>9.9180458333333323</v>
      </c>
      <c r="Q33" s="88"/>
      <c r="R33" s="89">
        <f>AVERAGE(R8:R31)</f>
        <v>9.1057291666666682</v>
      </c>
      <c r="S33" s="90"/>
    </row>
    <row r="34" spans="1:19" x14ac:dyDescent="0.3">
      <c r="A34" s="87" t="s">
        <v>28</v>
      </c>
      <c r="B34" s="88"/>
      <c r="C34" s="88"/>
      <c r="D34" s="89">
        <f>MIN(D8:D31)</f>
        <v>-12.2164</v>
      </c>
      <c r="E34" s="88"/>
      <c r="F34" s="89">
        <f>MIN(F8:F31)</f>
        <v>-2.2414999999999998</v>
      </c>
      <c r="G34" s="88"/>
      <c r="H34" s="89">
        <f>MIN(H8:H31)</f>
        <v>2.0470000000000002</v>
      </c>
      <c r="I34" s="88"/>
      <c r="J34" s="89">
        <f>MIN(J8:J31)</f>
        <v>0.69530000000000003</v>
      </c>
      <c r="K34" s="88"/>
      <c r="L34" s="89">
        <f>MIN(L8:L31)</f>
        <v>0.89910000000000001</v>
      </c>
      <c r="M34" s="88"/>
      <c r="N34" s="89">
        <f>MIN(N8:N31)</f>
        <v>4.3997999999999999</v>
      </c>
      <c r="O34" s="88"/>
      <c r="P34" s="89">
        <f>MIN(P8:P31)</f>
        <v>8.0675000000000008</v>
      </c>
      <c r="Q34" s="88"/>
      <c r="R34" s="89">
        <f>MIN(R8:R31)</f>
        <v>7.2564000000000002</v>
      </c>
      <c r="S34" s="90"/>
    </row>
    <row r="35" spans="1:19" ht="15" thickBot="1" x14ac:dyDescent="0.35">
      <c r="A35" s="91" t="s">
        <v>29</v>
      </c>
      <c r="B35" s="92"/>
      <c r="C35" s="92"/>
      <c r="D35" s="93">
        <f>MAX(D8:D31)</f>
        <v>8.4960000000000004</v>
      </c>
      <c r="E35" s="92"/>
      <c r="F35" s="93">
        <f>MAX(F8:F31)</f>
        <v>6.4682000000000004</v>
      </c>
      <c r="G35" s="92"/>
      <c r="H35" s="93">
        <f>MAX(H8:H31)</f>
        <v>6.9005000000000001</v>
      </c>
      <c r="I35" s="92"/>
      <c r="J35" s="93">
        <f>MAX(J8:J31)</f>
        <v>5.7328999999999999</v>
      </c>
      <c r="K35" s="92"/>
      <c r="L35" s="93">
        <f>MAX(L8:L31)</f>
        <v>6.7763999999999998</v>
      </c>
      <c r="M35" s="92"/>
      <c r="N35" s="93">
        <f>MAX(N8:N31)</f>
        <v>8.6565999999999992</v>
      </c>
      <c r="O35" s="92"/>
      <c r="P35" s="93">
        <f>MAX(P8:P31)</f>
        <v>11.9353</v>
      </c>
      <c r="Q35" s="92"/>
      <c r="R35" s="93">
        <f>MAX(R8:R31)</f>
        <v>10.5937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44412</v>
      </c>
      <c r="C8" s="65">
        <f>VLOOKUP($A8,'Return Data'!$B$7:$R$2843,4,0)</f>
        <v>64.582099999999997</v>
      </c>
      <c r="D8" s="65">
        <f>VLOOKUP($A8,'Return Data'!$B$7:$R$2843,9,0)</f>
        <v>5.9368999999999996</v>
      </c>
      <c r="E8" s="66">
        <f>RANK(D8,D$8:D$34,0)</f>
        <v>10</v>
      </c>
      <c r="F8" s="65">
        <f>VLOOKUP($A8,'Return Data'!$B$7:$R$2843,10,0)</f>
        <v>5.7542999999999997</v>
      </c>
      <c r="G8" s="66">
        <f>RANK(F8,F$8:F$34,0)</f>
        <v>1</v>
      </c>
      <c r="H8" s="65">
        <f>VLOOKUP($A8,'Return Data'!$B$7:$R$2843,11,0)</f>
        <v>4.9840999999999998</v>
      </c>
      <c r="I8" s="66">
        <f>RANK(H8,H$8:H$34,0)</f>
        <v>2</v>
      </c>
      <c r="J8" s="65">
        <f>VLOOKUP($A8,'Return Data'!$B$7:$R$2843,12,0)</f>
        <v>3.1934999999999998</v>
      </c>
      <c r="K8" s="66">
        <f>RANK(J8,J$8:J$34,0)</f>
        <v>2</v>
      </c>
      <c r="L8" s="65">
        <f>VLOOKUP($A8,'Return Data'!$B$7:$R$2843,13,0)</f>
        <v>3.4876999999999998</v>
      </c>
      <c r="M8" s="66">
        <f>RANK(L8,L$8:L$34,0)</f>
        <v>5</v>
      </c>
      <c r="N8" s="65">
        <f>VLOOKUP($A8,'Return Data'!$B$7:$R$2843,17,0)</f>
        <v>6.9322999999999997</v>
      </c>
      <c r="O8" s="66">
        <f>RANK(N8,N$8:N$34,0)</f>
        <v>9</v>
      </c>
      <c r="P8" s="65">
        <f>VLOOKUP($A8,'Return Data'!$B$7:$R$2843,14,0)</f>
        <v>9.8462999999999994</v>
      </c>
      <c r="Q8" s="66">
        <f>RANK(P8,P$8:P$34,0)</f>
        <v>9</v>
      </c>
      <c r="R8" s="65">
        <f>VLOOKUP($A8,'Return Data'!$B$7:$R$2843,16,0)</f>
        <v>8.9205000000000005</v>
      </c>
      <c r="S8" s="67">
        <f>RANK(R8,R$8:R$34,0)</f>
        <v>7</v>
      </c>
    </row>
    <row r="9" spans="1:19" x14ac:dyDescent="0.3">
      <c r="A9" s="82" t="s">
        <v>1346</v>
      </c>
      <c r="B9" s="64">
        <f>VLOOKUP($A9,'Return Data'!$B$7:$R$2843,3,0)</f>
        <v>44412</v>
      </c>
      <c r="C9" s="65">
        <f>VLOOKUP($A9,'Return Data'!$B$7:$R$2843,4,0)</f>
        <v>20.060199999999998</v>
      </c>
      <c r="D9" s="65">
        <f>VLOOKUP($A9,'Return Data'!$B$7:$R$2843,9,0)</f>
        <v>4.9345999999999997</v>
      </c>
      <c r="E9" s="66">
        <f t="shared" ref="E9:E34" si="0">RANK(D9,D$8:D$34,0)</f>
        <v>18</v>
      </c>
      <c r="F9" s="65">
        <f>VLOOKUP($A9,'Return Data'!$B$7:$R$2843,10,0)</f>
        <v>2.4076</v>
      </c>
      <c r="G9" s="66">
        <f t="shared" ref="G9:G34" si="1">RANK(F9,F$8:F$34,0)</f>
        <v>21</v>
      </c>
      <c r="H9" s="65">
        <f>VLOOKUP($A9,'Return Data'!$B$7:$R$2843,11,0)</f>
        <v>2.4912999999999998</v>
      </c>
      <c r="I9" s="66">
        <f t="shared" ref="I9:I34" si="2">RANK(H9,H$8:H$34,0)</f>
        <v>23</v>
      </c>
      <c r="J9" s="65">
        <f>VLOOKUP($A9,'Return Data'!$B$7:$R$2843,12,0)</f>
        <v>2.4232</v>
      </c>
      <c r="K9" s="66">
        <f t="shared" ref="K9:K34" si="3">RANK(J9,J$8:J$34,0)</f>
        <v>11</v>
      </c>
      <c r="L9" s="65">
        <f>VLOOKUP($A9,'Return Data'!$B$7:$R$2843,13,0)</f>
        <v>3.9399000000000002</v>
      </c>
      <c r="M9" s="66">
        <f t="shared" ref="M9:M34" si="4">RANK(L9,L$8:L$34,0)</f>
        <v>2</v>
      </c>
      <c r="N9" s="65">
        <f>VLOOKUP($A9,'Return Data'!$B$7:$R$2843,17,0)</f>
        <v>7.5392999999999999</v>
      </c>
      <c r="O9" s="66">
        <f t="shared" ref="O9:O34" si="5">RANK(N9,N$8:N$34,0)</f>
        <v>7</v>
      </c>
      <c r="P9" s="65">
        <f>VLOOKUP($A9,'Return Data'!$B$7:$R$2843,14,0)</f>
        <v>10.182700000000001</v>
      </c>
      <c r="Q9" s="66">
        <f t="shared" ref="Q9:Q34" si="6">RANK(P9,P$8:P$34,0)</f>
        <v>6</v>
      </c>
      <c r="R9" s="65">
        <f>VLOOKUP($A9,'Return Data'!$B$7:$R$2843,16,0)</f>
        <v>7.5724999999999998</v>
      </c>
      <c r="S9" s="67">
        <f t="shared" ref="S9:S34" si="7">RANK(R9,R$8:R$34,0)</f>
        <v>21</v>
      </c>
    </row>
    <row r="10" spans="1:19" x14ac:dyDescent="0.3">
      <c r="A10" s="82" t="s">
        <v>1347</v>
      </c>
      <c r="B10" s="64">
        <f>VLOOKUP($A10,'Return Data'!$B$7:$R$2843,3,0)</f>
        <v>44412</v>
      </c>
      <c r="C10" s="65">
        <f>VLOOKUP($A10,'Return Data'!$B$7:$R$2843,4,0)</f>
        <v>33.629600000000003</v>
      </c>
      <c r="D10" s="65">
        <f>VLOOKUP($A10,'Return Data'!$B$7:$R$2843,9,0)</f>
        <v>6.2478999999999996</v>
      </c>
      <c r="E10" s="66">
        <f t="shared" si="0"/>
        <v>7</v>
      </c>
      <c r="F10" s="65">
        <f>VLOOKUP($A10,'Return Data'!$B$7:$R$2843,10,0)</f>
        <v>3.9437000000000002</v>
      </c>
      <c r="G10" s="66">
        <f t="shared" si="1"/>
        <v>7</v>
      </c>
      <c r="H10" s="65">
        <f>VLOOKUP($A10,'Return Data'!$B$7:$R$2843,11,0)</f>
        <v>2.8570000000000002</v>
      </c>
      <c r="I10" s="66">
        <f t="shared" si="2"/>
        <v>19</v>
      </c>
      <c r="J10" s="65">
        <f>VLOOKUP($A10,'Return Data'!$B$7:$R$2843,12,0)</f>
        <v>1.7876000000000001</v>
      </c>
      <c r="K10" s="66">
        <f t="shared" si="3"/>
        <v>19</v>
      </c>
      <c r="L10" s="65">
        <f>VLOOKUP($A10,'Return Data'!$B$7:$R$2843,13,0)</f>
        <v>2.1297999999999999</v>
      </c>
      <c r="M10" s="66">
        <f t="shared" si="4"/>
        <v>18</v>
      </c>
      <c r="N10" s="65">
        <f>VLOOKUP($A10,'Return Data'!$B$7:$R$2843,17,0)</f>
        <v>5.4634999999999998</v>
      </c>
      <c r="O10" s="66">
        <f t="shared" si="5"/>
        <v>22</v>
      </c>
      <c r="P10" s="65">
        <f>VLOOKUP($A10,'Return Data'!$B$7:$R$2843,14,0)</f>
        <v>8.1683000000000003</v>
      </c>
      <c r="Q10" s="66">
        <f t="shared" si="6"/>
        <v>21</v>
      </c>
      <c r="R10" s="65">
        <f>VLOOKUP($A10,'Return Data'!$B$7:$R$2843,16,0)</f>
        <v>6.4558999999999997</v>
      </c>
      <c r="S10" s="67">
        <f t="shared" si="7"/>
        <v>26</v>
      </c>
    </row>
    <row r="11" spans="1:19" x14ac:dyDescent="0.3">
      <c r="A11" s="82" t="s">
        <v>2028</v>
      </c>
      <c r="B11" s="64">
        <f>VLOOKUP($A11,'Return Data'!$B$7:$R$2843,3,0)</f>
        <v>44412</v>
      </c>
      <c r="C11" s="65">
        <f>VLOOKUP($A11,'Return Data'!$B$7:$R$2843,4,0)</f>
        <v>60.645000000000003</v>
      </c>
      <c r="D11" s="65">
        <f>VLOOKUP($A11,'Return Data'!$B$7:$R$2843,9,0)</f>
        <v>4.2805999999999997</v>
      </c>
      <c r="E11" s="66">
        <f t="shared" si="0"/>
        <v>21</v>
      </c>
      <c r="F11" s="65">
        <f>VLOOKUP($A11,'Return Data'!$B$7:$R$2843,10,0)</f>
        <v>3.0968</v>
      </c>
      <c r="G11" s="66">
        <f t="shared" si="1"/>
        <v>15</v>
      </c>
      <c r="H11" s="65">
        <f>VLOOKUP($A11,'Return Data'!$B$7:$R$2843,11,0)</f>
        <v>2.5811000000000002</v>
      </c>
      <c r="I11" s="66">
        <f t="shared" si="2"/>
        <v>20</v>
      </c>
      <c r="J11" s="65">
        <f>VLOOKUP($A11,'Return Data'!$B$7:$R$2843,12,0)</f>
        <v>1.8176000000000001</v>
      </c>
      <c r="K11" s="66">
        <f t="shared" si="3"/>
        <v>18</v>
      </c>
      <c r="L11" s="65">
        <f>VLOOKUP($A11,'Return Data'!$B$7:$R$2843,13,0)</f>
        <v>2.1046999999999998</v>
      </c>
      <c r="M11" s="66">
        <f t="shared" si="4"/>
        <v>19</v>
      </c>
      <c r="N11" s="65">
        <f>VLOOKUP($A11,'Return Data'!$B$7:$R$2843,17,0)</f>
        <v>5.4869000000000003</v>
      </c>
      <c r="O11" s="66">
        <f t="shared" si="5"/>
        <v>20</v>
      </c>
      <c r="P11" s="65">
        <f>VLOOKUP($A11,'Return Data'!$B$7:$R$2843,14,0)</f>
        <v>8.0883000000000003</v>
      </c>
      <c r="Q11" s="66">
        <f t="shared" si="6"/>
        <v>22</v>
      </c>
      <c r="R11" s="65">
        <f>VLOOKUP($A11,'Return Data'!$B$7:$R$2843,16,0)</f>
        <v>8.6969999999999992</v>
      </c>
      <c r="S11" s="67">
        <f t="shared" si="7"/>
        <v>8</v>
      </c>
    </row>
    <row r="12" spans="1:19" x14ac:dyDescent="0.3">
      <c r="A12" s="82" t="s">
        <v>1350</v>
      </c>
      <c r="B12" s="64">
        <f>VLOOKUP($A12,'Return Data'!$B$7:$R$2843,3,0)</f>
        <v>44412</v>
      </c>
      <c r="C12" s="65">
        <f>VLOOKUP($A12,'Return Data'!$B$7:$R$2843,4,0)</f>
        <v>74.772199999999998</v>
      </c>
      <c r="D12" s="65">
        <f>VLOOKUP($A12,'Return Data'!$B$7:$R$2843,9,0)</f>
        <v>5.3017000000000003</v>
      </c>
      <c r="E12" s="66">
        <f t="shared" si="0"/>
        <v>15</v>
      </c>
      <c r="F12" s="65">
        <f>VLOOKUP($A12,'Return Data'!$B$7:$R$2843,10,0)</f>
        <v>3.8001</v>
      </c>
      <c r="G12" s="66">
        <f t="shared" si="1"/>
        <v>8</v>
      </c>
      <c r="H12" s="65">
        <f>VLOOKUP($A12,'Return Data'!$B$7:$R$2843,11,0)</f>
        <v>4.6516999999999999</v>
      </c>
      <c r="I12" s="66">
        <f t="shared" si="2"/>
        <v>3</v>
      </c>
      <c r="J12" s="65">
        <f>VLOOKUP($A12,'Return Data'!$B$7:$R$2843,12,0)</f>
        <v>2.7553000000000001</v>
      </c>
      <c r="K12" s="66">
        <f t="shared" si="3"/>
        <v>6</v>
      </c>
      <c r="L12" s="65">
        <f>VLOOKUP($A12,'Return Data'!$B$7:$R$2843,13,0)</f>
        <v>3.5846</v>
      </c>
      <c r="M12" s="66">
        <f t="shared" si="4"/>
        <v>3</v>
      </c>
      <c r="N12" s="65">
        <f>VLOOKUP($A12,'Return Data'!$B$7:$R$2843,17,0)</f>
        <v>7.8550000000000004</v>
      </c>
      <c r="O12" s="66">
        <f t="shared" si="5"/>
        <v>3</v>
      </c>
      <c r="P12" s="65">
        <f>VLOOKUP($A12,'Return Data'!$B$7:$R$2843,14,0)</f>
        <v>10.5852</v>
      </c>
      <c r="Q12" s="66">
        <f t="shared" si="6"/>
        <v>4</v>
      </c>
      <c r="R12" s="65">
        <f>VLOOKUP($A12,'Return Data'!$B$7:$R$2843,16,0)</f>
        <v>9.6401000000000003</v>
      </c>
      <c r="S12" s="67">
        <f t="shared" si="7"/>
        <v>3</v>
      </c>
    </row>
    <row r="13" spans="1:19" x14ac:dyDescent="0.3">
      <c r="A13" s="82" t="s">
        <v>1352</v>
      </c>
      <c r="B13" s="64">
        <f>VLOOKUP($A13,'Return Data'!$B$7:$R$2843,3,0)</f>
        <v>44412</v>
      </c>
      <c r="C13" s="65">
        <f>VLOOKUP($A13,'Return Data'!$B$7:$R$2843,4,0)</f>
        <v>19.4359</v>
      </c>
      <c r="D13" s="65">
        <f>VLOOKUP($A13,'Return Data'!$B$7:$R$2843,9,0)</f>
        <v>6.3128000000000002</v>
      </c>
      <c r="E13" s="66">
        <f t="shared" si="0"/>
        <v>6</v>
      </c>
      <c r="F13" s="65">
        <f>VLOOKUP($A13,'Return Data'!$B$7:$R$2843,10,0)</f>
        <v>2.7852999999999999</v>
      </c>
      <c r="G13" s="66">
        <f t="shared" si="1"/>
        <v>19</v>
      </c>
      <c r="H13" s="65">
        <f>VLOOKUP($A13,'Return Data'!$B$7:$R$2843,11,0)</f>
        <v>6.1368</v>
      </c>
      <c r="I13" s="66">
        <f t="shared" si="2"/>
        <v>1</v>
      </c>
      <c r="J13" s="65">
        <f>VLOOKUP($A13,'Return Data'!$B$7:$R$2843,12,0)</f>
        <v>5.0522</v>
      </c>
      <c r="K13" s="66">
        <f t="shared" si="3"/>
        <v>1</v>
      </c>
      <c r="L13" s="65">
        <f>VLOOKUP($A13,'Return Data'!$B$7:$R$2843,13,0)</f>
        <v>6.1265000000000001</v>
      </c>
      <c r="M13" s="66">
        <f t="shared" si="4"/>
        <v>1</v>
      </c>
      <c r="N13" s="65">
        <f>VLOOKUP($A13,'Return Data'!$B$7:$R$2843,17,0)</f>
        <v>7.7423000000000002</v>
      </c>
      <c r="O13" s="66">
        <f t="shared" si="5"/>
        <v>5</v>
      </c>
      <c r="P13" s="65">
        <f>VLOOKUP($A13,'Return Data'!$B$7:$R$2843,14,0)</f>
        <v>10.2979</v>
      </c>
      <c r="Q13" s="66">
        <f t="shared" si="6"/>
        <v>5</v>
      </c>
      <c r="R13" s="65">
        <f>VLOOKUP($A13,'Return Data'!$B$7:$R$2843,16,0)</f>
        <v>9.2949999999999999</v>
      </c>
      <c r="S13" s="67">
        <f t="shared" si="7"/>
        <v>5</v>
      </c>
    </row>
    <row r="14" spans="1:19" x14ac:dyDescent="0.3">
      <c r="A14" s="82" t="s">
        <v>1353</v>
      </c>
      <c r="B14" s="64">
        <f>VLOOKUP($A14,'Return Data'!$B$7:$R$2843,3,0)</f>
        <v>44412</v>
      </c>
      <c r="C14" s="65">
        <f>VLOOKUP($A14,'Return Data'!$B$7:$R$2843,4,0)</f>
        <v>47.829599999999999</v>
      </c>
      <c r="D14" s="65">
        <f>VLOOKUP($A14,'Return Data'!$B$7:$R$2843,9,0)</f>
        <v>6.0033000000000003</v>
      </c>
      <c r="E14" s="66">
        <f t="shared" si="0"/>
        <v>9</v>
      </c>
      <c r="F14" s="65">
        <f>VLOOKUP($A14,'Return Data'!$B$7:$R$2843,10,0)</f>
        <v>2.7530000000000001</v>
      </c>
      <c r="G14" s="66">
        <f t="shared" si="1"/>
        <v>20</v>
      </c>
      <c r="H14" s="65">
        <f>VLOOKUP($A14,'Return Data'!$B$7:$R$2843,11,0)</f>
        <v>3.1686000000000001</v>
      </c>
      <c r="I14" s="66">
        <f t="shared" si="2"/>
        <v>13</v>
      </c>
      <c r="J14" s="65">
        <f>VLOOKUP($A14,'Return Data'!$B$7:$R$2843,12,0)</f>
        <v>1.9661999999999999</v>
      </c>
      <c r="K14" s="66">
        <f t="shared" si="3"/>
        <v>16</v>
      </c>
      <c r="L14" s="65">
        <f>VLOOKUP($A14,'Return Data'!$B$7:$R$2843,13,0)</f>
        <v>1.4641999999999999</v>
      </c>
      <c r="M14" s="66">
        <f t="shared" si="4"/>
        <v>25</v>
      </c>
      <c r="N14" s="65">
        <f>VLOOKUP($A14,'Return Data'!$B$7:$R$2843,17,0)</f>
        <v>4.8143000000000002</v>
      </c>
      <c r="O14" s="66">
        <f t="shared" si="5"/>
        <v>23</v>
      </c>
      <c r="P14" s="65">
        <f>VLOOKUP($A14,'Return Data'!$B$7:$R$2843,14,0)</f>
        <v>7.5538999999999996</v>
      </c>
      <c r="Q14" s="66">
        <f t="shared" si="6"/>
        <v>25</v>
      </c>
      <c r="R14" s="65">
        <f>VLOOKUP($A14,'Return Data'!$B$7:$R$2843,16,0)</f>
        <v>8.2811000000000003</v>
      </c>
      <c r="S14" s="67">
        <f t="shared" si="7"/>
        <v>13</v>
      </c>
    </row>
    <row r="15" spans="1:19" x14ac:dyDescent="0.3">
      <c r="A15" s="82" t="s">
        <v>1355</v>
      </c>
      <c r="B15" s="64">
        <f>VLOOKUP($A15,'Return Data'!$B$7:$R$2843,3,0)</f>
        <v>44412</v>
      </c>
      <c r="C15" s="65">
        <f>VLOOKUP($A15,'Return Data'!$B$7:$R$2843,4,0)</f>
        <v>44.053600000000003</v>
      </c>
      <c r="D15" s="65">
        <f>VLOOKUP($A15,'Return Data'!$B$7:$R$2843,9,0)</f>
        <v>5.8987999999999996</v>
      </c>
      <c r="E15" s="66">
        <f t="shared" si="0"/>
        <v>11</v>
      </c>
      <c r="F15" s="65">
        <f>VLOOKUP($A15,'Return Data'!$B$7:$R$2843,10,0)</f>
        <v>3.5188999999999999</v>
      </c>
      <c r="G15" s="66">
        <f t="shared" si="1"/>
        <v>10</v>
      </c>
      <c r="H15" s="65">
        <f>VLOOKUP($A15,'Return Data'!$B$7:$R$2843,11,0)</f>
        <v>3.0813000000000001</v>
      </c>
      <c r="I15" s="66">
        <f t="shared" si="2"/>
        <v>15</v>
      </c>
      <c r="J15" s="65">
        <f>VLOOKUP($A15,'Return Data'!$B$7:$R$2843,12,0)</f>
        <v>1.9879</v>
      </c>
      <c r="K15" s="66">
        <f t="shared" si="3"/>
        <v>15</v>
      </c>
      <c r="L15" s="65">
        <f>VLOOKUP($A15,'Return Data'!$B$7:$R$2843,13,0)</f>
        <v>2.6789999999999998</v>
      </c>
      <c r="M15" s="66">
        <f t="shared" si="4"/>
        <v>12</v>
      </c>
      <c r="N15" s="65">
        <f>VLOOKUP($A15,'Return Data'!$B$7:$R$2843,17,0)</f>
        <v>6.2054</v>
      </c>
      <c r="O15" s="66">
        <f t="shared" si="5"/>
        <v>14</v>
      </c>
      <c r="P15" s="65">
        <f>VLOOKUP($A15,'Return Data'!$B$7:$R$2843,14,0)</f>
        <v>7.8605</v>
      </c>
      <c r="Q15" s="66">
        <f t="shared" si="6"/>
        <v>24</v>
      </c>
      <c r="R15" s="65">
        <f>VLOOKUP($A15,'Return Data'!$B$7:$R$2843,16,0)</f>
        <v>7.6795</v>
      </c>
      <c r="S15" s="67">
        <f t="shared" si="7"/>
        <v>19</v>
      </c>
    </row>
    <row r="16" spans="1:19" x14ac:dyDescent="0.3">
      <c r="A16" s="82" t="s">
        <v>1357</v>
      </c>
      <c r="B16" s="64">
        <f>VLOOKUP($A16,'Return Data'!$B$7:$R$2843,3,0)</f>
        <v>44412</v>
      </c>
      <c r="C16" s="65">
        <f>VLOOKUP($A16,'Return Data'!$B$7:$R$2843,4,0)</f>
        <v>78.962599999999995</v>
      </c>
      <c r="D16" s="65">
        <f>VLOOKUP($A16,'Return Data'!$B$7:$R$2843,9,0)</f>
        <v>5.3825000000000003</v>
      </c>
      <c r="E16" s="66">
        <f t="shared" si="0"/>
        <v>14</v>
      </c>
      <c r="F16" s="65">
        <f>VLOOKUP($A16,'Return Data'!$B$7:$R$2843,10,0)</f>
        <v>4.1380999999999997</v>
      </c>
      <c r="G16" s="66">
        <f t="shared" si="1"/>
        <v>6</v>
      </c>
      <c r="H16" s="65">
        <f>VLOOKUP($A16,'Return Data'!$B$7:$R$2843,11,0)</f>
        <v>3.8757000000000001</v>
      </c>
      <c r="I16" s="66">
        <f t="shared" si="2"/>
        <v>8</v>
      </c>
      <c r="J16" s="65">
        <f>VLOOKUP($A16,'Return Data'!$B$7:$R$2843,12,0)</f>
        <v>3.1644000000000001</v>
      </c>
      <c r="K16" s="66">
        <f t="shared" si="3"/>
        <v>3</v>
      </c>
      <c r="L16" s="65">
        <f>VLOOKUP($A16,'Return Data'!$B$7:$R$2843,13,0)</f>
        <v>3.2147999999999999</v>
      </c>
      <c r="M16" s="66">
        <f t="shared" si="4"/>
        <v>9</v>
      </c>
      <c r="N16" s="65">
        <f>VLOOKUP($A16,'Return Data'!$B$7:$R$2843,17,0)</f>
        <v>7.7550999999999997</v>
      </c>
      <c r="O16" s="66">
        <f t="shared" si="5"/>
        <v>4</v>
      </c>
      <c r="P16" s="65">
        <f>VLOOKUP($A16,'Return Data'!$B$7:$R$2843,14,0)</f>
        <v>9.4456000000000007</v>
      </c>
      <c r="Q16" s="66">
        <f t="shared" si="6"/>
        <v>14</v>
      </c>
      <c r="R16" s="65">
        <f>VLOOKUP($A16,'Return Data'!$B$7:$R$2843,16,0)</f>
        <v>9.8595000000000006</v>
      </c>
      <c r="S16" s="67">
        <f t="shared" si="7"/>
        <v>2</v>
      </c>
    </row>
    <row r="17" spans="1:19" x14ac:dyDescent="0.3">
      <c r="A17" s="82" t="s">
        <v>1359</v>
      </c>
      <c r="B17" s="64">
        <f>VLOOKUP($A17,'Return Data'!$B$7:$R$2843,3,0)</f>
        <v>44412</v>
      </c>
      <c r="C17" s="65">
        <f>VLOOKUP($A17,'Return Data'!$B$7:$R$2843,4,0)</f>
        <v>17.3276</v>
      </c>
      <c r="D17" s="65">
        <f>VLOOKUP($A17,'Return Data'!$B$7:$R$2843,9,0)</f>
        <v>5.8007</v>
      </c>
      <c r="E17" s="66">
        <f t="shared" si="0"/>
        <v>12</v>
      </c>
      <c r="F17" s="65">
        <f>VLOOKUP($A17,'Return Data'!$B$7:$R$2843,10,0)</f>
        <v>2.2311000000000001</v>
      </c>
      <c r="G17" s="66">
        <f t="shared" si="1"/>
        <v>22</v>
      </c>
      <c r="H17" s="65">
        <f>VLOOKUP($A17,'Return Data'!$B$7:$R$2843,11,0)</f>
        <v>4.5605000000000002</v>
      </c>
      <c r="I17" s="66">
        <f t="shared" si="2"/>
        <v>4</v>
      </c>
      <c r="J17" s="65">
        <f>VLOOKUP($A17,'Return Data'!$B$7:$R$2843,12,0)</f>
        <v>2.4331</v>
      </c>
      <c r="K17" s="66">
        <f t="shared" si="3"/>
        <v>10</v>
      </c>
      <c r="L17" s="65">
        <f>VLOOKUP($A17,'Return Data'!$B$7:$R$2843,13,0)</f>
        <v>2.1964000000000001</v>
      </c>
      <c r="M17" s="66">
        <f t="shared" si="4"/>
        <v>16</v>
      </c>
      <c r="N17" s="65">
        <f>VLOOKUP($A17,'Return Data'!$B$7:$R$2843,17,0)</f>
        <v>4.4391999999999996</v>
      </c>
      <c r="O17" s="66">
        <f t="shared" si="5"/>
        <v>26</v>
      </c>
      <c r="P17" s="65">
        <f>VLOOKUP($A17,'Return Data'!$B$7:$R$2843,14,0)</f>
        <v>7.2213000000000003</v>
      </c>
      <c r="Q17" s="66">
        <f t="shared" si="6"/>
        <v>27</v>
      </c>
      <c r="R17" s="65">
        <f>VLOOKUP($A17,'Return Data'!$B$7:$R$2843,16,0)</f>
        <v>6.5812999999999997</v>
      </c>
      <c r="S17" s="67">
        <f t="shared" si="7"/>
        <v>25</v>
      </c>
    </row>
    <row r="18" spans="1:19" x14ac:dyDescent="0.3">
      <c r="A18" s="82" t="s">
        <v>1362</v>
      </c>
      <c r="B18" s="64">
        <f>VLOOKUP($A18,'Return Data'!$B$7:$R$2843,3,0)</f>
        <v>44412</v>
      </c>
      <c r="C18" s="65">
        <f>VLOOKUP($A18,'Return Data'!$B$7:$R$2843,4,0)</f>
        <v>28.0932</v>
      </c>
      <c r="D18" s="65">
        <f>VLOOKUP($A18,'Return Data'!$B$7:$R$2843,9,0)</f>
        <v>7.1684000000000001</v>
      </c>
      <c r="E18" s="66">
        <f t="shared" si="0"/>
        <v>3</v>
      </c>
      <c r="F18" s="65">
        <f>VLOOKUP($A18,'Return Data'!$B$7:$R$2843,10,0)</f>
        <v>4.7403000000000004</v>
      </c>
      <c r="G18" s="66">
        <f t="shared" si="1"/>
        <v>2</v>
      </c>
      <c r="H18" s="65">
        <f>VLOOKUP($A18,'Return Data'!$B$7:$R$2843,11,0)</f>
        <v>3.5849000000000002</v>
      </c>
      <c r="I18" s="66">
        <f t="shared" si="2"/>
        <v>10</v>
      </c>
      <c r="J18" s="65">
        <f>VLOOKUP($A18,'Return Data'!$B$7:$R$2843,12,0)</f>
        <v>2.2734000000000001</v>
      </c>
      <c r="K18" s="66">
        <f t="shared" si="3"/>
        <v>12</v>
      </c>
      <c r="L18" s="65">
        <f>VLOOKUP($A18,'Return Data'!$B$7:$R$2843,13,0)</f>
        <v>2.6610999999999998</v>
      </c>
      <c r="M18" s="66">
        <f t="shared" si="4"/>
        <v>13</v>
      </c>
      <c r="N18" s="65">
        <f>VLOOKUP($A18,'Return Data'!$B$7:$R$2843,17,0)</f>
        <v>7.9992000000000001</v>
      </c>
      <c r="O18" s="66">
        <f t="shared" si="5"/>
        <v>1</v>
      </c>
      <c r="P18" s="65">
        <f>VLOOKUP($A18,'Return Data'!$B$7:$R$2843,14,0)</f>
        <v>11.042199999999999</v>
      </c>
      <c r="Q18" s="66">
        <f t="shared" si="6"/>
        <v>3</v>
      </c>
      <c r="R18" s="65">
        <f>VLOOKUP($A18,'Return Data'!$B$7:$R$2843,16,0)</f>
        <v>8.4968000000000004</v>
      </c>
      <c r="S18" s="67">
        <f t="shared" si="7"/>
        <v>12</v>
      </c>
    </row>
    <row r="19" spans="1:19" x14ac:dyDescent="0.3">
      <c r="A19" s="82" t="s">
        <v>1363</v>
      </c>
      <c r="B19" s="64">
        <f>VLOOKUP($A19,'Return Data'!$B$7:$R$2843,3,0)</f>
        <v>44412</v>
      </c>
      <c r="C19" s="65">
        <f>VLOOKUP($A19,'Return Data'!$B$7:$R$2843,4,0)</f>
        <v>2249.4373999999998</v>
      </c>
      <c r="D19" s="65">
        <f>VLOOKUP($A19,'Return Data'!$B$7:$R$2843,9,0)</f>
        <v>1.0583</v>
      </c>
      <c r="E19" s="66">
        <f t="shared" si="0"/>
        <v>23</v>
      </c>
      <c r="F19" s="65">
        <f>VLOOKUP($A19,'Return Data'!$B$7:$R$2843,10,0)</f>
        <v>4.6600000000000003E-2</v>
      </c>
      <c r="G19" s="66">
        <f t="shared" si="1"/>
        <v>25</v>
      </c>
      <c r="H19" s="65">
        <f>VLOOKUP($A19,'Return Data'!$B$7:$R$2843,11,0)</f>
        <v>1.2696000000000001</v>
      </c>
      <c r="I19" s="66">
        <f t="shared" si="2"/>
        <v>27</v>
      </c>
      <c r="J19" s="65">
        <f>VLOOKUP($A19,'Return Data'!$B$7:$R$2843,12,0)</f>
        <v>-7.7100000000000002E-2</v>
      </c>
      <c r="K19" s="66">
        <f t="shared" si="3"/>
        <v>27</v>
      </c>
      <c r="L19" s="65">
        <f>VLOOKUP($A19,'Return Data'!$B$7:$R$2843,13,0)</f>
        <v>0.1244</v>
      </c>
      <c r="M19" s="66">
        <f t="shared" si="4"/>
        <v>27</v>
      </c>
      <c r="N19" s="65">
        <f>VLOOKUP($A19,'Return Data'!$B$7:$R$2843,17,0)</f>
        <v>3.5670999999999999</v>
      </c>
      <c r="O19" s="66">
        <f t="shared" si="5"/>
        <v>27</v>
      </c>
      <c r="P19" s="65">
        <f>VLOOKUP($A19,'Return Data'!$B$7:$R$2843,14,0)</f>
        <v>7.3373999999999997</v>
      </c>
      <c r="Q19" s="66">
        <f t="shared" si="6"/>
        <v>26</v>
      </c>
      <c r="R19" s="65">
        <f>VLOOKUP($A19,'Return Data'!$B$7:$R$2843,16,0)</f>
        <v>6.1921999999999997</v>
      </c>
      <c r="S19" s="67">
        <f t="shared" si="7"/>
        <v>27</v>
      </c>
    </row>
    <row r="20" spans="1:19" x14ac:dyDescent="0.3">
      <c r="A20" s="82" t="s">
        <v>1366</v>
      </c>
      <c r="B20" s="64">
        <f>VLOOKUP($A20,'Return Data'!$B$7:$R$2843,3,0)</f>
        <v>44412</v>
      </c>
      <c r="C20" s="65">
        <f>VLOOKUP($A20,'Return Data'!$B$7:$R$2843,4,0)</f>
        <v>76.979799999999997</v>
      </c>
      <c r="D20" s="65">
        <f>VLOOKUP($A20,'Return Data'!$B$7:$R$2843,9,0)</f>
        <v>7.5179</v>
      </c>
      <c r="E20" s="66">
        <f t="shared" si="0"/>
        <v>1</v>
      </c>
      <c r="F20" s="65">
        <f>VLOOKUP($A20,'Return Data'!$B$7:$R$2843,10,0)</f>
        <v>4.2853000000000003</v>
      </c>
      <c r="G20" s="66">
        <f t="shared" si="1"/>
        <v>4</v>
      </c>
      <c r="H20" s="65">
        <f>VLOOKUP($A20,'Return Data'!$B$7:$R$2843,11,0)</f>
        <v>2.9352</v>
      </c>
      <c r="I20" s="66">
        <f t="shared" si="2"/>
        <v>18</v>
      </c>
      <c r="J20" s="65">
        <f>VLOOKUP($A20,'Return Data'!$B$7:$R$2843,12,0)</f>
        <v>3.069</v>
      </c>
      <c r="K20" s="66">
        <f t="shared" si="3"/>
        <v>4</v>
      </c>
      <c r="L20" s="65">
        <f>VLOOKUP($A20,'Return Data'!$B$7:$R$2843,13,0)</f>
        <v>3.2875999999999999</v>
      </c>
      <c r="M20" s="66">
        <f t="shared" si="4"/>
        <v>7</v>
      </c>
      <c r="N20" s="65">
        <f>VLOOKUP($A20,'Return Data'!$B$7:$R$2843,17,0)</f>
        <v>6.6131000000000002</v>
      </c>
      <c r="O20" s="66">
        <f t="shared" si="5"/>
        <v>11</v>
      </c>
      <c r="P20" s="65">
        <f>VLOOKUP($A20,'Return Data'!$B$7:$R$2843,14,0)</f>
        <v>9.5000999999999998</v>
      </c>
      <c r="Q20" s="66">
        <f t="shared" si="6"/>
        <v>12</v>
      </c>
      <c r="R20" s="65">
        <f>VLOOKUP($A20,'Return Data'!$B$7:$R$2843,16,0)</f>
        <v>9.4451000000000001</v>
      </c>
      <c r="S20" s="67">
        <f t="shared" si="7"/>
        <v>4</v>
      </c>
    </row>
    <row r="21" spans="1:19" x14ac:dyDescent="0.3">
      <c r="A21" s="82" t="s">
        <v>1368</v>
      </c>
      <c r="B21" s="64">
        <f>VLOOKUP($A21,'Return Data'!$B$7:$R$2843,3,0)</f>
        <v>44412</v>
      </c>
      <c r="C21" s="65">
        <f>VLOOKUP($A21,'Return Data'!$B$7:$R$2843,4,0)</f>
        <v>54.236699999999999</v>
      </c>
      <c r="D21" s="65">
        <f>VLOOKUP($A21,'Return Data'!$B$7:$R$2843,9,0)</f>
        <v>6.3665000000000003</v>
      </c>
      <c r="E21" s="66">
        <f t="shared" si="0"/>
        <v>5</v>
      </c>
      <c r="F21" s="65">
        <f>VLOOKUP($A21,'Return Data'!$B$7:$R$2843,10,0)</f>
        <v>2.8883000000000001</v>
      </c>
      <c r="G21" s="66">
        <f t="shared" si="1"/>
        <v>16</v>
      </c>
      <c r="H21" s="65">
        <f>VLOOKUP($A21,'Return Data'!$B$7:$R$2843,11,0)</f>
        <v>1.8589</v>
      </c>
      <c r="I21" s="66">
        <f t="shared" si="2"/>
        <v>25</v>
      </c>
      <c r="J21" s="65">
        <f>VLOOKUP($A21,'Return Data'!$B$7:$R$2843,12,0)</f>
        <v>0.95889999999999997</v>
      </c>
      <c r="K21" s="66">
        <f t="shared" si="3"/>
        <v>25</v>
      </c>
      <c r="L21" s="65">
        <f>VLOOKUP($A21,'Return Data'!$B$7:$R$2843,13,0)</f>
        <v>1.9395</v>
      </c>
      <c r="M21" s="66">
        <f t="shared" si="4"/>
        <v>22</v>
      </c>
      <c r="N21" s="65">
        <f>VLOOKUP($A21,'Return Data'!$B$7:$R$2843,17,0)</f>
        <v>5.4724000000000004</v>
      </c>
      <c r="O21" s="66">
        <f t="shared" si="5"/>
        <v>21</v>
      </c>
      <c r="P21" s="65">
        <f>VLOOKUP($A21,'Return Data'!$B$7:$R$2843,14,0)</f>
        <v>7.9653</v>
      </c>
      <c r="Q21" s="66">
        <f t="shared" si="6"/>
        <v>23</v>
      </c>
      <c r="R21" s="65">
        <f>VLOOKUP($A21,'Return Data'!$B$7:$R$2843,16,0)</f>
        <v>8.2355999999999998</v>
      </c>
      <c r="S21" s="67">
        <f t="shared" si="7"/>
        <v>14</v>
      </c>
    </row>
    <row r="22" spans="1:19" x14ac:dyDescent="0.3">
      <c r="A22" s="82" t="s">
        <v>1370</v>
      </c>
      <c r="B22" s="64">
        <f>VLOOKUP($A22,'Return Data'!$B$7:$R$2843,3,0)</f>
        <v>44412</v>
      </c>
      <c r="C22" s="65">
        <f>VLOOKUP($A22,'Return Data'!$B$7:$R$2843,4,0)</f>
        <v>48.742699999999999</v>
      </c>
      <c r="D22" s="65">
        <f>VLOOKUP($A22,'Return Data'!$B$7:$R$2843,9,0)</f>
        <v>5.2553000000000001</v>
      </c>
      <c r="E22" s="66">
        <f t="shared" si="0"/>
        <v>16</v>
      </c>
      <c r="F22" s="65">
        <f>VLOOKUP($A22,'Return Data'!$B$7:$R$2843,10,0)</f>
        <v>3.3778999999999999</v>
      </c>
      <c r="G22" s="66">
        <f t="shared" si="1"/>
        <v>12</v>
      </c>
      <c r="H22" s="65">
        <f>VLOOKUP($A22,'Return Data'!$B$7:$R$2843,11,0)</f>
        <v>4.3719000000000001</v>
      </c>
      <c r="I22" s="66">
        <f t="shared" si="2"/>
        <v>5</v>
      </c>
      <c r="J22" s="65">
        <f>VLOOKUP($A22,'Return Data'!$B$7:$R$2843,12,0)</f>
        <v>2.6776</v>
      </c>
      <c r="K22" s="66">
        <f t="shared" si="3"/>
        <v>7</v>
      </c>
      <c r="L22" s="65">
        <f>VLOOKUP($A22,'Return Data'!$B$7:$R$2843,13,0)</f>
        <v>3.2458999999999998</v>
      </c>
      <c r="M22" s="66">
        <f t="shared" si="4"/>
        <v>8</v>
      </c>
      <c r="N22" s="65">
        <f>VLOOKUP($A22,'Return Data'!$B$7:$R$2843,17,0)</f>
        <v>6.4446000000000003</v>
      </c>
      <c r="O22" s="66">
        <f t="shared" si="5"/>
        <v>13</v>
      </c>
      <c r="P22" s="65">
        <f>VLOOKUP($A22,'Return Data'!$B$7:$R$2843,14,0)</f>
        <v>9.4612999999999996</v>
      </c>
      <c r="Q22" s="66">
        <f t="shared" si="6"/>
        <v>13</v>
      </c>
      <c r="R22" s="65">
        <f>VLOOKUP($A22,'Return Data'!$B$7:$R$2843,16,0)</f>
        <v>7.5739000000000001</v>
      </c>
      <c r="S22" s="67">
        <f t="shared" si="7"/>
        <v>20</v>
      </c>
    </row>
    <row r="23" spans="1:19" x14ac:dyDescent="0.3">
      <c r="A23" s="82" t="s">
        <v>1371</v>
      </c>
      <c r="B23" s="64">
        <f>VLOOKUP($A23,'Return Data'!$B$7:$R$2843,3,0)</f>
        <v>44412</v>
      </c>
      <c r="C23" s="65">
        <f>VLOOKUP($A23,'Return Data'!$B$7:$R$2843,4,0)</f>
        <v>30.480499999999999</v>
      </c>
      <c r="D23" s="65">
        <f>VLOOKUP($A23,'Return Data'!$B$7:$R$2843,9,0)</f>
        <v>6.1116999999999999</v>
      </c>
      <c r="E23" s="66">
        <f t="shared" si="0"/>
        <v>8</v>
      </c>
      <c r="F23" s="65">
        <f>VLOOKUP($A23,'Return Data'!$B$7:$R$2843,10,0)</f>
        <v>2.8618999999999999</v>
      </c>
      <c r="G23" s="66">
        <f t="shared" si="1"/>
        <v>17</v>
      </c>
      <c r="H23" s="65">
        <f>VLOOKUP($A23,'Return Data'!$B$7:$R$2843,11,0)</f>
        <v>2.9973000000000001</v>
      </c>
      <c r="I23" s="66">
        <f t="shared" si="2"/>
        <v>16</v>
      </c>
      <c r="J23" s="65">
        <f>VLOOKUP($A23,'Return Data'!$B$7:$R$2843,12,0)</f>
        <v>1.7684</v>
      </c>
      <c r="K23" s="66">
        <f t="shared" si="3"/>
        <v>20</v>
      </c>
      <c r="L23" s="65">
        <f>VLOOKUP($A23,'Return Data'!$B$7:$R$2843,13,0)</f>
        <v>2.0280999999999998</v>
      </c>
      <c r="M23" s="66">
        <f t="shared" si="4"/>
        <v>20</v>
      </c>
      <c r="N23" s="65">
        <f>VLOOKUP($A23,'Return Data'!$B$7:$R$2843,17,0)</f>
        <v>6.4664999999999999</v>
      </c>
      <c r="O23" s="66">
        <f t="shared" si="5"/>
        <v>12</v>
      </c>
      <c r="P23" s="65">
        <f>VLOOKUP($A23,'Return Data'!$B$7:$R$2843,14,0)</f>
        <v>9.7692999999999994</v>
      </c>
      <c r="Q23" s="66">
        <f t="shared" si="6"/>
        <v>10</v>
      </c>
      <c r="R23" s="65">
        <f>VLOOKUP($A23,'Return Data'!$B$7:$R$2843,16,0)</f>
        <v>8.9809000000000001</v>
      </c>
      <c r="S23" s="67">
        <f t="shared" si="7"/>
        <v>6</v>
      </c>
    </row>
    <row r="24" spans="1:19" x14ac:dyDescent="0.3">
      <c r="A24" s="82" t="s">
        <v>1373</v>
      </c>
      <c r="B24" s="64">
        <f>VLOOKUP($A24,'Return Data'!$B$7:$R$2843,3,0)</f>
        <v>44412</v>
      </c>
      <c r="C24" s="65">
        <f>VLOOKUP($A24,'Return Data'!$B$7:$R$2843,4,0)</f>
        <v>24.242899999999999</v>
      </c>
      <c r="D24" s="65">
        <f>VLOOKUP($A24,'Return Data'!$B$7:$R$2843,9,0)</f>
        <v>4.3742999999999999</v>
      </c>
      <c r="E24" s="66">
        <f t="shared" si="0"/>
        <v>20</v>
      </c>
      <c r="F24" s="65">
        <f>VLOOKUP($A24,'Return Data'!$B$7:$R$2843,10,0)</f>
        <v>3.3851</v>
      </c>
      <c r="G24" s="66">
        <f t="shared" si="1"/>
        <v>11</v>
      </c>
      <c r="H24" s="65">
        <f>VLOOKUP($A24,'Return Data'!$B$7:$R$2843,11,0)</f>
        <v>3.8536999999999999</v>
      </c>
      <c r="I24" s="66">
        <f t="shared" si="2"/>
        <v>9</v>
      </c>
      <c r="J24" s="65">
        <f>VLOOKUP($A24,'Return Data'!$B$7:$R$2843,12,0)</f>
        <v>2.5642</v>
      </c>
      <c r="K24" s="66">
        <f t="shared" si="3"/>
        <v>8</v>
      </c>
      <c r="L24" s="65">
        <f>VLOOKUP($A24,'Return Data'!$B$7:$R$2843,13,0)</f>
        <v>3.1686999999999999</v>
      </c>
      <c r="M24" s="66">
        <f t="shared" si="4"/>
        <v>10</v>
      </c>
      <c r="N24" s="65">
        <f>VLOOKUP($A24,'Return Data'!$B$7:$R$2843,17,0)</f>
        <v>5.6756000000000002</v>
      </c>
      <c r="O24" s="66">
        <f t="shared" si="5"/>
        <v>18</v>
      </c>
      <c r="P24" s="65">
        <f>VLOOKUP($A24,'Return Data'!$B$7:$R$2843,14,0)</f>
        <v>8.4301999999999992</v>
      </c>
      <c r="Q24" s="66">
        <f t="shared" si="6"/>
        <v>18</v>
      </c>
      <c r="R24" s="65">
        <f>VLOOKUP($A24,'Return Data'!$B$7:$R$2843,16,0)</f>
        <v>7.1759000000000004</v>
      </c>
      <c r="S24" s="67">
        <f t="shared" si="7"/>
        <v>22</v>
      </c>
    </row>
    <row r="25" spans="1:19" x14ac:dyDescent="0.3">
      <c r="A25" s="82" t="s">
        <v>1376</v>
      </c>
      <c r="B25" s="64">
        <f>VLOOKUP($A25,'Return Data'!$B$7:$R$2843,3,0)</f>
        <v>44412</v>
      </c>
      <c r="C25" s="65">
        <f>VLOOKUP($A25,'Return Data'!$B$7:$R$2843,4,0)</f>
        <v>51.116599999999998</v>
      </c>
      <c r="D25" s="65">
        <f>VLOOKUP($A25,'Return Data'!$B$7:$R$2843,9,0)</f>
        <v>3.8389000000000002</v>
      </c>
      <c r="E25" s="66">
        <f t="shared" si="0"/>
        <v>22</v>
      </c>
      <c r="F25" s="65">
        <f>VLOOKUP($A25,'Return Data'!$B$7:$R$2843,10,0)</f>
        <v>3.1212</v>
      </c>
      <c r="G25" s="66">
        <f t="shared" si="1"/>
        <v>14</v>
      </c>
      <c r="H25" s="65">
        <f>VLOOKUP($A25,'Return Data'!$B$7:$R$2843,11,0)</f>
        <v>4.1571999999999996</v>
      </c>
      <c r="I25" s="66">
        <f t="shared" si="2"/>
        <v>6</v>
      </c>
      <c r="J25" s="65">
        <f>VLOOKUP($A25,'Return Data'!$B$7:$R$2843,12,0)</f>
        <v>2.9925999999999999</v>
      </c>
      <c r="K25" s="66">
        <f t="shared" si="3"/>
        <v>5</v>
      </c>
      <c r="L25" s="65">
        <f>VLOOKUP($A25,'Return Data'!$B$7:$R$2843,13,0)</f>
        <v>3.3007</v>
      </c>
      <c r="M25" s="66">
        <f t="shared" si="4"/>
        <v>6</v>
      </c>
      <c r="N25" s="65">
        <f>VLOOKUP($A25,'Return Data'!$B$7:$R$2843,17,0)</f>
        <v>7.2652000000000001</v>
      </c>
      <c r="O25" s="66">
        <f t="shared" si="5"/>
        <v>8</v>
      </c>
      <c r="P25" s="65">
        <f>VLOOKUP($A25,'Return Data'!$B$7:$R$2843,14,0)</f>
        <v>10.0145</v>
      </c>
      <c r="Q25" s="66">
        <f t="shared" si="6"/>
        <v>7</v>
      </c>
      <c r="R25" s="65">
        <f>VLOOKUP($A25,'Return Data'!$B$7:$R$2843,16,0)</f>
        <v>8.2307000000000006</v>
      </c>
      <c r="S25" s="67">
        <f t="shared" si="7"/>
        <v>15</v>
      </c>
    </row>
    <row r="26" spans="1:19" x14ac:dyDescent="0.3">
      <c r="A26" s="82" t="s">
        <v>1378</v>
      </c>
      <c r="B26" s="64">
        <f>VLOOKUP($A26,'Return Data'!$B$7:$R$2843,3,0)</f>
        <v>44412</v>
      </c>
      <c r="C26" s="65">
        <f>VLOOKUP($A26,'Return Data'!$B$7:$R$2843,4,0)</f>
        <v>62.1663</v>
      </c>
      <c r="D26" s="65">
        <f>VLOOKUP($A26,'Return Data'!$B$7:$R$2843,9,0)</f>
        <v>6.9646999999999997</v>
      </c>
      <c r="E26" s="66">
        <f t="shared" si="0"/>
        <v>4</v>
      </c>
      <c r="F26" s="65">
        <f>VLOOKUP($A26,'Return Data'!$B$7:$R$2843,10,0)</f>
        <v>2.8092999999999999</v>
      </c>
      <c r="G26" s="66">
        <f t="shared" si="1"/>
        <v>18</v>
      </c>
      <c r="H26" s="65">
        <f>VLOOKUP($A26,'Return Data'!$B$7:$R$2843,11,0)</f>
        <v>1.6674</v>
      </c>
      <c r="I26" s="66">
        <f t="shared" si="2"/>
        <v>26</v>
      </c>
      <c r="J26" s="65">
        <f>VLOOKUP($A26,'Return Data'!$B$7:$R$2843,12,0)</f>
        <v>0.70830000000000004</v>
      </c>
      <c r="K26" s="66">
        <f t="shared" si="3"/>
        <v>26</v>
      </c>
      <c r="L26" s="65">
        <f>VLOOKUP($A26,'Return Data'!$B$7:$R$2843,13,0)</f>
        <v>0.85009999999999997</v>
      </c>
      <c r="M26" s="66">
        <f t="shared" si="4"/>
        <v>26</v>
      </c>
      <c r="N26" s="65">
        <f>VLOOKUP($A26,'Return Data'!$B$7:$R$2843,17,0)</f>
        <v>4.5296000000000003</v>
      </c>
      <c r="O26" s="66">
        <f t="shared" si="5"/>
        <v>24</v>
      </c>
      <c r="P26" s="65">
        <f>VLOOKUP($A26,'Return Data'!$B$7:$R$2843,14,0)</f>
        <v>8.2309999999999999</v>
      </c>
      <c r="Q26" s="66">
        <f t="shared" si="6"/>
        <v>19</v>
      </c>
      <c r="R26" s="65">
        <f>VLOOKUP($A26,'Return Data'!$B$7:$R$2843,16,0)</f>
        <v>8.6883999999999997</v>
      </c>
      <c r="S26" s="67">
        <f t="shared" si="7"/>
        <v>9</v>
      </c>
    </row>
    <row r="27" spans="1:19" x14ac:dyDescent="0.3">
      <c r="A27" s="82" t="s">
        <v>1380</v>
      </c>
      <c r="B27" s="64">
        <f>VLOOKUP($A27,'Return Data'!$B$7:$R$2843,3,0)</f>
        <v>44412</v>
      </c>
      <c r="C27" s="65">
        <f>VLOOKUP($A27,'Return Data'!$B$7:$R$2843,4,0)</f>
        <v>49.819000000000003</v>
      </c>
      <c r="D27" s="65">
        <f>VLOOKUP($A27,'Return Data'!$B$7:$R$2843,9,0)</f>
        <v>5.4820000000000002</v>
      </c>
      <c r="E27" s="66">
        <f t="shared" si="0"/>
        <v>13</v>
      </c>
      <c r="F27" s="65">
        <f>VLOOKUP($A27,'Return Data'!$B$7:$R$2843,10,0)</f>
        <v>3.2233999999999998</v>
      </c>
      <c r="G27" s="66">
        <f t="shared" si="1"/>
        <v>13</v>
      </c>
      <c r="H27" s="65">
        <f>VLOOKUP($A27,'Return Data'!$B$7:$R$2843,11,0)</f>
        <v>3.4203999999999999</v>
      </c>
      <c r="I27" s="66">
        <f t="shared" si="2"/>
        <v>12</v>
      </c>
      <c r="J27" s="65">
        <f>VLOOKUP($A27,'Return Data'!$B$7:$R$2843,12,0)</f>
        <v>2.1629</v>
      </c>
      <c r="K27" s="66">
        <f t="shared" si="3"/>
        <v>13</v>
      </c>
      <c r="L27" s="65">
        <f>VLOOKUP($A27,'Return Data'!$B$7:$R$2843,13,0)</f>
        <v>1.9857</v>
      </c>
      <c r="M27" s="66">
        <f t="shared" si="4"/>
        <v>21</v>
      </c>
      <c r="N27" s="65">
        <f>VLOOKUP($A27,'Return Data'!$B$7:$R$2843,17,0)</f>
        <v>5.8071999999999999</v>
      </c>
      <c r="O27" s="66">
        <f t="shared" si="5"/>
        <v>17</v>
      </c>
      <c r="P27" s="65">
        <f>VLOOKUP($A27,'Return Data'!$B$7:$R$2843,14,0)</f>
        <v>8.9253999999999998</v>
      </c>
      <c r="Q27" s="66">
        <f t="shared" si="6"/>
        <v>17</v>
      </c>
      <c r="R27" s="65">
        <f>VLOOKUP($A27,'Return Data'!$B$7:$R$2843,16,0)</f>
        <v>8.5616000000000003</v>
      </c>
      <c r="S27" s="67">
        <f t="shared" si="7"/>
        <v>11</v>
      </c>
    </row>
    <row r="28" spans="1:19" x14ac:dyDescent="0.3">
      <c r="A28" s="82" t="s">
        <v>867</v>
      </c>
      <c r="B28" s="64">
        <f>VLOOKUP($A28,'Return Data'!$B$7:$R$2843,3,0)</f>
        <v>44412</v>
      </c>
      <c r="C28" s="65">
        <f>VLOOKUP($A28,'Return Data'!$B$7:$R$2843,4,0)</f>
        <v>17.6127</v>
      </c>
      <c r="D28" s="65">
        <f>VLOOKUP($A28,'Return Data'!$B$7:$R$2843,9,0)</f>
        <v>-12.424899999999999</v>
      </c>
      <c r="E28" s="66">
        <f t="shared" si="0"/>
        <v>27</v>
      </c>
      <c r="F28" s="65">
        <f>VLOOKUP($A28,'Return Data'!$B$7:$R$2843,10,0)</f>
        <v>-2.4512999999999998</v>
      </c>
      <c r="G28" s="66">
        <f t="shared" si="1"/>
        <v>27</v>
      </c>
      <c r="H28" s="65">
        <f>VLOOKUP($A28,'Return Data'!$B$7:$R$2843,11,0)</f>
        <v>2.3618999999999999</v>
      </c>
      <c r="I28" s="66">
        <f t="shared" si="2"/>
        <v>24</v>
      </c>
      <c r="J28" s="65">
        <f>VLOOKUP($A28,'Return Data'!$B$7:$R$2843,12,0)</f>
        <v>1.2867999999999999</v>
      </c>
      <c r="K28" s="66">
        <f t="shared" si="3"/>
        <v>24</v>
      </c>
      <c r="L28" s="65">
        <f>VLOOKUP($A28,'Return Data'!$B$7:$R$2843,13,0)</f>
        <v>1.8099000000000001</v>
      </c>
      <c r="M28" s="66">
        <f t="shared" si="4"/>
        <v>24</v>
      </c>
      <c r="N28" s="65">
        <f>VLOOKUP($A28,'Return Data'!$B$7:$R$2843,17,0)</f>
        <v>5.9283999999999999</v>
      </c>
      <c r="O28" s="66">
        <f t="shared" si="5"/>
        <v>15</v>
      </c>
      <c r="P28" s="65">
        <f>VLOOKUP($A28,'Return Data'!$B$7:$R$2843,14,0)</f>
        <v>9.3806999999999992</v>
      </c>
      <c r="Q28" s="66">
        <f t="shared" si="6"/>
        <v>15</v>
      </c>
      <c r="R28" s="65">
        <f>VLOOKUP($A28,'Return Data'!$B$7:$R$2843,16,0)</f>
        <v>8.6008999999999993</v>
      </c>
      <c r="S28" s="67">
        <f t="shared" si="7"/>
        <v>10</v>
      </c>
    </row>
    <row r="29" spans="1:19" x14ac:dyDescent="0.3">
      <c r="A29" s="82" t="s">
        <v>868</v>
      </c>
      <c r="B29" s="64">
        <f>VLOOKUP($A29,'Return Data'!$B$7:$R$2843,3,0)</f>
        <v>44412</v>
      </c>
      <c r="C29" s="65">
        <f>VLOOKUP($A29,'Return Data'!$B$7:$R$2843,4,0)</f>
        <v>19.318899999999999</v>
      </c>
      <c r="D29" s="65">
        <f>VLOOKUP($A29,'Return Data'!$B$7:$R$2843,9,0)</f>
        <v>4.9977</v>
      </c>
      <c r="E29" s="66">
        <f t="shared" si="0"/>
        <v>17</v>
      </c>
      <c r="F29" s="65">
        <f>VLOOKUP($A29,'Return Data'!$B$7:$R$2843,10,0)</f>
        <v>4.3348000000000004</v>
      </c>
      <c r="G29" s="66">
        <f t="shared" si="1"/>
        <v>3</v>
      </c>
      <c r="H29" s="65">
        <f>VLOOKUP($A29,'Return Data'!$B$7:$R$2843,11,0)</f>
        <v>3.9441000000000002</v>
      </c>
      <c r="I29" s="66">
        <f t="shared" si="2"/>
        <v>7</v>
      </c>
      <c r="J29" s="65">
        <f>VLOOKUP($A29,'Return Data'!$B$7:$R$2843,12,0)</f>
        <v>2.4870000000000001</v>
      </c>
      <c r="K29" s="66">
        <f t="shared" si="3"/>
        <v>9</v>
      </c>
      <c r="L29" s="65">
        <f>VLOOKUP($A29,'Return Data'!$B$7:$R$2843,13,0)</f>
        <v>3.49</v>
      </c>
      <c r="M29" s="66">
        <f t="shared" si="4"/>
        <v>4</v>
      </c>
      <c r="N29" s="65">
        <f>VLOOKUP($A29,'Return Data'!$B$7:$R$2843,17,0)</f>
        <v>7.8708</v>
      </c>
      <c r="O29" s="66">
        <f t="shared" si="5"/>
        <v>2</v>
      </c>
      <c r="P29" s="65">
        <f>VLOOKUP($A29,'Return Data'!$B$7:$R$2843,14,0)</f>
        <v>11.211</v>
      </c>
      <c r="Q29" s="66">
        <f t="shared" si="6"/>
        <v>2</v>
      </c>
      <c r="R29" s="65">
        <f>VLOOKUP($A29,'Return Data'!$B$7:$R$2843,16,0)</f>
        <v>10.0158</v>
      </c>
      <c r="S29" s="67">
        <f t="shared" si="7"/>
        <v>1</v>
      </c>
    </row>
    <row r="30" spans="1:19" x14ac:dyDescent="0.3">
      <c r="A30" s="82" t="s">
        <v>871</v>
      </c>
      <c r="B30" s="64">
        <f>VLOOKUP($A30,'Return Data'!$B$7:$R$2843,3,0)</f>
        <v>44412</v>
      </c>
      <c r="C30" s="65">
        <f>VLOOKUP($A30,'Return Data'!$B$7:$R$2843,4,0)</f>
        <v>36.094099999999997</v>
      </c>
      <c r="D30" s="65">
        <f>VLOOKUP($A30,'Return Data'!$B$7:$R$2843,9,0)</f>
        <v>4.4335000000000004</v>
      </c>
      <c r="E30" s="66">
        <f t="shared" si="0"/>
        <v>19</v>
      </c>
      <c r="F30" s="65">
        <f>VLOOKUP($A30,'Return Data'!$B$7:$R$2843,10,0)</f>
        <v>3.6070000000000002</v>
      </c>
      <c r="G30" s="66">
        <f t="shared" si="1"/>
        <v>9</v>
      </c>
      <c r="H30" s="65">
        <f>VLOOKUP($A30,'Return Data'!$B$7:$R$2843,11,0)</f>
        <v>3.1233</v>
      </c>
      <c r="I30" s="66">
        <f t="shared" si="2"/>
        <v>14</v>
      </c>
      <c r="J30" s="65">
        <f>VLOOKUP($A30,'Return Data'!$B$7:$R$2843,12,0)</f>
        <v>1.8762000000000001</v>
      </c>
      <c r="K30" s="66">
        <f t="shared" si="3"/>
        <v>17</v>
      </c>
      <c r="L30" s="65">
        <f>VLOOKUP($A30,'Return Data'!$B$7:$R$2843,13,0)</f>
        <v>2.4573999999999998</v>
      </c>
      <c r="M30" s="66">
        <f t="shared" si="4"/>
        <v>14</v>
      </c>
      <c r="N30" s="65">
        <f>VLOOKUP($A30,'Return Data'!$B$7:$R$2843,17,0)</f>
        <v>7.5659999999999998</v>
      </c>
      <c r="O30" s="66">
        <f t="shared" si="5"/>
        <v>6</v>
      </c>
      <c r="P30" s="65">
        <f>VLOOKUP($A30,'Return Data'!$B$7:$R$2843,14,0)</f>
        <v>11.795500000000001</v>
      </c>
      <c r="Q30" s="66">
        <f t="shared" si="6"/>
        <v>1</v>
      </c>
      <c r="R30" s="65">
        <f>VLOOKUP($A30,'Return Data'!$B$7:$R$2843,16,0)</f>
        <v>6.8330000000000002</v>
      </c>
      <c r="S30" s="67">
        <f t="shared" si="7"/>
        <v>23</v>
      </c>
    </row>
    <row r="31" spans="1:19" x14ac:dyDescent="0.3">
      <c r="A31" s="82" t="s">
        <v>872</v>
      </c>
      <c r="B31" s="64">
        <f>VLOOKUP($A31,'Return Data'!$B$7:$R$2843,3,0)</f>
        <v>44412</v>
      </c>
      <c r="C31" s="65">
        <f>VLOOKUP($A31,'Return Data'!$B$7:$R$2843,4,0)</f>
        <v>50.153100000000002</v>
      </c>
      <c r="D31" s="65">
        <f>VLOOKUP($A31,'Return Data'!$B$7:$R$2843,9,0)</f>
        <v>7.3550000000000004</v>
      </c>
      <c r="E31" s="66">
        <f t="shared" si="0"/>
        <v>2</v>
      </c>
      <c r="F31" s="65">
        <f>VLOOKUP($A31,'Return Data'!$B$7:$R$2843,10,0)</f>
        <v>4.1420000000000003</v>
      </c>
      <c r="G31" s="66">
        <f t="shared" si="1"/>
        <v>5</v>
      </c>
      <c r="H31" s="65">
        <f>VLOOKUP($A31,'Return Data'!$B$7:$R$2843,11,0)</f>
        <v>3.5032999999999999</v>
      </c>
      <c r="I31" s="66">
        <f t="shared" si="2"/>
        <v>11</v>
      </c>
      <c r="J31" s="65">
        <f>VLOOKUP($A31,'Return Data'!$B$7:$R$2843,12,0)</f>
        <v>2.1499000000000001</v>
      </c>
      <c r="K31" s="66">
        <f t="shared" si="3"/>
        <v>14</v>
      </c>
      <c r="L31" s="65">
        <f>VLOOKUP($A31,'Return Data'!$B$7:$R$2843,13,0)</f>
        <v>2.8054000000000001</v>
      </c>
      <c r="M31" s="66">
        <f t="shared" si="4"/>
        <v>11</v>
      </c>
      <c r="N31" s="65">
        <f>VLOOKUP($A31,'Return Data'!$B$7:$R$2843,17,0)</f>
        <v>6.6497999999999999</v>
      </c>
      <c r="O31" s="66">
        <f t="shared" si="5"/>
        <v>10</v>
      </c>
      <c r="P31" s="65">
        <f>VLOOKUP($A31,'Return Data'!$B$7:$R$2843,14,0)</f>
        <v>9.8687000000000005</v>
      </c>
      <c r="Q31" s="66">
        <f t="shared" si="6"/>
        <v>8</v>
      </c>
      <c r="R31" s="65">
        <f>VLOOKUP($A31,'Return Data'!$B$7:$R$2843,16,0)</f>
        <v>8.1332000000000004</v>
      </c>
      <c r="S31" s="67">
        <f t="shared" si="7"/>
        <v>16</v>
      </c>
    </row>
    <row r="32" spans="1:19" x14ac:dyDescent="0.3">
      <c r="A32" s="82" t="s">
        <v>716</v>
      </c>
      <c r="B32" s="64">
        <f>VLOOKUP($A32,'Return Data'!$B$7:$R$2843,3,0)</f>
        <v>44412</v>
      </c>
      <c r="C32" s="65">
        <f>VLOOKUP($A32,'Return Data'!$B$7:$R$2843,4,0)</f>
        <v>22.1297</v>
      </c>
      <c r="D32" s="65">
        <f>VLOOKUP($A32,'Return Data'!$B$7:$R$2843,9,0)</f>
        <v>-2.0354999999999999</v>
      </c>
      <c r="E32" s="66">
        <f t="shared" si="0"/>
        <v>24</v>
      </c>
      <c r="F32" s="65">
        <f>VLOOKUP($A32,'Return Data'!$B$7:$R$2843,10,0)</f>
        <v>1.5153000000000001</v>
      </c>
      <c r="G32" s="66">
        <f t="shared" si="1"/>
        <v>23</v>
      </c>
      <c r="H32" s="65">
        <f>VLOOKUP($A32,'Return Data'!$B$7:$R$2843,11,0)</f>
        <v>2.5571000000000002</v>
      </c>
      <c r="I32" s="66">
        <f t="shared" si="2"/>
        <v>21</v>
      </c>
      <c r="J32" s="65">
        <f>VLOOKUP($A32,'Return Data'!$B$7:$R$2843,12,0)</f>
        <v>1.4227000000000001</v>
      </c>
      <c r="K32" s="66">
        <f t="shared" si="3"/>
        <v>23</v>
      </c>
      <c r="L32" s="65">
        <f>VLOOKUP($A32,'Return Data'!$B$7:$R$2843,13,0)</f>
        <v>2.16</v>
      </c>
      <c r="M32" s="66">
        <f t="shared" si="4"/>
        <v>17</v>
      </c>
      <c r="N32" s="65">
        <f>VLOOKUP($A32,'Return Data'!$B$7:$R$2843,17,0)</f>
        <v>5.6619999999999999</v>
      </c>
      <c r="O32" s="66">
        <f t="shared" si="5"/>
        <v>19</v>
      </c>
      <c r="P32" s="65">
        <f>VLOOKUP($A32,'Return Data'!$B$7:$R$2843,14,0)</f>
        <v>9.2398000000000007</v>
      </c>
      <c r="Q32" s="66">
        <f t="shared" si="6"/>
        <v>16</v>
      </c>
      <c r="R32" s="65">
        <f>VLOOKUP($A32,'Return Data'!$B$7:$R$2843,16,0)</f>
        <v>7.8651999999999997</v>
      </c>
      <c r="S32" s="67">
        <f t="shared" si="7"/>
        <v>17</v>
      </c>
    </row>
    <row r="33" spans="1:19" x14ac:dyDescent="0.3">
      <c r="A33" s="82" t="s">
        <v>717</v>
      </c>
      <c r="B33" s="64">
        <f>VLOOKUP($A33,'Return Data'!$B$7:$R$2843,3,0)</f>
        <v>44412</v>
      </c>
      <c r="C33" s="65">
        <f>VLOOKUP($A33,'Return Data'!$B$7:$R$2843,4,0)</f>
        <v>22.490100000000002</v>
      </c>
      <c r="D33" s="65">
        <f>VLOOKUP($A33,'Return Data'!$B$7:$R$2843,9,0)</f>
        <v>-3.3586</v>
      </c>
      <c r="E33" s="66">
        <f t="shared" si="0"/>
        <v>25</v>
      </c>
      <c r="F33" s="65">
        <f>VLOOKUP($A33,'Return Data'!$B$7:$R$2843,10,0)</f>
        <v>1.1339999999999999</v>
      </c>
      <c r="G33" s="66">
        <f t="shared" si="1"/>
        <v>24</v>
      </c>
      <c r="H33" s="65">
        <f>VLOOKUP($A33,'Return Data'!$B$7:$R$2843,11,0)</f>
        <v>2.5312000000000001</v>
      </c>
      <c r="I33" s="66">
        <f t="shared" si="2"/>
        <v>22</v>
      </c>
      <c r="J33" s="65">
        <f>VLOOKUP($A33,'Return Data'!$B$7:$R$2843,12,0)</f>
        <v>1.5698000000000001</v>
      </c>
      <c r="K33" s="66">
        <f t="shared" si="3"/>
        <v>21</v>
      </c>
      <c r="L33" s="65">
        <f>VLOOKUP($A33,'Return Data'!$B$7:$R$2843,13,0)</f>
        <v>2.2728000000000002</v>
      </c>
      <c r="M33" s="66">
        <f t="shared" si="4"/>
        <v>15</v>
      </c>
      <c r="N33" s="65">
        <f>VLOOKUP($A33,'Return Data'!$B$7:$R$2843,17,0)</f>
        <v>5.8760000000000003</v>
      </c>
      <c r="O33" s="66">
        <f t="shared" si="5"/>
        <v>16</v>
      </c>
      <c r="P33" s="65">
        <f>VLOOKUP($A33,'Return Data'!$B$7:$R$2843,14,0)</f>
        <v>9.5427</v>
      </c>
      <c r="Q33" s="66">
        <f t="shared" si="6"/>
        <v>11</v>
      </c>
      <c r="R33" s="65">
        <f>VLOOKUP($A33,'Return Data'!$B$7:$R$2843,16,0)</f>
        <v>7.7214</v>
      </c>
      <c r="S33" s="67">
        <f t="shared" si="7"/>
        <v>18</v>
      </c>
    </row>
    <row r="34" spans="1:19" x14ac:dyDescent="0.3">
      <c r="A34" s="82" t="s">
        <v>718</v>
      </c>
      <c r="B34" s="64">
        <f>VLOOKUP($A34,'Return Data'!$B$7:$R$2843,3,0)</f>
        <v>44412</v>
      </c>
      <c r="C34" s="65">
        <f>VLOOKUP($A34,'Return Data'!$B$7:$R$2843,4,0)</f>
        <v>204.0017</v>
      </c>
      <c r="D34" s="65">
        <f>VLOOKUP($A34,'Return Data'!$B$7:$R$2843,9,0)</f>
        <v>-10.557</v>
      </c>
      <c r="E34" s="66">
        <f t="shared" si="0"/>
        <v>26</v>
      </c>
      <c r="F34" s="65">
        <f>VLOOKUP($A34,'Return Data'!$B$7:$R$2843,10,0)</f>
        <v>-1.5387999999999999</v>
      </c>
      <c r="G34" s="66">
        <f t="shared" si="1"/>
        <v>26</v>
      </c>
      <c r="H34" s="65">
        <f>VLOOKUP($A34,'Return Data'!$B$7:$R$2843,11,0)</f>
        <v>2.9649000000000001</v>
      </c>
      <c r="I34" s="66">
        <f t="shared" si="2"/>
        <v>17</v>
      </c>
      <c r="J34" s="65">
        <f>VLOOKUP($A34,'Return Data'!$B$7:$R$2843,12,0)</f>
        <v>1.5094000000000001</v>
      </c>
      <c r="K34" s="66">
        <f t="shared" si="3"/>
        <v>22</v>
      </c>
      <c r="L34" s="65">
        <f>VLOOKUP($A34,'Return Data'!$B$7:$R$2843,13,0)</f>
        <v>1.8250999999999999</v>
      </c>
      <c r="M34" s="66">
        <f t="shared" si="4"/>
        <v>23</v>
      </c>
      <c r="N34" s="65">
        <f>VLOOKUP($A34,'Return Data'!$B$7:$R$2843,17,0)</f>
        <v>4.4985999999999997</v>
      </c>
      <c r="O34" s="66">
        <f t="shared" si="5"/>
        <v>25</v>
      </c>
      <c r="P34" s="65">
        <f>VLOOKUP($A34,'Return Data'!$B$7:$R$2843,14,0)</f>
        <v>8.1790000000000003</v>
      </c>
      <c r="Q34" s="66">
        <f t="shared" si="6"/>
        <v>20</v>
      </c>
      <c r="R34" s="65">
        <f>VLOOKUP($A34,'Return Data'!$B$7:$R$2843,16,0)</f>
        <v>6.7714999999999996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3.6536296296296293</v>
      </c>
      <c r="E36" s="88"/>
      <c r="F36" s="89">
        <f>AVERAGE(F8:F34)</f>
        <v>2.8115259259259253</v>
      </c>
      <c r="G36" s="88"/>
      <c r="H36" s="89">
        <f>AVERAGE(H8:H34)</f>
        <v>3.3144592592592597</v>
      </c>
      <c r="I36" s="88"/>
      <c r="J36" s="89">
        <f>AVERAGE(J8:J34)</f>
        <v>2.1474444444444445</v>
      </c>
      <c r="K36" s="88"/>
      <c r="L36" s="89">
        <f>AVERAGE(L8:L34)</f>
        <v>2.6051851851851855</v>
      </c>
      <c r="M36" s="88"/>
      <c r="N36" s="89">
        <f>AVERAGE(N8:N34)</f>
        <v>6.226866666666667</v>
      </c>
      <c r="O36" s="88"/>
      <c r="P36" s="89">
        <f>AVERAGE(P8:P34)</f>
        <v>9.227559259259257</v>
      </c>
      <c r="Q36" s="88"/>
      <c r="R36" s="89">
        <f>AVERAGE(R8:R34)</f>
        <v>8.1668333333333329</v>
      </c>
      <c r="S36" s="90"/>
    </row>
    <row r="37" spans="1:19" x14ac:dyDescent="0.3">
      <c r="A37" s="87" t="s">
        <v>28</v>
      </c>
      <c r="B37" s="88"/>
      <c r="C37" s="88"/>
      <c r="D37" s="89">
        <f>MIN(D8:D34)</f>
        <v>-12.424899999999999</v>
      </c>
      <c r="E37" s="88"/>
      <c r="F37" s="89">
        <f>MIN(F8:F34)</f>
        <v>-2.4512999999999998</v>
      </c>
      <c r="G37" s="88"/>
      <c r="H37" s="89">
        <f>MIN(H8:H34)</f>
        <v>1.2696000000000001</v>
      </c>
      <c r="I37" s="88"/>
      <c r="J37" s="89">
        <f>MIN(J8:J34)</f>
        <v>-7.7100000000000002E-2</v>
      </c>
      <c r="K37" s="88"/>
      <c r="L37" s="89">
        <f>MIN(L8:L34)</f>
        <v>0.1244</v>
      </c>
      <c r="M37" s="88"/>
      <c r="N37" s="89">
        <f>MIN(N8:N34)</f>
        <v>3.5670999999999999</v>
      </c>
      <c r="O37" s="88"/>
      <c r="P37" s="89">
        <f>MIN(P8:P34)</f>
        <v>7.2213000000000003</v>
      </c>
      <c r="Q37" s="88"/>
      <c r="R37" s="89">
        <f>MIN(R8:R34)</f>
        <v>6.1921999999999997</v>
      </c>
      <c r="S37" s="90"/>
    </row>
    <row r="38" spans="1:19" ht="15" thickBot="1" x14ac:dyDescent="0.35">
      <c r="A38" s="91" t="s">
        <v>29</v>
      </c>
      <c r="B38" s="92"/>
      <c r="C38" s="92"/>
      <c r="D38" s="93">
        <f>MAX(D8:D34)</f>
        <v>7.5179</v>
      </c>
      <c r="E38" s="92"/>
      <c r="F38" s="93">
        <f>MAX(F8:F34)</f>
        <v>5.7542999999999997</v>
      </c>
      <c r="G38" s="92"/>
      <c r="H38" s="93">
        <f>MAX(H8:H34)</f>
        <v>6.1368</v>
      </c>
      <c r="I38" s="92"/>
      <c r="J38" s="93">
        <f>MAX(J8:J34)</f>
        <v>5.0522</v>
      </c>
      <c r="K38" s="92"/>
      <c r="L38" s="93">
        <f>MAX(L8:L34)</f>
        <v>6.1265000000000001</v>
      </c>
      <c r="M38" s="92"/>
      <c r="N38" s="93">
        <f>MAX(N8:N34)</f>
        <v>7.9992000000000001</v>
      </c>
      <c r="O38" s="92"/>
      <c r="P38" s="93">
        <f>MAX(P8:P34)</f>
        <v>11.795500000000001</v>
      </c>
      <c r="Q38" s="92"/>
      <c r="R38" s="93">
        <f>MAX(R8:R34)</f>
        <v>10.0158</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44412</v>
      </c>
      <c r="C8" s="65">
        <f>VLOOKUP($A8,'Return Data'!$B$7:$R$2843,4,0)</f>
        <v>296.37279999999998</v>
      </c>
      <c r="D8" s="65">
        <f>VLOOKUP($A8,'Return Data'!$B$7:$R$2843,9,0)</f>
        <v>8.1069999999999993</v>
      </c>
      <c r="E8" s="66">
        <f t="shared" ref="E8:E25" si="0">RANK(D8,D$8:D$25,0)</f>
        <v>7</v>
      </c>
      <c r="F8" s="65">
        <f>VLOOKUP($A8,'Return Data'!$B$7:$R$2843,10,0)</f>
        <v>5.6116999999999999</v>
      </c>
      <c r="G8" s="66">
        <f t="shared" ref="G8:G25" si="1">RANK(F8,F$8:F$25,0)</f>
        <v>3</v>
      </c>
      <c r="H8" s="65">
        <f>VLOOKUP($A8,'Return Data'!$B$7:$R$2843,11,0)</f>
        <v>5.9939999999999998</v>
      </c>
      <c r="I8" s="66">
        <f t="shared" ref="I8:I25" si="2">RANK(H8,H$8:H$25,0)</f>
        <v>4</v>
      </c>
      <c r="J8" s="65">
        <f>VLOOKUP($A8,'Return Data'!$B$7:$R$2843,12,0)</f>
        <v>4.6755000000000004</v>
      </c>
      <c r="K8" s="66">
        <f t="shared" ref="K8:K25" si="3">RANK(J8,J$8:J$25,0)</f>
        <v>7</v>
      </c>
      <c r="L8" s="65">
        <f>VLOOKUP($A8,'Return Data'!$B$7:$R$2843,13,0)</f>
        <v>5.1658999999999997</v>
      </c>
      <c r="M8" s="66">
        <f t="shared" ref="M8:M25" si="4">RANK(L8,L$8:L$25,0)</f>
        <v>4</v>
      </c>
      <c r="N8" s="65">
        <f>VLOOKUP($A8,'Return Data'!$B$7:$R$2843,17,0)</f>
        <v>8.1946999999999992</v>
      </c>
      <c r="O8" s="66">
        <f t="shared" ref="O8:O23" si="5">RANK(N8,N$8:N$25,0)</f>
        <v>8</v>
      </c>
      <c r="P8" s="65">
        <f>VLOOKUP($A8,'Return Data'!$B$7:$R$2843,14,0)</f>
        <v>9.1268999999999991</v>
      </c>
      <c r="Q8" s="66">
        <f t="shared" ref="Q8:Q23" si="6">RANK(P8,P$8:P$25,0)</f>
        <v>7</v>
      </c>
      <c r="R8" s="65">
        <f>VLOOKUP($A8,'Return Data'!$B$7:$R$2843,16,0)</f>
        <v>9.3511000000000006</v>
      </c>
      <c r="S8" s="67">
        <f t="shared" ref="S8:S25" si="7">RANK(R8,R$8:R$25,0)</f>
        <v>1</v>
      </c>
    </row>
    <row r="9" spans="1:19" x14ac:dyDescent="0.3">
      <c r="A9" s="82" t="s">
        <v>567</v>
      </c>
      <c r="B9" s="64">
        <f>VLOOKUP($A9,'Return Data'!$B$7:$R$2843,3,0)</f>
        <v>44412</v>
      </c>
      <c r="C9" s="65">
        <f>VLOOKUP($A9,'Return Data'!$B$7:$R$2843,4,0)</f>
        <v>2136.6390999999999</v>
      </c>
      <c r="D9" s="65">
        <f>VLOOKUP($A9,'Return Data'!$B$7:$R$2843,9,0)</f>
        <v>7.3457999999999997</v>
      </c>
      <c r="E9" s="66">
        <f t="shared" si="0"/>
        <v>9</v>
      </c>
      <c r="F9" s="65">
        <f>VLOOKUP($A9,'Return Data'!$B$7:$R$2843,10,0)</f>
        <v>4.6308999999999996</v>
      </c>
      <c r="G9" s="66">
        <f t="shared" si="1"/>
        <v>12</v>
      </c>
      <c r="H9" s="65">
        <f>VLOOKUP($A9,'Return Data'!$B$7:$R$2843,11,0)</f>
        <v>5.4051999999999998</v>
      </c>
      <c r="I9" s="66">
        <f t="shared" si="2"/>
        <v>13</v>
      </c>
      <c r="J9" s="65">
        <f>VLOOKUP($A9,'Return Data'!$B$7:$R$2843,12,0)</f>
        <v>4.4829999999999997</v>
      </c>
      <c r="K9" s="66">
        <f t="shared" si="3"/>
        <v>10</v>
      </c>
      <c r="L9" s="65">
        <f>VLOOKUP($A9,'Return Data'!$B$7:$R$2843,13,0)</f>
        <v>4.8483999999999998</v>
      </c>
      <c r="M9" s="66">
        <f t="shared" si="4"/>
        <v>10</v>
      </c>
      <c r="N9" s="65">
        <f>VLOOKUP($A9,'Return Data'!$B$7:$R$2843,17,0)</f>
        <v>7.8798000000000004</v>
      </c>
      <c r="O9" s="66">
        <f t="shared" si="5"/>
        <v>10</v>
      </c>
      <c r="P9" s="65">
        <f>VLOOKUP($A9,'Return Data'!$B$7:$R$2843,14,0)</f>
        <v>8.9606999999999992</v>
      </c>
      <c r="Q9" s="66">
        <f t="shared" si="6"/>
        <v>10</v>
      </c>
      <c r="R9" s="65">
        <f>VLOOKUP($A9,'Return Data'!$B$7:$R$2843,16,0)</f>
        <v>8.5836000000000006</v>
      </c>
      <c r="S9" s="67">
        <f t="shared" si="7"/>
        <v>11</v>
      </c>
    </row>
    <row r="10" spans="1:19" x14ac:dyDescent="0.3">
      <c r="A10" s="82" t="s">
        <v>569</v>
      </c>
      <c r="B10" s="64">
        <f>VLOOKUP($A10,'Return Data'!$B$7:$R$2843,3,0)</f>
        <v>44412</v>
      </c>
      <c r="C10" s="65">
        <f>VLOOKUP($A10,'Return Data'!$B$7:$R$2843,4,0)</f>
        <v>19.5503</v>
      </c>
      <c r="D10" s="65">
        <f>VLOOKUP($A10,'Return Data'!$B$7:$R$2843,9,0)</f>
        <v>9.3797999999999995</v>
      </c>
      <c r="E10" s="66">
        <f t="shared" si="0"/>
        <v>2</v>
      </c>
      <c r="F10" s="65">
        <f>VLOOKUP($A10,'Return Data'!$B$7:$R$2843,10,0)</f>
        <v>4.7084999999999999</v>
      </c>
      <c r="G10" s="66">
        <f t="shared" si="1"/>
        <v>11</v>
      </c>
      <c r="H10" s="65">
        <f>VLOOKUP($A10,'Return Data'!$B$7:$R$2843,11,0)</f>
        <v>5.7195</v>
      </c>
      <c r="I10" s="66">
        <f t="shared" si="2"/>
        <v>8</v>
      </c>
      <c r="J10" s="65">
        <f>VLOOKUP($A10,'Return Data'!$B$7:$R$2843,12,0)</f>
        <v>4.3235000000000001</v>
      </c>
      <c r="K10" s="66">
        <f t="shared" si="3"/>
        <v>12</v>
      </c>
      <c r="L10" s="65">
        <f>VLOOKUP($A10,'Return Data'!$B$7:$R$2843,13,0)</f>
        <v>4.7504</v>
      </c>
      <c r="M10" s="66">
        <f t="shared" si="4"/>
        <v>11</v>
      </c>
      <c r="N10" s="65">
        <f>VLOOKUP($A10,'Return Data'!$B$7:$R$2843,17,0)</f>
        <v>8.2387999999999995</v>
      </c>
      <c r="O10" s="66">
        <f t="shared" si="5"/>
        <v>6</v>
      </c>
      <c r="P10" s="65">
        <f>VLOOKUP($A10,'Return Data'!$B$7:$R$2843,14,0)</f>
        <v>9.0173000000000005</v>
      </c>
      <c r="Q10" s="66">
        <f t="shared" si="6"/>
        <v>9</v>
      </c>
      <c r="R10" s="65">
        <f>VLOOKUP($A10,'Return Data'!$B$7:$R$2843,16,0)</f>
        <v>8.8645999999999994</v>
      </c>
      <c r="S10" s="67">
        <f t="shared" si="7"/>
        <v>4</v>
      </c>
    </row>
    <row r="11" spans="1:19" x14ac:dyDescent="0.3">
      <c r="A11" s="82" t="s">
        <v>571</v>
      </c>
      <c r="B11" s="64">
        <f>VLOOKUP($A11,'Return Data'!$B$7:$R$2843,3,0)</f>
        <v>44412</v>
      </c>
      <c r="C11" s="65">
        <f>VLOOKUP($A11,'Return Data'!$B$7:$R$2843,4,0)</f>
        <v>19.863099999999999</v>
      </c>
      <c r="D11" s="65">
        <f>VLOOKUP($A11,'Return Data'!$B$7:$R$2843,9,0)</f>
        <v>4.0518999999999998</v>
      </c>
      <c r="E11" s="66">
        <f t="shared" si="0"/>
        <v>16</v>
      </c>
      <c r="F11" s="65">
        <f>VLOOKUP($A11,'Return Data'!$B$7:$R$2843,10,0)</f>
        <v>4.4618000000000002</v>
      </c>
      <c r="G11" s="66">
        <f t="shared" si="1"/>
        <v>14</v>
      </c>
      <c r="H11" s="65">
        <f>VLOOKUP($A11,'Return Data'!$B$7:$R$2843,11,0)</f>
        <v>6.3415999999999997</v>
      </c>
      <c r="I11" s="66">
        <f t="shared" si="2"/>
        <v>2</v>
      </c>
      <c r="J11" s="65">
        <f>VLOOKUP($A11,'Return Data'!$B$7:$R$2843,12,0)</f>
        <v>3.9885999999999999</v>
      </c>
      <c r="K11" s="66">
        <f t="shared" si="3"/>
        <v>14</v>
      </c>
      <c r="L11" s="65">
        <f>VLOOKUP($A11,'Return Data'!$B$7:$R$2843,13,0)</f>
        <v>4.2453000000000003</v>
      </c>
      <c r="M11" s="66">
        <f t="shared" si="4"/>
        <v>14</v>
      </c>
      <c r="N11" s="65">
        <f>VLOOKUP($A11,'Return Data'!$B$7:$R$2843,17,0)</f>
        <v>9.0787999999999993</v>
      </c>
      <c r="O11" s="66">
        <f t="shared" si="5"/>
        <v>1</v>
      </c>
      <c r="P11" s="65">
        <f>VLOOKUP($A11,'Return Data'!$B$7:$R$2843,14,0)</f>
        <v>10.4093</v>
      </c>
      <c r="Q11" s="66">
        <f t="shared" si="6"/>
        <v>1</v>
      </c>
      <c r="R11" s="65">
        <f>VLOOKUP($A11,'Return Data'!$B$7:$R$2843,16,0)</f>
        <v>9.0805000000000007</v>
      </c>
      <c r="S11" s="67">
        <f t="shared" si="7"/>
        <v>2</v>
      </c>
    </row>
    <row r="12" spans="1:19" x14ac:dyDescent="0.3">
      <c r="A12" s="82" t="s">
        <v>574</v>
      </c>
      <c r="B12" s="64">
        <f>VLOOKUP($A12,'Return Data'!$B$7:$R$2843,3,0)</f>
        <v>44412</v>
      </c>
      <c r="C12" s="65">
        <f>VLOOKUP($A12,'Return Data'!$B$7:$R$2843,4,0)</f>
        <v>18.380600000000001</v>
      </c>
      <c r="D12" s="65">
        <f>VLOOKUP($A12,'Return Data'!$B$7:$R$2843,9,0)</f>
        <v>7.2257999999999996</v>
      </c>
      <c r="E12" s="66">
        <f t="shared" si="0"/>
        <v>10</v>
      </c>
      <c r="F12" s="65">
        <f>VLOOKUP($A12,'Return Data'!$B$7:$R$2843,10,0)</f>
        <v>4.5498000000000003</v>
      </c>
      <c r="G12" s="66">
        <f t="shared" si="1"/>
        <v>13</v>
      </c>
      <c r="H12" s="65">
        <f>VLOOKUP($A12,'Return Data'!$B$7:$R$2843,11,0)</f>
        <v>5.7434000000000003</v>
      </c>
      <c r="I12" s="66">
        <f t="shared" si="2"/>
        <v>7</v>
      </c>
      <c r="J12" s="65">
        <f>VLOOKUP($A12,'Return Data'!$B$7:$R$2843,12,0)</f>
        <v>4.4775</v>
      </c>
      <c r="K12" s="66">
        <f t="shared" si="3"/>
        <v>11</v>
      </c>
      <c r="L12" s="65">
        <f>VLOOKUP($A12,'Return Data'!$B$7:$R$2843,13,0)</f>
        <v>4.6124000000000001</v>
      </c>
      <c r="M12" s="66">
        <f t="shared" si="4"/>
        <v>12</v>
      </c>
      <c r="N12" s="65">
        <f>VLOOKUP($A12,'Return Data'!$B$7:$R$2843,17,0)</f>
        <v>7.7670000000000003</v>
      </c>
      <c r="O12" s="66">
        <f t="shared" si="5"/>
        <v>13</v>
      </c>
      <c r="P12" s="65">
        <f>VLOOKUP($A12,'Return Data'!$B$7:$R$2843,14,0)</f>
        <v>9.2121999999999993</v>
      </c>
      <c r="Q12" s="66">
        <f t="shared" si="6"/>
        <v>5</v>
      </c>
      <c r="R12" s="65">
        <f>VLOOKUP($A12,'Return Data'!$B$7:$R$2843,16,0)</f>
        <v>8.7181999999999995</v>
      </c>
      <c r="S12" s="67">
        <f t="shared" si="7"/>
        <v>8</v>
      </c>
    </row>
    <row r="13" spans="1:19" x14ac:dyDescent="0.3">
      <c r="A13" s="82" t="s">
        <v>575</v>
      </c>
      <c r="B13" s="64">
        <f>VLOOKUP($A13,'Return Data'!$B$7:$R$2843,3,0)</f>
        <v>44412</v>
      </c>
      <c r="C13" s="65">
        <f>VLOOKUP($A13,'Return Data'!$B$7:$R$2843,4,0)</f>
        <v>18.649000000000001</v>
      </c>
      <c r="D13" s="65">
        <f>VLOOKUP($A13,'Return Data'!$B$7:$R$2843,9,0)</f>
        <v>6.0587999999999997</v>
      </c>
      <c r="E13" s="66">
        <f t="shared" si="0"/>
        <v>15</v>
      </c>
      <c r="F13" s="65">
        <f>VLOOKUP($A13,'Return Data'!$B$7:$R$2843,10,0)</f>
        <v>5.3491999999999997</v>
      </c>
      <c r="G13" s="66">
        <f t="shared" si="1"/>
        <v>6</v>
      </c>
      <c r="H13" s="65">
        <f>VLOOKUP($A13,'Return Data'!$B$7:$R$2843,11,0)</f>
        <v>5.6344000000000003</v>
      </c>
      <c r="I13" s="66">
        <f t="shared" si="2"/>
        <v>9</v>
      </c>
      <c r="J13" s="65">
        <f>VLOOKUP($A13,'Return Data'!$B$7:$R$2843,12,0)</f>
        <v>4.8636999999999997</v>
      </c>
      <c r="K13" s="66">
        <f t="shared" si="3"/>
        <v>2</v>
      </c>
      <c r="L13" s="65">
        <f>VLOOKUP($A13,'Return Data'!$B$7:$R$2843,13,0)</f>
        <v>5.5702999999999996</v>
      </c>
      <c r="M13" s="66">
        <f t="shared" si="4"/>
        <v>1</v>
      </c>
      <c r="N13" s="65">
        <f>VLOOKUP($A13,'Return Data'!$B$7:$R$2843,17,0)</f>
        <v>8.52</v>
      </c>
      <c r="O13" s="66">
        <f t="shared" si="5"/>
        <v>4</v>
      </c>
      <c r="P13" s="65">
        <f>VLOOKUP($A13,'Return Data'!$B$7:$R$2843,14,0)</f>
        <v>9.1553000000000004</v>
      </c>
      <c r="Q13" s="66">
        <f t="shared" si="6"/>
        <v>6</v>
      </c>
      <c r="R13" s="65">
        <f>VLOOKUP($A13,'Return Data'!$B$7:$R$2843,16,0)</f>
        <v>8.8308</v>
      </c>
      <c r="S13" s="67">
        <f t="shared" si="7"/>
        <v>5</v>
      </c>
    </row>
    <row r="14" spans="1:19" x14ac:dyDescent="0.3">
      <c r="A14" s="82" t="s">
        <v>578</v>
      </c>
      <c r="B14" s="64">
        <f>VLOOKUP($A14,'Return Data'!$B$7:$R$2843,3,0)</f>
        <v>44412</v>
      </c>
      <c r="C14" s="65">
        <f>VLOOKUP($A14,'Return Data'!$B$7:$R$2843,4,0)</f>
        <v>26.1876</v>
      </c>
      <c r="D14" s="65">
        <f>VLOOKUP($A14,'Return Data'!$B$7:$R$2843,9,0)</f>
        <v>6.9189999999999996</v>
      </c>
      <c r="E14" s="66">
        <f t="shared" si="0"/>
        <v>11</v>
      </c>
      <c r="F14" s="65">
        <f>VLOOKUP($A14,'Return Data'!$B$7:$R$2843,10,0)</f>
        <v>5.6654999999999998</v>
      </c>
      <c r="G14" s="66">
        <f t="shared" si="1"/>
        <v>2</v>
      </c>
      <c r="H14" s="65">
        <f>VLOOKUP($A14,'Return Data'!$B$7:$R$2843,11,0)</f>
        <v>5.4661</v>
      </c>
      <c r="I14" s="66">
        <f t="shared" si="2"/>
        <v>12</v>
      </c>
      <c r="J14" s="65">
        <f>VLOOKUP($A14,'Return Data'!$B$7:$R$2843,12,0)</f>
        <v>5.1946000000000003</v>
      </c>
      <c r="K14" s="66">
        <f t="shared" si="3"/>
        <v>1</v>
      </c>
      <c r="L14" s="65">
        <f>VLOOKUP($A14,'Return Data'!$B$7:$R$2843,13,0)</f>
        <v>5.4085999999999999</v>
      </c>
      <c r="M14" s="66">
        <f t="shared" si="4"/>
        <v>2</v>
      </c>
      <c r="N14" s="65">
        <f>VLOOKUP($A14,'Return Data'!$B$7:$R$2843,17,0)</f>
        <v>7.8205999999999998</v>
      </c>
      <c r="O14" s="66">
        <f t="shared" si="5"/>
        <v>12</v>
      </c>
      <c r="P14" s="65">
        <f>VLOOKUP($A14,'Return Data'!$B$7:$R$2843,14,0)</f>
        <v>8.5639000000000003</v>
      </c>
      <c r="Q14" s="66">
        <f t="shared" si="6"/>
        <v>13</v>
      </c>
      <c r="R14" s="65">
        <f>VLOOKUP($A14,'Return Data'!$B$7:$R$2843,16,0)</f>
        <v>8.8175000000000008</v>
      </c>
      <c r="S14" s="67">
        <f t="shared" si="7"/>
        <v>6</v>
      </c>
    </row>
    <row r="15" spans="1:19" x14ac:dyDescent="0.3">
      <c r="A15" s="82" t="s">
        <v>579</v>
      </c>
      <c r="B15" s="64">
        <f>VLOOKUP($A15,'Return Data'!$B$7:$R$2843,3,0)</f>
        <v>44412</v>
      </c>
      <c r="C15" s="65">
        <f>VLOOKUP($A15,'Return Data'!$B$7:$R$2843,4,0)</f>
        <v>19.933299999999999</v>
      </c>
      <c r="D15" s="65">
        <f>VLOOKUP($A15,'Return Data'!$B$7:$R$2843,9,0)</f>
        <v>8.7356999999999996</v>
      </c>
      <c r="E15" s="66">
        <f t="shared" si="0"/>
        <v>6</v>
      </c>
      <c r="F15" s="65">
        <f>VLOOKUP($A15,'Return Data'!$B$7:$R$2843,10,0)</f>
        <v>4.99</v>
      </c>
      <c r="G15" s="66">
        <f t="shared" si="1"/>
        <v>9</v>
      </c>
      <c r="H15" s="65">
        <f>VLOOKUP($A15,'Return Data'!$B$7:$R$2843,11,0)</f>
        <v>6.0446</v>
      </c>
      <c r="I15" s="66">
        <f t="shared" si="2"/>
        <v>3</v>
      </c>
      <c r="J15" s="65">
        <f>VLOOKUP($A15,'Return Data'!$B$7:$R$2843,12,0)</f>
        <v>4.7271000000000001</v>
      </c>
      <c r="K15" s="66">
        <f t="shared" si="3"/>
        <v>5</v>
      </c>
      <c r="L15" s="65">
        <f>VLOOKUP($A15,'Return Data'!$B$7:$R$2843,13,0)</f>
        <v>5.1307</v>
      </c>
      <c r="M15" s="66">
        <f t="shared" si="4"/>
        <v>6</v>
      </c>
      <c r="N15" s="65">
        <f>VLOOKUP($A15,'Return Data'!$B$7:$R$2843,17,0)</f>
        <v>8.6209000000000007</v>
      </c>
      <c r="O15" s="66">
        <f t="shared" si="5"/>
        <v>3</v>
      </c>
      <c r="P15" s="65">
        <f>VLOOKUP($A15,'Return Data'!$B$7:$R$2843,14,0)</f>
        <v>9.7312999999999992</v>
      </c>
      <c r="Q15" s="66">
        <f t="shared" si="6"/>
        <v>2</v>
      </c>
      <c r="R15" s="65">
        <f>VLOOKUP($A15,'Return Data'!$B$7:$R$2843,16,0)</f>
        <v>8.5411999999999999</v>
      </c>
      <c r="S15" s="67">
        <f t="shared" si="7"/>
        <v>12</v>
      </c>
    </row>
    <row r="16" spans="1:19" x14ac:dyDescent="0.3">
      <c r="A16" s="82" t="s">
        <v>584</v>
      </c>
      <c r="B16" s="64">
        <f>VLOOKUP($A16,'Return Data'!$B$7:$R$2843,3,0)</f>
        <v>44412</v>
      </c>
      <c r="C16" s="65">
        <f>VLOOKUP($A16,'Return Data'!$B$7:$R$2843,4,0)</f>
        <v>1931.0817999999999</v>
      </c>
      <c r="D16" s="65">
        <f>VLOOKUP($A16,'Return Data'!$B$7:$R$2843,9,0)</f>
        <v>2.5264000000000002</v>
      </c>
      <c r="E16" s="66">
        <f t="shared" si="0"/>
        <v>18</v>
      </c>
      <c r="F16" s="65">
        <f>VLOOKUP($A16,'Return Data'!$B$7:$R$2843,10,0)</f>
        <v>3.3090000000000002</v>
      </c>
      <c r="G16" s="66">
        <f t="shared" si="1"/>
        <v>18</v>
      </c>
      <c r="H16" s="65">
        <f>VLOOKUP($A16,'Return Data'!$B$7:$R$2843,11,0)</f>
        <v>5.2351000000000001</v>
      </c>
      <c r="I16" s="66">
        <f t="shared" si="2"/>
        <v>14</v>
      </c>
      <c r="J16" s="65">
        <f>VLOOKUP($A16,'Return Data'!$B$7:$R$2843,12,0)</f>
        <v>3.1448999999999998</v>
      </c>
      <c r="K16" s="66">
        <f t="shared" si="3"/>
        <v>17</v>
      </c>
      <c r="L16" s="65">
        <f>VLOOKUP($A16,'Return Data'!$B$7:$R$2843,13,0)</f>
        <v>3.3561999999999999</v>
      </c>
      <c r="M16" s="66">
        <f t="shared" si="4"/>
        <v>18</v>
      </c>
      <c r="N16" s="65">
        <f>VLOOKUP($A16,'Return Data'!$B$7:$R$2843,17,0)</f>
        <v>7.3026</v>
      </c>
      <c r="O16" s="66">
        <f t="shared" si="5"/>
        <v>14</v>
      </c>
      <c r="P16" s="65">
        <f>VLOOKUP($A16,'Return Data'!$B$7:$R$2843,14,0)</f>
        <v>8.2281999999999993</v>
      </c>
      <c r="Q16" s="66">
        <f t="shared" si="6"/>
        <v>15</v>
      </c>
      <c r="R16" s="65">
        <f>VLOOKUP($A16,'Return Data'!$B$7:$R$2843,16,0)</f>
        <v>7.9112</v>
      </c>
      <c r="S16" s="67">
        <f t="shared" si="7"/>
        <v>16</v>
      </c>
    </row>
    <row r="17" spans="1:19" x14ac:dyDescent="0.3">
      <c r="A17" s="82" t="s">
        <v>586</v>
      </c>
      <c r="B17" s="64">
        <f>VLOOKUP($A17,'Return Data'!$B$7:$R$2843,3,0)</f>
        <v>44412</v>
      </c>
      <c r="C17" s="65">
        <f>VLOOKUP($A17,'Return Data'!$B$7:$R$2843,4,0)</f>
        <v>52.678199999999997</v>
      </c>
      <c r="D17" s="65">
        <f>VLOOKUP($A17,'Return Data'!$B$7:$R$2843,9,0)</f>
        <v>6.4625000000000004</v>
      </c>
      <c r="E17" s="66">
        <f t="shared" si="0"/>
        <v>13</v>
      </c>
      <c r="F17" s="65">
        <f>VLOOKUP($A17,'Return Data'!$B$7:$R$2843,10,0)</f>
        <v>5.9425999999999997</v>
      </c>
      <c r="G17" s="66">
        <f t="shared" si="1"/>
        <v>1</v>
      </c>
      <c r="H17" s="65">
        <f>VLOOKUP($A17,'Return Data'!$B$7:$R$2843,11,0)</f>
        <v>5.4766000000000004</v>
      </c>
      <c r="I17" s="66">
        <f t="shared" si="2"/>
        <v>11</v>
      </c>
      <c r="J17" s="65">
        <f>VLOOKUP($A17,'Return Data'!$B$7:$R$2843,12,0)</f>
        <v>4.5423999999999998</v>
      </c>
      <c r="K17" s="66">
        <f t="shared" si="3"/>
        <v>9</v>
      </c>
      <c r="L17" s="65">
        <f>VLOOKUP($A17,'Return Data'!$B$7:$R$2843,13,0)</f>
        <v>5.0239000000000003</v>
      </c>
      <c r="M17" s="66">
        <f t="shared" si="4"/>
        <v>9</v>
      </c>
      <c r="N17" s="65">
        <f>VLOOKUP($A17,'Return Data'!$B$7:$R$2843,17,0)</f>
        <v>8.2175999999999991</v>
      </c>
      <c r="O17" s="66">
        <f t="shared" si="5"/>
        <v>7</v>
      </c>
      <c r="P17" s="65">
        <f>VLOOKUP($A17,'Return Data'!$B$7:$R$2843,14,0)</f>
        <v>9.2835999999999999</v>
      </c>
      <c r="Q17" s="66">
        <f t="shared" si="6"/>
        <v>4</v>
      </c>
      <c r="R17" s="65">
        <f>VLOOKUP($A17,'Return Data'!$B$7:$R$2843,16,0)</f>
        <v>8.8931000000000004</v>
      </c>
      <c r="S17" s="67">
        <f t="shared" si="7"/>
        <v>3</v>
      </c>
    </row>
    <row r="18" spans="1:19" x14ac:dyDescent="0.3">
      <c r="A18" s="82" t="s">
        <v>587</v>
      </c>
      <c r="B18" s="64">
        <f>VLOOKUP($A18,'Return Data'!$B$7:$R$2843,3,0)</f>
        <v>44412</v>
      </c>
      <c r="C18" s="65">
        <f>VLOOKUP($A18,'Return Data'!$B$7:$R$2843,4,0)</f>
        <v>20.551200000000001</v>
      </c>
      <c r="D18" s="65">
        <f>VLOOKUP($A18,'Return Data'!$B$7:$R$2843,9,0)</f>
        <v>10.3157</v>
      </c>
      <c r="E18" s="66">
        <f t="shared" si="0"/>
        <v>1</v>
      </c>
      <c r="F18" s="65">
        <f>VLOOKUP($A18,'Return Data'!$B$7:$R$2843,10,0)</f>
        <v>5.3571</v>
      </c>
      <c r="G18" s="66">
        <f t="shared" si="1"/>
        <v>5</v>
      </c>
      <c r="H18" s="65">
        <f>VLOOKUP($A18,'Return Data'!$B$7:$R$2843,11,0)</f>
        <v>5.9802</v>
      </c>
      <c r="I18" s="66">
        <f t="shared" si="2"/>
        <v>5</v>
      </c>
      <c r="J18" s="65">
        <f>VLOOKUP($A18,'Return Data'!$B$7:$R$2843,12,0)</f>
        <v>4.7766000000000002</v>
      </c>
      <c r="K18" s="66">
        <f t="shared" si="3"/>
        <v>4</v>
      </c>
      <c r="L18" s="65">
        <f>VLOOKUP($A18,'Return Data'!$B$7:$R$2843,13,0)</f>
        <v>5.0942999999999996</v>
      </c>
      <c r="M18" s="66">
        <f t="shared" si="4"/>
        <v>8</v>
      </c>
      <c r="N18" s="65">
        <f>VLOOKUP($A18,'Return Data'!$B$7:$R$2843,17,0)</f>
        <v>8.2972000000000001</v>
      </c>
      <c r="O18" s="66">
        <f t="shared" si="5"/>
        <v>5</v>
      </c>
      <c r="P18" s="65">
        <f>VLOOKUP($A18,'Return Data'!$B$7:$R$2843,14,0)</f>
        <v>8.7096</v>
      </c>
      <c r="Q18" s="66">
        <f t="shared" si="6"/>
        <v>12</v>
      </c>
      <c r="R18" s="65">
        <f>VLOOKUP($A18,'Return Data'!$B$7:$R$2843,16,0)</f>
        <v>8.4278999999999993</v>
      </c>
      <c r="S18" s="67">
        <f t="shared" si="7"/>
        <v>13</v>
      </c>
    </row>
    <row r="19" spans="1:19" x14ac:dyDescent="0.3">
      <c r="A19" s="82" t="s">
        <v>590</v>
      </c>
      <c r="B19" s="64">
        <f>VLOOKUP($A19,'Return Data'!$B$7:$R$2843,3,0)</f>
        <v>44412</v>
      </c>
      <c r="C19" s="65">
        <f>VLOOKUP($A19,'Return Data'!$B$7:$R$2843,4,0)</f>
        <v>29.396599999999999</v>
      </c>
      <c r="D19" s="65">
        <f>VLOOKUP($A19,'Return Data'!$B$7:$R$2843,9,0)</f>
        <v>6.7077</v>
      </c>
      <c r="E19" s="66">
        <f t="shared" si="0"/>
        <v>12</v>
      </c>
      <c r="F19" s="65">
        <f>VLOOKUP($A19,'Return Data'!$B$7:$R$2843,10,0)</f>
        <v>4.1731999999999996</v>
      </c>
      <c r="G19" s="66">
        <f t="shared" si="1"/>
        <v>15</v>
      </c>
      <c r="H19" s="65">
        <f>VLOOKUP($A19,'Return Data'!$B$7:$R$2843,11,0)</f>
        <v>4.8930999999999996</v>
      </c>
      <c r="I19" s="66">
        <f t="shared" si="2"/>
        <v>15</v>
      </c>
      <c r="J19" s="65">
        <f>VLOOKUP($A19,'Return Data'!$B$7:$R$2843,12,0)</f>
        <v>3.7201</v>
      </c>
      <c r="K19" s="66">
        <f t="shared" si="3"/>
        <v>15</v>
      </c>
      <c r="L19" s="65">
        <f>VLOOKUP($A19,'Return Data'!$B$7:$R$2843,13,0)</f>
        <v>3.9523999999999999</v>
      </c>
      <c r="M19" s="66">
        <f t="shared" si="4"/>
        <v>15</v>
      </c>
      <c r="N19" s="65">
        <f>VLOOKUP($A19,'Return Data'!$B$7:$R$2843,17,0)</f>
        <v>6.9189999999999996</v>
      </c>
      <c r="O19" s="66">
        <f t="shared" si="5"/>
        <v>15</v>
      </c>
      <c r="P19" s="65">
        <f>VLOOKUP($A19,'Return Data'!$B$7:$R$2843,14,0)</f>
        <v>8.3813999999999993</v>
      </c>
      <c r="Q19" s="66">
        <f t="shared" si="6"/>
        <v>14</v>
      </c>
      <c r="R19" s="65">
        <f>VLOOKUP($A19,'Return Data'!$B$7:$R$2843,16,0)</f>
        <v>8.0051000000000005</v>
      </c>
      <c r="S19" s="67">
        <f t="shared" si="7"/>
        <v>15</v>
      </c>
    </row>
    <row r="20" spans="1:19" x14ac:dyDescent="0.3">
      <c r="A20" s="82" t="s">
        <v>592</v>
      </c>
      <c r="B20" s="64">
        <f>VLOOKUP($A20,'Return Data'!$B$7:$R$2843,3,0)</f>
        <v>44412</v>
      </c>
      <c r="C20" s="65">
        <f>VLOOKUP($A20,'Return Data'!$B$7:$R$2843,4,0)</f>
        <v>16.7882</v>
      </c>
      <c r="D20" s="65">
        <f>VLOOKUP($A20,'Return Data'!$B$7:$R$2843,9,0)</f>
        <v>8.7588000000000008</v>
      </c>
      <c r="E20" s="66">
        <f t="shared" si="0"/>
        <v>4</v>
      </c>
      <c r="F20" s="65">
        <f>VLOOKUP($A20,'Return Data'!$B$7:$R$2843,10,0)</f>
        <v>5.4695999999999998</v>
      </c>
      <c r="G20" s="66">
        <f t="shared" si="1"/>
        <v>4</v>
      </c>
      <c r="H20" s="65">
        <f>VLOOKUP($A20,'Return Data'!$B$7:$R$2843,11,0)</f>
        <v>6.3869999999999996</v>
      </c>
      <c r="I20" s="66">
        <f t="shared" si="2"/>
        <v>1</v>
      </c>
      <c r="J20" s="65">
        <f>VLOOKUP($A20,'Return Data'!$B$7:$R$2843,12,0)</f>
        <v>4.8449999999999998</v>
      </c>
      <c r="K20" s="66">
        <f t="shared" si="3"/>
        <v>3</v>
      </c>
      <c r="L20" s="65">
        <f>VLOOKUP($A20,'Return Data'!$B$7:$R$2843,13,0)</f>
        <v>5.3966000000000003</v>
      </c>
      <c r="M20" s="66">
        <f t="shared" si="4"/>
        <v>3</v>
      </c>
      <c r="N20" s="65">
        <f>VLOOKUP($A20,'Return Data'!$B$7:$R$2843,17,0)</f>
        <v>8.6616999999999997</v>
      </c>
      <c r="O20" s="66">
        <f t="shared" si="5"/>
        <v>2</v>
      </c>
      <c r="P20" s="65">
        <f>VLOOKUP($A20,'Return Data'!$B$7:$R$2843,14,0)</f>
        <v>9.5106999999999999</v>
      </c>
      <c r="Q20" s="66">
        <f t="shared" si="6"/>
        <v>3</v>
      </c>
      <c r="R20" s="65">
        <f>VLOOKUP($A20,'Return Data'!$B$7:$R$2843,16,0)</f>
        <v>8.6753999999999998</v>
      </c>
      <c r="S20" s="67">
        <f t="shared" si="7"/>
        <v>10</v>
      </c>
    </row>
    <row r="21" spans="1:19" x14ac:dyDescent="0.3">
      <c r="A21" s="82" t="s">
        <v>594</v>
      </c>
      <c r="B21" s="64">
        <f>VLOOKUP($A21,'Return Data'!$B$7:$R$2843,3,0)</f>
        <v>44412</v>
      </c>
      <c r="C21" s="65">
        <f>VLOOKUP($A21,'Return Data'!$B$7:$R$2843,4,0)</f>
        <v>20.192499999999999</v>
      </c>
      <c r="D21" s="65">
        <f>VLOOKUP($A21,'Return Data'!$B$7:$R$2843,9,0)</f>
        <v>8.0500000000000007</v>
      </c>
      <c r="E21" s="66">
        <f t="shared" si="0"/>
        <v>8</v>
      </c>
      <c r="F21" s="65">
        <f>VLOOKUP($A21,'Return Data'!$B$7:$R$2843,10,0)</f>
        <v>5.2153999999999998</v>
      </c>
      <c r="G21" s="66">
        <f t="shared" si="1"/>
        <v>8</v>
      </c>
      <c r="H21" s="65">
        <f>VLOOKUP($A21,'Return Data'!$B$7:$R$2843,11,0)</f>
        <v>5.9012000000000002</v>
      </c>
      <c r="I21" s="66">
        <f t="shared" si="2"/>
        <v>6</v>
      </c>
      <c r="J21" s="65">
        <f>VLOOKUP($A21,'Return Data'!$B$7:$R$2843,12,0)</f>
        <v>4.6494</v>
      </c>
      <c r="K21" s="66">
        <f t="shared" si="3"/>
        <v>8</v>
      </c>
      <c r="L21" s="65">
        <f>VLOOKUP($A21,'Return Data'!$B$7:$R$2843,13,0)</f>
        <v>5.1308999999999996</v>
      </c>
      <c r="M21" s="66">
        <f t="shared" si="4"/>
        <v>5</v>
      </c>
      <c r="N21" s="65">
        <f>VLOOKUP($A21,'Return Data'!$B$7:$R$2843,17,0)</f>
        <v>8.1844000000000001</v>
      </c>
      <c r="O21" s="66">
        <f t="shared" si="5"/>
        <v>9</v>
      </c>
      <c r="P21" s="65">
        <f>VLOOKUP($A21,'Return Data'!$B$7:$R$2843,14,0)</f>
        <v>9.0661000000000005</v>
      </c>
      <c r="Q21" s="66">
        <f t="shared" si="6"/>
        <v>8</v>
      </c>
      <c r="R21" s="65">
        <f>VLOOKUP($A21,'Return Data'!$B$7:$R$2843,16,0)</f>
        <v>8.7109000000000005</v>
      </c>
      <c r="S21" s="67">
        <f t="shared" si="7"/>
        <v>9</v>
      </c>
    </row>
    <row r="22" spans="1:19" x14ac:dyDescent="0.3">
      <c r="A22" s="82" t="s">
        <v>595</v>
      </c>
      <c r="B22" s="64">
        <f>VLOOKUP($A22,'Return Data'!$B$7:$R$2843,3,0)</f>
        <v>44412</v>
      </c>
      <c r="C22" s="65">
        <f>VLOOKUP($A22,'Return Data'!$B$7:$R$2843,4,0)</f>
        <v>2607.6044000000002</v>
      </c>
      <c r="D22" s="65">
        <f>VLOOKUP($A22,'Return Data'!$B$7:$R$2843,9,0)</f>
        <v>8.7407000000000004</v>
      </c>
      <c r="E22" s="66">
        <f t="shared" si="0"/>
        <v>5</v>
      </c>
      <c r="F22" s="65">
        <f>VLOOKUP($A22,'Return Data'!$B$7:$R$2843,10,0)</f>
        <v>4.9534000000000002</v>
      </c>
      <c r="G22" s="66">
        <f t="shared" si="1"/>
        <v>10</v>
      </c>
      <c r="H22" s="65">
        <f>VLOOKUP($A22,'Return Data'!$B$7:$R$2843,11,0)</f>
        <v>4.7931999999999997</v>
      </c>
      <c r="I22" s="66">
        <f t="shared" si="2"/>
        <v>16</v>
      </c>
      <c r="J22" s="65">
        <f>VLOOKUP($A22,'Return Data'!$B$7:$R$2843,12,0)</f>
        <v>4.0849000000000002</v>
      </c>
      <c r="K22" s="66">
        <f t="shared" si="3"/>
        <v>13</v>
      </c>
      <c r="L22" s="65">
        <f>VLOOKUP($A22,'Return Data'!$B$7:$R$2843,13,0)</f>
        <v>4.4002999999999997</v>
      </c>
      <c r="M22" s="66">
        <f t="shared" si="4"/>
        <v>13</v>
      </c>
      <c r="N22" s="65">
        <f>VLOOKUP($A22,'Return Data'!$B$7:$R$2843,17,0)</f>
        <v>7.8735999999999997</v>
      </c>
      <c r="O22" s="66">
        <f t="shared" si="5"/>
        <v>11</v>
      </c>
      <c r="P22" s="65">
        <f>VLOOKUP($A22,'Return Data'!$B$7:$R$2843,14,0)</f>
        <v>8.7615999999999996</v>
      </c>
      <c r="Q22" s="66">
        <f t="shared" si="6"/>
        <v>11</v>
      </c>
      <c r="R22" s="65">
        <f>VLOOKUP($A22,'Return Data'!$B$7:$R$2843,16,0)</f>
        <v>8.7606000000000002</v>
      </c>
      <c r="S22" s="67">
        <f t="shared" si="7"/>
        <v>7</v>
      </c>
    </row>
    <row r="23" spans="1:19" x14ac:dyDescent="0.3">
      <c r="A23" s="82" t="s">
        <v>598</v>
      </c>
      <c r="B23" s="64">
        <f>VLOOKUP($A23,'Return Data'!$B$7:$R$2843,3,0)</f>
        <v>44412</v>
      </c>
      <c r="C23" s="65">
        <f>VLOOKUP($A23,'Return Data'!$B$7:$R$2843,4,0)</f>
        <v>34.585599999999999</v>
      </c>
      <c r="D23" s="65">
        <f>VLOOKUP($A23,'Return Data'!$B$7:$R$2843,9,0)</f>
        <v>3.3906999999999998</v>
      </c>
      <c r="E23" s="66">
        <f t="shared" si="0"/>
        <v>17</v>
      </c>
      <c r="F23" s="65">
        <f>VLOOKUP($A23,'Return Data'!$B$7:$R$2843,10,0)</f>
        <v>3.3279999999999998</v>
      </c>
      <c r="G23" s="66">
        <f t="shared" si="1"/>
        <v>17</v>
      </c>
      <c r="H23" s="65">
        <f>VLOOKUP($A23,'Return Data'!$B$7:$R$2843,11,0)</f>
        <v>3.6804000000000001</v>
      </c>
      <c r="I23" s="66">
        <f t="shared" si="2"/>
        <v>18</v>
      </c>
      <c r="J23" s="65">
        <f>VLOOKUP($A23,'Return Data'!$B$7:$R$2843,12,0)</f>
        <v>3.4824999999999999</v>
      </c>
      <c r="K23" s="66">
        <f t="shared" si="3"/>
        <v>16</v>
      </c>
      <c r="L23" s="65">
        <f>VLOOKUP($A23,'Return Data'!$B$7:$R$2843,13,0)</f>
        <v>3.8934000000000002</v>
      </c>
      <c r="M23" s="66">
        <f t="shared" si="4"/>
        <v>16</v>
      </c>
      <c r="N23" s="65">
        <f>VLOOKUP($A23,'Return Data'!$B$7:$R$2843,17,0)</f>
        <v>6.6136999999999997</v>
      </c>
      <c r="O23" s="66">
        <f t="shared" si="5"/>
        <v>16</v>
      </c>
      <c r="P23" s="65">
        <f>VLOOKUP($A23,'Return Data'!$B$7:$R$2843,14,0)</f>
        <v>7.8071000000000002</v>
      </c>
      <c r="Q23" s="66">
        <f t="shared" si="6"/>
        <v>16</v>
      </c>
      <c r="R23" s="65">
        <f>VLOOKUP($A23,'Return Data'!$B$7:$R$2843,16,0)</f>
        <v>7.7737999999999996</v>
      </c>
      <c r="S23" s="67">
        <f t="shared" si="7"/>
        <v>17</v>
      </c>
    </row>
    <row r="24" spans="1:19" x14ac:dyDescent="0.3">
      <c r="A24" s="82" t="s">
        <v>599</v>
      </c>
      <c r="B24" s="64">
        <f>VLOOKUP($A24,'Return Data'!$B$7:$R$2843,3,0)</f>
        <v>44412</v>
      </c>
      <c r="C24" s="65">
        <f>VLOOKUP($A24,'Return Data'!$B$7:$R$2843,4,0)</f>
        <v>11.550599999999999</v>
      </c>
      <c r="D24" s="65">
        <f>VLOOKUP($A24,'Return Data'!$B$7:$R$2843,9,0)</f>
        <v>9.2015999999999991</v>
      </c>
      <c r="E24" s="66">
        <f t="shared" si="0"/>
        <v>3</v>
      </c>
      <c r="F24" s="65">
        <f>VLOOKUP($A24,'Return Data'!$B$7:$R$2843,10,0)</f>
        <v>5.3433999999999999</v>
      </c>
      <c r="G24" s="66">
        <f t="shared" si="1"/>
        <v>7</v>
      </c>
      <c r="H24" s="65">
        <f>VLOOKUP($A24,'Return Data'!$B$7:$R$2843,11,0)</f>
        <v>5.6112000000000002</v>
      </c>
      <c r="I24" s="66">
        <f t="shared" si="2"/>
        <v>10</v>
      </c>
      <c r="J24" s="65">
        <f>VLOOKUP($A24,'Return Data'!$B$7:$R$2843,12,0)</f>
        <v>4.6795</v>
      </c>
      <c r="K24" s="66">
        <f t="shared" si="3"/>
        <v>6</v>
      </c>
      <c r="L24" s="65">
        <f>VLOOKUP($A24,'Return Data'!$B$7:$R$2843,13,0)</f>
        <v>5.1048</v>
      </c>
      <c r="M24" s="66">
        <f t="shared" si="4"/>
        <v>7</v>
      </c>
      <c r="N24" s="65"/>
      <c r="O24" s="66"/>
      <c r="P24" s="65"/>
      <c r="Q24" s="66"/>
      <c r="R24" s="65">
        <f>VLOOKUP($A24,'Return Data'!$B$7:$R$2843,16,0)</f>
        <v>8.2463999999999995</v>
      </c>
      <c r="S24" s="67">
        <f t="shared" si="7"/>
        <v>14</v>
      </c>
    </row>
    <row r="25" spans="1:19" x14ac:dyDescent="0.3">
      <c r="A25" s="82" t="s">
        <v>601</v>
      </c>
      <c r="B25" s="64">
        <f>VLOOKUP($A25,'Return Data'!$B$7:$R$2843,3,0)</f>
        <v>44412</v>
      </c>
      <c r="C25" s="65">
        <f>VLOOKUP($A25,'Return Data'!$B$7:$R$2843,4,0)</f>
        <v>16.485700000000001</v>
      </c>
      <c r="D25" s="65">
        <f>VLOOKUP($A25,'Return Data'!$B$7:$R$2843,9,0)</f>
        <v>6.37</v>
      </c>
      <c r="E25" s="66">
        <f t="shared" si="0"/>
        <v>14</v>
      </c>
      <c r="F25" s="65">
        <f>VLOOKUP($A25,'Return Data'!$B$7:$R$2843,10,0)</f>
        <v>3.7141000000000002</v>
      </c>
      <c r="G25" s="66">
        <f t="shared" si="1"/>
        <v>16</v>
      </c>
      <c r="H25" s="65">
        <f>VLOOKUP($A25,'Return Data'!$B$7:$R$2843,11,0)</f>
        <v>4.1115000000000004</v>
      </c>
      <c r="I25" s="66">
        <f t="shared" si="2"/>
        <v>17</v>
      </c>
      <c r="J25" s="65">
        <f>VLOOKUP($A25,'Return Data'!$B$7:$R$2843,12,0)</f>
        <v>3.129</v>
      </c>
      <c r="K25" s="66">
        <f t="shared" si="3"/>
        <v>18</v>
      </c>
      <c r="L25" s="65">
        <f>VLOOKUP($A25,'Return Data'!$B$7:$R$2843,13,0)</f>
        <v>3.6067999999999998</v>
      </c>
      <c r="M25" s="66">
        <f t="shared" si="4"/>
        <v>17</v>
      </c>
      <c r="N25" s="65">
        <f>VLOOKUP($A25,'Return Data'!$B$7:$R$2843,17,0)</f>
        <v>5.7571000000000003</v>
      </c>
      <c r="O25" s="66">
        <f>RANK(N25,N$8:N$25,0)</f>
        <v>17</v>
      </c>
      <c r="P25" s="65">
        <f>VLOOKUP($A25,'Return Data'!$B$7:$R$2843,14,0)</f>
        <v>4.2744</v>
      </c>
      <c r="Q25" s="66">
        <f>RANK(P25,P$8:P$25,0)</f>
        <v>17</v>
      </c>
      <c r="R25" s="65">
        <f>VLOOKUP($A25,'Return Data'!$B$7:$R$2843,16,0)</f>
        <v>6.8887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7.1304388888888877</v>
      </c>
      <c r="E27" s="88"/>
      <c r="F27" s="89">
        <f>AVERAGE(F8:F25)</f>
        <v>4.820733333333334</v>
      </c>
      <c r="G27" s="88"/>
      <c r="H27" s="89">
        <f>AVERAGE(H8:H25)</f>
        <v>5.4676833333333343</v>
      </c>
      <c r="I27" s="88"/>
      <c r="J27" s="89">
        <f>AVERAGE(J8:J25)</f>
        <v>4.3215444444444451</v>
      </c>
      <c r="K27" s="88"/>
      <c r="L27" s="89">
        <f>AVERAGE(L8:L25)</f>
        <v>4.7050888888888887</v>
      </c>
      <c r="M27" s="88"/>
      <c r="N27" s="89">
        <f>AVERAGE(N8:N25)</f>
        <v>7.8792647058823544</v>
      </c>
      <c r="O27" s="88"/>
      <c r="P27" s="89">
        <f>AVERAGE(P8:P25)</f>
        <v>8.7176235294117639</v>
      </c>
      <c r="Q27" s="88"/>
      <c r="R27" s="89">
        <f>AVERAGE(R8:R25)</f>
        <v>8.504477777777776</v>
      </c>
      <c r="S27" s="90"/>
    </row>
    <row r="28" spans="1:19" x14ac:dyDescent="0.3">
      <c r="A28" s="87" t="s">
        <v>28</v>
      </c>
      <c r="B28" s="88"/>
      <c r="C28" s="88"/>
      <c r="D28" s="89">
        <f>MIN(D8:D25)</f>
        <v>2.5264000000000002</v>
      </c>
      <c r="E28" s="88"/>
      <c r="F28" s="89">
        <f>MIN(F8:F25)</f>
        <v>3.3090000000000002</v>
      </c>
      <c r="G28" s="88"/>
      <c r="H28" s="89">
        <f>MIN(H8:H25)</f>
        <v>3.6804000000000001</v>
      </c>
      <c r="I28" s="88"/>
      <c r="J28" s="89">
        <f>MIN(J8:J25)</f>
        <v>3.129</v>
      </c>
      <c r="K28" s="88"/>
      <c r="L28" s="89">
        <f>MIN(L8:L25)</f>
        <v>3.3561999999999999</v>
      </c>
      <c r="M28" s="88"/>
      <c r="N28" s="89">
        <f>MIN(N8:N25)</f>
        <v>5.7571000000000003</v>
      </c>
      <c r="O28" s="88"/>
      <c r="P28" s="89">
        <f>MIN(P8:P25)</f>
        <v>4.2744</v>
      </c>
      <c r="Q28" s="88"/>
      <c r="R28" s="89">
        <f>MIN(R8:R25)</f>
        <v>6.8887</v>
      </c>
      <c r="S28" s="90"/>
    </row>
    <row r="29" spans="1:19" ht="15" thickBot="1" x14ac:dyDescent="0.35">
      <c r="A29" s="91" t="s">
        <v>29</v>
      </c>
      <c r="B29" s="92"/>
      <c r="C29" s="92"/>
      <c r="D29" s="93">
        <f>MAX(D8:D25)</f>
        <v>10.3157</v>
      </c>
      <c r="E29" s="92"/>
      <c r="F29" s="93">
        <f>MAX(F8:F25)</f>
        <v>5.9425999999999997</v>
      </c>
      <c r="G29" s="92"/>
      <c r="H29" s="93">
        <f>MAX(H8:H25)</f>
        <v>6.3869999999999996</v>
      </c>
      <c r="I29" s="92"/>
      <c r="J29" s="93">
        <f>MAX(J8:J25)</f>
        <v>5.1946000000000003</v>
      </c>
      <c r="K29" s="92"/>
      <c r="L29" s="93">
        <f>MAX(L8:L25)</f>
        <v>5.5702999999999996</v>
      </c>
      <c r="M29" s="92"/>
      <c r="N29" s="93">
        <f>MAX(N8:N25)</f>
        <v>9.0787999999999993</v>
      </c>
      <c r="O29" s="92"/>
      <c r="P29" s="93">
        <f>MAX(P8:P25)</f>
        <v>10.4093</v>
      </c>
      <c r="Q29" s="92"/>
      <c r="R29" s="93">
        <f>MAX(R8:R25)</f>
        <v>9.3511000000000006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44412</v>
      </c>
      <c r="C8" s="65">
        <f>VLOOKUP($A8,'Return Data'!$B$7:$R$2843,4,0)</f>
        <v>289.39600000000002</v>
      </c>
      <c r="D8" s="65">
        <f>VLOOKUP($A8,'Return Data'!$B$7:$R$2843,9,0)</f>
        <v>7.7735000000000003</v>
      </c>
      <c r="E8" s="66">
        <f t="shared" ref="E8:E27" si="0">RANK(D8,D$8:D$27,0)</f>
        <v>8</v>
      </c>
      <c r="F8" s="65">
        <f>VLOOKUP($A8,'Return Data'!$B$7:$R$2843,10,0)</f>
        <v>5.2477</v>
      </c>
      <c r="G8" s="66">
        <f t="shared" ref="G8:G27" si="1">RANK(F8,F$8:F$27,0)</f>
        <v>3</v>
      </c>
      <c r="H8" s="65">
        <f>VLOOKUP($A8,'Return Data'!$B$7:$R$2843,11,0)</f>
        <v>5.6395999999999997</v>
      </c>
      <c r="I8" s="66">
        <f t="shared" ref="I8:I27" si="2">RANK(H8,H$8:H$27,0)</f>
        <v>6</v>
      </c>
      <c r="J8" s="65">
        <f>VLOOKUP($A8,'Return Data'!$B$7:$R$2843,12,0)</f>
        <v>4.3244999999999996</v>
      </c>
      <c r="K8" s="66">
        <f t="shared" ref="K8:K27" si="3">RANK(J8,J$8:J$27,0)</f>
        <v>8</v>
      </c>
      <c r="L8" s="65">
        <f>VLOOKUP($A8,'Return Data'!$B$7:$R$2843,13,0)</f>
        <v>4.8118999999999996</v>
      </c>
      <c r="M8" s="66">
        <f t="shared" ref="M8:M25" si="4">RANK(L8,L$8:L$27,0)</f>
        <v>5</v>
      </c>
      <c r="N8" s="65">
        <f>VLOOKUP($A8,'Return Data'!$B$7:$R$2843,17,0)</f>
        <v>7.8403</v>
      </c>
      <c r="O8" s="66">
        <f t="shared" ref="O8:O23" si="5">RANK(N8,N$8:N$27,0)</f>
        <v>7</v>
      </c>
      <c r="P8" s="65">
        <f>VLOOKUP($A8,'Return Data'!$B$7:$R$2843,14,0)</f>
        <v>8.7810000000000006</v>
      </c>
      <c r="Q8" s="66">
        <f t="shared" ref="Q8:Q23" si="6">RANK(P8,P$8:P$27,0)</f>
        <v>6</v>
      </c>
      <c r="R8" s="65">
        <f>VLOOKUP($A8,'Return Data'!$B$7:$R$2843,16,0)</f>
        <v>8.3386999999999993</v>
      </c>
      <c r="S8" s="67">
        <f t="shared" ref="S8:S27" si="7">RANK(R8,R$8:R$27,0)</f>
        <v>8</v>
      </c>
    </row>
    <row r="9" spans="1:19" x14ac:dyDescent="0.3">
      <c r="A9" s="82" t="s">
        <v>568</v>
      </c>
      <c r="B9" s="64">
        <f>VLOOKUP($A9,'Return Data'!$B$7:$R$2843,3,0)</f>
        <v>44412</v>
      </c>
      <c r="C9" s="65">
        <f>VLOOKUP($A9,'Return Data'!$B$7:$R$2843,4,0)</f>
        <v>2095.3453</v>
      </c>
      <c r="D9" s="65">
        <f>VLOOKUP($A9,'Return Data'!$B$7:$R$2843,9,0)</f>
        <v>7.0537999999999998</v>
      </c>
      <c r="E9" s="66">
        <f t="shared" si="0"/>
        <v>10</v>
      </c>
      <c r="F9" s="65">
        <f>VLOOKUP($A9,'Return Data'!$B$7:$R$2843,10,0)</f>
        <v>4.3266</v>
      </c>
      <c r="G9" s="66">
        <f t="shared" si="1"/>
        <v>14</v>
      </c>
      <c r="H9" s="65">
        <f>VLOOKUP($A9,'Return Data'!$B$7:$R$2843,11,0)</f>
        <v>5.0918999999999999</v>
      </c>
      <c r="I9" s="66">
        <f t="shared" si="2"/>
        <v>13</v>
      </c>
      <c r="J9" s="65">
        <f>VLOOKUP($A9,'Return Data'!$B$7:$R$2843,12,0)</f>
        <v>4.1661000000000001</v>
      </c>
      <c r="K9" s="66">
        <f t="shared" si="3"/>
        <v>11</v>
      </c>
      <c r="L9" s="65">
        <f>VLOOKUP($A9,'Return Data'!$B$7:$R$2843,13,0)</f>
        <v>4.5263</v>
      </c>
      <c r="M9" s="66">
        <f t="shared" si="4"/>
        <v>11</v>
      </c>
      <c r="N9" s="65">
        <f>VLOOKUP($A9,'Return Data'!$B$7:$R$2843,17,0)</f>
        <v>7.5518000000000001</v>
      </c>
      <c r="O9" s="66">
        <f t="shared" si="5"/>
        <v>10</v>
      </c>
      <c r="P9" s="65">
        <f>VLOOKUP($A9,'Return Data'!$B$7:$R$2843,14,0)</f>
        <v>8.6410999999999998</v>
      </c>
      <c r="Q9" s="66">
        <f t="shared" si="6"/>
        <v>9</v>
      </c>
      <c r="R9" s="65">
        <f>VLOOKUP($A9,'Return Data'!$B$7:$R$2843,16,0)</f>
        <v>8.4090000000000007</v>
      </c>
      <c r="S9" s="67">
        <f t="shared" si="7"/>
        <v>6</v>
      </c>
    </row>
    <row r="10" spans="1:19" x14ac:dyDescent="0.3">
      <c r="A10" s="82" t="s">
        <v>570</v>
      </c>
      <c r="B10" s="64">
        <f>VLOOKUP($A10,'Return Data'!$B$7:$R$2843,3,0)</f>
        <v>44412</v>
      </c>
      <c r="C10" s="65">
        <f>VLOOKUP($A10,'Return Data'!$B$7:$R$2843,4,0)</f>
        <v>19.074200000000001</v>
      </c>
      <c r="D10" s="65">
        <f>VLOOKUP($A10,'Return Data'!$B$7:$R$2843,9,0)</f>
        <v>9.1501000000000001</v>
      </c>
      <c r="E10" s="66">
        <f t="shared" si="0"/>
        <v>3</v>
      </c>
      <c r="F10" s="65">
        <f>VLOOKUP($A10,'Return Data'!$B$7:$R$2843,10,0)</f>
        <v>4.4740000000000002</v>
      </c>
      <c r="G10" s="66">
        <f t="shared" si="1"/>
        <v>13</v>
      </c>
      <c r="H10" s="65">
        <f>VLOOKUP($A10,'Return Data'!$B$7:$R$2843,11,0)</f>
        <v>5.4573999999999998</v>
      </c>
      <c r="I10" s="66">
        <f t="shared" si="2"/>
        <v>8</v>
      </c>
      <c r="J10" s="65">
        <f>VLOOKUP($A10,'Return Data'!$B$7:$R$2843,12,0)</f>
        <v>4.0552000000000001</v>
      </c>
      <c r="K10" s="66">
        <f t="shared" si="3"/>
        <v>14</v>
      </c>
      <c r="L10" s="65">
        <f>VLOOKUP($A10,'Return Data'!$B$7:$R$2843,13,0)</f>
        <v>4.4858000000000002</v>
      </c>
      <c r="M10" s="66">
        <f t="shared" si="4"/>
        <v>13</v>
      </c>
      <c r="N10" s="65">
        <f>VLOOKUP($A10,'Return Data'!$B$7:$R$2843,17,0)</f>
        <v>7.9500999999999999</v>
      </c>
      <c r="O10" s="66">
        <f t="shared" si="5"/>
        <v>5</v>
      </c>
      <c r="P10" s="65">
        <f>VLOOKUP($A10,'Return Data'!$B$7:$R$2843,14,0)</f>
        <v>8.6980000000000004</v>
      </c>
      <c r="Q10" s="66">
        <f t="shared" si="6"/>
        <v>7</v>
      </c>
      <c r="R10" s="65">
        <f>VLOOKUP($A10,'Return Data'!$B$7:$R$2843,16,0)</f>
        <v>8.5251000000000001</v>
      </c>
      <c r="S10" s="67">
        <f t="shared" si="7"/>
        <v>4</v>
      </c>
    </row>
    <row r="11" spans="1:19" x14ac:dyDescent="0.3">
      <c r="A11" s="82" t="s">
        <v>572</v>
      </c>
      <c r="B11" s="64">
        <f>VLOOKUP($A11,'Return Data'!$B$7:$R$2843,3,0)</f>
        <v>44412</v>
      </c>
      <c r="C11" s="65">
        <f>VLOOKUP($A11,'Return Data'!$B$7:$R$2843,4,0)</f>
        <v>19.407699999999998</v>
      </c>
      <c r="D11" s="65">
        <f>VLOOKUP($A11,'Return Data'!$B$7:$R$2843,9,0)</f>
        <v>3.7454999999999998</v>
      </c>
      <c r="E11" s="66">
        <f t="shared" si="0"/>
        <v>18</v>
      </c>
      <c r="F11" s="65">
        <f>VLOOKUP($A11,'Return Data'!$B$7:$R$2843,10,0)</f>
        <v>4.1497999999999999</v>
      </c>
      <c r="G11" s="66">
        <f t="shared" si="1"/>
        <v>16</v>
      </c>
      <c r="H11" s="65">
        <f>VLOOKUP($A11,'Return Data'!$B$7:$R$2843,11,0)</f>
        <v>6.0202999999999998</v>
      </c>
      <c r="I11" s="66">
        <f t="shared" si="2"/>
        <v>3</v>
      </c>
      <c r="J11" s="65">
        <f>VLOOKUP($A11,'Return Data'!$B$7:$R$2843,12,0)</f>
        <v>3.6547000000000001</v>
      </c>
      <c r="K11" s="66">
        <f t="shared" si="3"/>
        <v>15</v>
      </c>
      <c r="L11" s="65">
        <f>VLOOKUP($A11,'Return Data'!$B$7:$R$2843,13,0)</f>
        <v>3.9005999999999998</v>
      </c>
      <c r="M11" s="66">
        <f t="shared" si="4"/>
        <v>16</v>
      </c>
      <c r="N11" s="65">
        <f>VLOOKUP($A11,'Return Data'!$B$7:$R$2843,17,0)</f>
        <v>8.7063000000000006</v>
      </c>
      <c r="O11" s="66">
        <f t="shared" si="5"/>
        <v>1</v>
      </c>
      <c r="P11" s="65">
        <f>VLOOKUP($A11,'Return Data'!$B$7:$R$2843,14,0)</f>
        <v>10.078900000000001</v>
      </c>
      <c r="Q11" s="66">
        <f t="shared" si="6"/>
        <v>1</v>
      </c>
      <c r="R11" s="65">
        <f>VLOOKUP($A11,'Return Data'!$B$7:$R$2843,16,0)</f>
        <v>8.7605000000000004</v>
      </c>
      <c r="S11" s="67">
        <f t="shared" si="7"/>
        <v>2</v>
      </c>
    </row>
    <row r="12" spans="1:19" x14ac:dyDescent="0.3">
      <c r="A12" s="82" t="s">
        <v>573</v>
      </c>
      <c r="B12" s="64">
        <f>VLOOKUP($A12,'Return Data'!$B$7:$R$2843,3,0)</f>
        <v>44412</v>
      </c>
      <c r="C12" s="65">
        <f>VLOOKUP($A12,'Return Data'!$B$7:$R$2843,4,0)</f>
        <v>17.826499999999999</v>
      </c>
      <c r="D12" s="65">
        <f>VLOOKUP($A12,'Return Data'!$B$7:$R$2843,9,0)</f>
        <v>6.8863000000000003</v>
      </c>
      <c r="E12" s="66">
        <f t="shared" si="0"/>
        <v>11</v>
      </c>
      <c r="F12" s="65">
        <f>VLOOKUP($A12,'Return Data'!$B$7:$R$2843,10,0)</f>
        <v>4.2104999999999997</v>
      </c>
      <c r="G12" s="66">
        <f t="shared" si="1"/>
        <v>15</v>
      </c>
      <c r="H12" s="65">
        <f>VLOOKUP($A12,'Return Data'!$B$7:$R$2843,11,0)</f>
        <v>5.4105999999999996</v>
      </c>
      <c r="I12" s="66">
        <f t="shared" si="2"/>
        <v>10</v>
      </c>
      <c r="J12" s="65">
        <f>VLOOKUP($A12,'Return Data'!$B$7:$R$2843,12,0)</f>
        <v>4.1478000000000002</v>
      </c>
      <c r="K12" s="66">
        <f t="shared" si="3"/>
        <v>12</v>
      </c>
      <c r="L12" s="65">
        <f>VLOOKUP($A12,'Return Data'!$B$7:$R$2843,13,0)</f>
        <v>4.2808999999999999</v>
      </c>
      <c r="M12" s="66">
        <f t="shared" si="4"/>
        <v>14</v>
      </c>
      <c r="N12" s="65">
        <f>VLOOKUP($A12,'Return Data'!$B$7:$R$2843,17,0)</f>
        <v>7.4236000000000004</v>
      </c>
      <c r="O12" s="66">
        <f t="shared" si="5"/>
        <v>11</v>
      </c>
      <c r="P12" s="65">
        <f>VLOOKUP($A12,'Return Data'!$B$7:$R$2843,14,0)</f>
        <v>8.8497000000000003</v>
      </c>
      <c r="Q12" s="66">
        <f t="shared" si="6"/>
        <v>5</v>
      </c>
      <c r="R12" s="65">
        <f>VLOOKUP($A12,'Return Data'!$B$7:$R$2843,16,0)</f>
        <v>8.2622</v>
      </c>
      <c r="S12" s="67">
        <f t="shared" si="7"/>
        <v>11</v>
      </c>
    </row>
    <row r="13" spans="1:19" x14ac:dyDescent="0.3">
      <c r="A13" s="82" t="s">
        <v>576</v>
      </c>
      <c r="B13" s="64">
        <f>VLOOKUP($A13,'Return Data'!$B$7:$R$2843,3,0)</f>
        <v>44412</v>
      </c>
      <c r="C13" s="65">
        <f>VLOOKUP($A13,'Return Data'!$B$7:$R$2843,4,0)</f>
        <v>18.1995</v>
      </c>
      <c r="D13" s="65">
        <f>VLOOKUP($A13,'Return Data'!$B$7:$R$2843,9,0)</f>
        <v>5.5951000000000004</v>
      </c>
      <c r="E13" s="66">
        <f t="shared" si="0"/>
        <v>16</v>
      </c>
      <c r="F13" s="65">
        <f>VLOOKUP($A13,'Return Data'!$B$7:$R$2843,10,0)</f>
        <v>4.8880999999999997</v>
      </c>
      <c r="G13" s="66">
        <f t="shared" si="1"/>
        <v>8</v>
      </c>
      <c r="H13" s="65">
        <f>VLOOKUP($A13,'Return Data'!$B$7:$R$2843,11,0)</f>
        <v>5.1673999999999998</v>
      </c>
      <c r="I13" s="66">
        <f t="shared" si="2"/>
        <v>11</v>
      </c>
      <c r="J13" s="65">
        <f>VLOOKUP($A13,'Return Data'!$B$7:$R$2843,12,0)</f>
        <v>4.3925000000000001</v>
      </c>
      <c r="K13" s="66">
        <f t="shared" si="3"/>
        <v>4</v>
      </c>
      <c r="L13" s="65">
        <f>VLOOKUP($A13,'Return Data'!$B$7:$R$2843,13,0)</f>
        <v>5.0876999999999999</v>
      </c>
      <c r="M13" s="66">
        <f t="shared" si="4"/>
        <v>2</v>
      </c>
      <c r="N13" s="65">
        <f>VLOOKUP($A13,'Return Data'!$B$7:$R$2843,17,0)</f>
        <v>8.0282</v>
      </c>
      <c r="O13" s="66">
        <f t="shared" si="5"/>
        <v>4</v>
      </c>
      <c r="P13" s="65">
        <f>VLOOKUP($A13,'Return Data'!$B$7:$R$2843,14,0)</f>
        <v>8.6621000000000006</v>
      </c>
      <c r="Q13" s="66">
        <f t="shared" si="6"/>
        <v>8</v>
      </c>
      <c r="R13" s="65">
        <f>VLOOKUP($A13,'Return Data'!$B$7:$R$2843,16,0)</f>
        <v>8.4709000000000003</v>
      </c>
      <c r="S13" s="67">
        <f t="shared" si="7"/>
        <v>5</v>
      </c>
    </row>
    <row r="14" spans="1:19" x14ac:dyDescent="0.3">
      <c r="A14" s="82" t="s">
        <v>577</v>
      </c>
      <c r="B14" s="64">
        <f>VLOOKUP($A14,'Return Data'!$B$7:$R$2843,3,0)</f>
        <v>44412</v>
      </c>
      <c r="C14" s="65">
        <f>VLOOKUP($A14,'Return Data'!$B$7:$R$2843,4,0)</f>
        <v>25.498799999999999</v>
      </c>
      <c r="D14" s="65">
        <f>VLOOKUP($A14,'Return Data'!$B$7:$R$2843,9,0)</f>
        <v>6.4660000000000002</v>
      </c>
      <c r="E14" s="66">
        <f t="shared" si="0"/>
        <v>12</v>
      </c>
      <c r="F14" s="65">
        <f>VLOOKUP($A14,'Return Data'!$B$7:$R$2843,10,0)</f>
        <v>5.2081999999999997</v>
      </c>
      <c r="G14" s="66">
        <f t="shared" si="1"/>
        <v>4</v>
      </c>
      <c r="H14" s="65">
        <f>VLOOKUP($A14,'Return Data'!$B$7:$R$2843,11,0)</f>
        <v>5.0030000000000001</v>
      </c>
      <c r="I14" s="66">
        <f t="shared" si="2"/>
        <v>15</v>
      </c>
      <c r="J14" s="65">
        <f>VLOOKUP($A14,'Return Data'!$B$7:$R$2843,12,0)</f>
        <v>4.7251000000000003</v>
      </c>
      <c r="K14" s="66">
        <f t="shared" si="3"/>
        <v>2</v>
      </c>
      <c r="L14" s="65">
        <f>VLOOKUP($A14,'Return Data'!$B$7:$R$2843,13,0)</f>
        <v>4.9316000000000004</v>
      </c>
      <c r="M14" s="66">
        <f t="shared" si="4"/>
        <v>3</v>
      </c>
      <c r="N14" s="65">
        <f>VLOOKUP($A14,'Return Data'!$B$7:$R$2843,17,0)</f>
        <v>7.3337000000000003</v>
      </c>
      <c r="O14" s="66">
        <f t="shared" si="5"/>
        <v>13</v>
      </c>
      <c r="P14" s="65">
        <f>VLOOKUP($A14,'Return Data'!$B$7:$R$2843,14,0)</f>
        <v>8.0822000000000003</v>
      </c>
      <c r="Q14" s="66">
        <f t="shared" si="6"/>
        <v>13</v>
      </c>
      <c r="R14" s="65">
        <f>VLOOKUP($A14,'Return Data'!$B$7:$R$2843,16,0)</f>
        <v>8.4059000000000008</v>
      </c>
      <c r="S14" s="67">
        <f t="shared" si="7"/>
        <v>7</v>
      </c>
    </row>
    <row r="15" spans="1:19" x14ac:dyDescent="0.3">
      <c r="A15" s="82" t="s">
        <v>580</v>
      </c>
      <c r="B15" s="64">
        <f>VLOOKUP($A15,'Return Data'!$B$7:$R$2843,3,0)</f>
        <v>44412</v>
      </c>
      <c r="C15" s="65">
        <f>VLOOKUP($A15,'Return Data'!$B$7:$R$2843,4,0)</f>
        <v>19.599599999999999</v>
      </c>
      <c r="D15" s="65">
        <f>VLOOKUP($A15,'Return Data'!$B$7:$R$2843,9,0)</f>
        <v>8.4099000000000004</v>
      </c>
      <c r="E15" s="66">
        <f t="shared" si="0"/>
        <v>5</v>
      </c>
      <c r="F15" s="65">
        <f>VLOOKUP($A15,'Return Data'!$B$7:$R$2843,10,0)</f>
        <v>4.6632999999999996</v>
      </c>
      <c r="G15" s="66">
        <f t="shared" si="1"/>
        <v>11</v>
      </c>
      <c r="H15" s="65">
        <f>VLOOKUP($A15,'Return Data'!$B$7:$R$2843,11,0)</f>
        <v>5.7145000000000001</v>
      </c>
      <c r="I15" s="66">
        <f t="shared" si="2"/>
        <v>5</v>
      </c>
      <c r="J15" s="65">
        <f>VLOOKUP($A15,'Return Data'!$B$7:$R$2843,12,0)</f>
        <v>4.3893000000000004</v>
      </c>
      <c r="K15" s="66">
        <f t="shared" si="3"/>
        <v>5</v>
      </c>
      <c r="L15" s="65">
        <f>VLOOKUP($A15,'Return Data'!$B$7:$R$2843,13,0)</f>
        <v>4.7827000000000002</v>
      </c>
      <c r="M15" s="66">
        <f t="shared" si="4"/>
        <v>6</v>
      </c>
      <c r="N15" s="65">
        <f>VLOOKUP($A15,'Return Data'!$B$7:$R$2843,17,0)</f>
        <v>8.2556999999999992</v>
      </c>
      <c r="O15" s="66">
        <f t="shared" si="5"/>
        <v>2</v>
      </c>
      <c r="P15" s="65">
        <f>VLOOKUP($A15,'Return Data'!$B$7:$R$2843,14,0)</f>
        <v>9.3912999999999993</v>
      </c>
      <c r="Q15" s="66">
        <f t="shared" si="6"/>
        <v>2</v>
      </c>
      <c r="R15" s="65">
        <f>VLOOKUP($A15,'Return Data'!$B$7:$R$2843,16,0)</f>
        <v>8.3237000000000005</v>
      </c>
      <c r="S15" s="67">
        <f t="shared" si="7"/>
        <v>9</v>
      </c>
    </row>
    <row r="16" spans="1:19" x14ac:dyDescent="0.3">
      <c r="A16" s="82" t="s">
        <v>583</v>
      </c>
      <c r="B16" s="64">
        <f>VLOOKUP($A16,'Return Data'!$B$7:$R$2843,3,0)</f>
        <v>44412</v>
      </c>
      <c r="C16" s="65">
        <f>VLOOKUP($A16,'Return Data'!$B$7:$R$2843,4,0)</f>
        <v>1829.9964</v>
      </c>
      <c r="D16" s="65">
        <f>VLOOKUP($A16,'Return Data'!$B$7:$R$2843,9,0)</f>
        <v>2.1055999999999999</v>
      </c>
      <c r="E16" s="66">
        <f t="shared" si="0"/>
        <v>20</v>
      </c>
      <c r="F16" s="65">
        <f>VLOOKUP($A16,'Return Data'!$B$7:$R$2843,10,0)</f>
        <v>2.8892000000000002</v>
      </c>
      <c r="G16" s="66">
        <f t="shared" si="1"/>
        <v>20</v>
      </c>
      <c r="H16" s="65">
        <f>VLOOKUP($A16,'Return Data'!$B$7:$R$2843,11,0)</f>
        <v>4.8056999999999999</v>
      </c>
      <c r="I16" s="66">
        <f t="shared" si="2"/>
        <v>16</v>
      </c>
      <c r="J16" s="65">
        <f>VLOOKUP($A16,'Return Data'!$B$7:$R$2843,12,0)</f>
        <v>2.7166000000000001</v>
      </c>
      <c r="K16" s="66">
        <f t="shared" si="3"/>
        <v>20</v>
      </c>
      <c r="L16" s="65">
        <f>VLOOKUP($A16,'Return Data'!$B$7:$R$2843,13,0)</f>
        <v>2.9241000000000001</v>
      </c>
      <c r="M16" s="66">
        <f t="shared" si="4"/>
        <v>20</v>
      </c>
      <c r="N16" s="65">
        <f>VLOOKUP($A16,'Return Data'!$B$7:$R$2843,17,0)</f>
        <v>6.8289999999999997</v>
      </c>
      <c r="O16" s="66">
        <f t="shared" si="5"/>
        <v>14</v>
      </c>
      <c r="P16" s="65">
        <f>VLOOKUP($A16,'Return Data'!$B$7:$R$2843,14,0)</f>
        <v>7.7656999999999998</v>
      </c>
      <c r="Q16" s="66">
        <f t="shared" si="6"/>
        <v>15</v>
      </c>
      <c r="R16" s="65">
        <f>VLOOKUP($A16,'Return Data'!$B$7:$R$2843,16,0)</f>
        <v>7.2773000000000003</v>
      </c>
      <c r="S16" s="67">
        <f t="shared" si="7"/>
        <v>18</v>
      </c>
    </row>
    <row r="17" spans="1:19" x14ac:dyDescent="0.3">
      <c r="A17" s="82" t="s">
        <v>585</v>
      </c>
      <c r="B17" s="64">
        <f>VLOOKUP($A17,'Return Data'!$B$7:$R$2843,3,0)</f>
        <v>44412</v>
      </c>
      <c r="C17" s="65">
        <f>VLOOKUP($A17,'Return Data'!$B$7:$R$2843,4,0)</f>
        <v>51.370899999999999</v>
      </c>
      <c r="D17" s="65">
        <f>VLOOKUP($A17,'Return Data'!$B$7:$R$2843,9,0)</f>
        <v>6.0594999999999999</v>
      </c>
      <c r="E17" s="66">
        <f t="shared" si="0"/>
        <v>15</v>
      </c>
      <c r="F17" s="65">
        <f>VLOOKUP($A17,'Return Data'!$B$7:$R$2843,10,0)</f>
        <v>5.5347999999999997</v>
      </c>
      <c r="G17" s="66">
        <f t="shared" si="1"/>
        <v>1</v>
      </c>
      <c r="H17" s="65">
        <f>VLOOKUP($A17,'Return Data'!$B$7:$R$2843,11,0)</f>
        <v>5.0552999999999999</v>
      </c>
      <c r="I17" s="66">
        <f t="shared" si="2"/>
        <v>14</v>
      </c>
      <c r="J17" s="65">
        <f>VLOOKUP($A17,'Return Data'!$B$7:$R$2843,12,0)</f>
        <v>4.1136999999999997</v>
      </c>
      <c r="K17" s="66">
        <f t="shared" si="3"/>
        <v>13</v>
      </c>
      <c r="L17" s="65">
        <f>VLOOKUP($A17,'Return Data'!$B$7:$R$2843,13,0)</f>
        <v>4.5904999999999996</v>
      </c>
      <c r="M17" s="66">
        <f t="shared" si="4"/>
        <v>10</v>
      </c>
      <c r="N17" s="65">
        <f>VLOOKUP($A17,'Return Data'!$B$7:$R$2843,17,0)</f>
        <v>7.8182</v>
      </c>
      <c r="O17" s="66">
        <f t="shared" si="5"/>
        <v>8</v>
      </c>
      <c r="P17" s="65">
        <f>VLOOKUP($A17,'Return Data'!$B$7:$R$2843,14,0)</f>
        <v>8.8924000000000003</v>
      </c>
      <c r="Q17" s="66">
        <f t="shared" si="6"/>
        <v>4</v>
      </c>
      <c r="R17" s="65">
        <f>VLOOKUP($A17,'Return Data'!$B$7:$R$2843,16,0)</f>
        <v>7.5049999999999999</v>
      </c>
      <c r="S17" s="67">
        <f t="shared" si="7"/>
        <v>16</v>
      </c>
    </row>
    <row r="18" spans="1:19" x14ac:dyDescent="0.3">
      <c r="A18" s="82" t="s">
        <v>588</v>
      </c>
      <c r="B18" s="64">
        <f>VLOOKUP($A18,'Return Data'!$B$7:$R$2843,3,0)</f>
        <v>44412</v>
      </c>
      <c r="C18" s="65">
        <f>VLOOKUP($A18,'Return Data'!$B$7:$R$2843,4,0)</f>
        <v>19.802199999999999</v>
      </c>
      <c r="D18" s="65">
        <f>VLOOKUP($A18,'Return Data'!$B$7:$R$2843,9,0)</f>
        <v>9.9358000000000004</v>
      </c>
      <c r="E18" s="66">
        <f t="shared" si="0"/>
        <v>2</v>
      </c>
      <c r="F18" s="65">
        <f>VLOOKUP($A18,'Return Data'!$B$7:$R$2843,10,0)</f>
        <v>4.9721000000000002</v>
      </c>
      <c r="G18" s="66">
        <f t="shared" si="1"/>
        <v>6</v>
      </c>
      <c r="H18" s="65">
        <f>VLOOKUP($A18,'Return Data'!$B$7:$R$2843,11,0)</f>
        <v>5.5834000000000001</v>
      </c>
      <c r="I18" s="66">
        <f t="shared" si="2"/>
        <v>7</v>
      </c>
      <c r="J18" s="65">
        <f>VLOOKUP($A18,'Return Data'!$B$7:$R$2843,12,0)</f>
        <v>4.3724999999999996</v>
      </c>
      <c r="K18" s="66">
        <f t="shared" si="3"/>
        <v>6</v>
      </c>
      <c r="L18" s="65">
        <f>VLOOKUP($A18,'Return Data'!$B$7:$R$2843,13,0)</f>
        <v>4.6826999999999996</v>
      </c>
      <c r="M18" s="66">
        <f t="shared" si="4"/>
        <v>7</v>
      </c>
      <c r="N18" s="65">
        <f>VLOOKUP($A18,'Return Data'!$B$7:$R$2843,17,0)</f>
        <v>7.8708</v>
      </c>
      <c r="O18" s="66">
        <f t="shared" si="5"/>
        <v>6</v>
      </c>
      <c r="P18" s="65">
        <f>VLOOKUP($A18,'Return Data'!$B$7:$R$2843,14,0)</f>
        <v>8.2765000000000004</v>
      </c>
      <c r="Q18" s="66">
        <f t="shared" si="6"/>
        <v>11</v>
      </c>
      <c r="R18" s="65">
        <f>VLOOKUP($A18,'Return Data'!$B$7:$R$2843,16,0)</f>
        <v>5.0446</v>
      </c>
      <c r="S18" s="67">
        <f t="shared" si="7"/>
        <v>20</v>
      </c>
    </row>
    <row r="19" spans="1:19" x14ac:dyDescent="0.3">
      <c r="A19" s="82" t="s">
        <v>589</v>
      </c>
      <c r="B19" s="64">
        <f>VLOOKUP($A19,'Return Data'!$B$7:$R$2843,3,0)</f>
        <v>44412</v>
      </c>
      <c r="C19" s="65">
        <f>VLOOKUP($A19,'Return Data'!$B$7:$R$2843,4,0)</f>
        <v>27.821899999999999</v>
      </c>
      <c r="D19" s="65">
        <f>VLOOKUP($A19,'Return Data'!$B$7:$R$2843,9,0)</f>
        <v>6.1563999999999997</v>
      </c>
      <c r="E19" s="66">
        <f t="shared" si="0"/>
        <v>14</v>
      </c>
      <c r="F19" s="65">
        <f>VLOOKUP($A19,'Return Data'!$B$7:$R$2843,10,0)</f>
        <v>3.6191</v>
      </c>
      <c r="G19" s="66">
        <f t="shared" si="1"/>
        <v>18</v>
      </c>
      <c r="H19" s="65">
        <f>VLOOKUP($A19,'Return Data'!$B$7:$R$2843,11,0)</f>
        <v>4.3304999999999998</v>
      </c>
      <c r="I19" s="66">
        <f t="shared" si="2"/>
        <v>17</v>
      </c>
      <c r="J19" s="65">
        <f>VLOOKUP($A19,'Return Data'!$B$7:$R$2843,12,0)</f>
        <v>3.1560000000000001</v>
      </c>
      <c r="K19" s="66">
        <f t="shared" si="3"/>
        <v>18</v>
      </c>
      <c r="L19" s="65">
        <f>VLOOKUP($A19,'Return Data'!$B$7:$R$2843,13,0)</f>
        <v>3.3895</v>
      </c>
      <c r="M19" s="66">
        <f t="shared" si="4"/>
        <v>19</v>
      </c>
      <c r="N19" s="65">
        <f>VLOOKUP($A19,'Return Data'!$B$7:$R$2843,17,0)</f>
        <v>6.3422999999999998</v>
      </c>
      <c r="O19" s="66">
        <f t="shared" si="5"/>
        <v>16</v>
      </c>
      <c r="P19" s="65">
        <f>VLOOKUP($A19,'Return Data'!$B$7:$R$2843,14,0)</f>
        <v>7.8002000000000002</v>
      </c>
      <c r="Q19" s="66">
        <f t="shared" si="6"/>
        <v>14</v>
      </c>
      <c r="R19" s="65">
        <f>VLOOKUP($A19,'Return Data'!$B$7:$R$2843,16,0)</f>
        <v>7.4763999999999999</v>
      </c>
      <c r="S19" s="67">
        <f t="shared" si="7"/>
        <v>17</v>
      </c>
    </row>
    <row r="20" spans="1:19" x14ac:dyDescent="0.3">
      <c r="A20" s="82" t="s">
        <v>591</v>
      </c>
      <c r="B20" s="64">
        <f>VLOOKUP($A20,'Return Data'!$B$7:$R$2843,3,0)</f>
        <v>44412</v>
      </c>
      <c r="C20" s="65">
        <f>VLOOKUP($A20,'Return Data'!$B$7:$R$2843,4,0)</f>
        <v>16.448599999999999</v>
      </c>
      <c r="D20" s="65">
        <f>VLOOKUP($A20,'Return Data'!$B$7:$R$2843,9,0)</f>
        <v>8.2922999999999991</v>
      </c>
      <c r="E20" s="66">
        <f t="shared" si="0"/>
        <v>6</v>
      </c>
      <c r="F20" s="65">
        <f>VLOOKUP($A20,'Return Data'!$B$7:$R$2843,10,0)</f>
        <v>5.0019999999999998</v>
      </c>
      <c r="G20" s="66">
        <f t="shared" si="1"/>
        <v>5</v>
      </c>
      <c r="H20" s="65">
        <f>VLOOKUP($A20,'Return Data'!$B$7:$R$2843,11,0)</f>
        <v>5.9069000000000003</v>
      </c>
      <c r="I20" s="66">
        <f t="shared" si="2"/>
        <v>4</v>
      </c>
      <c r="J20" s="65">
        <f>VLOOKUP($A20,'Return Data'!$B$7:$R$2843,12,0)</f>
        <v>4.3552</v>
      </c>
      <c r="K20" s="66">
        <f t="shared" si="3"/>
        <v>7</v>
      </c>
      <c r="L20" s="65">
        <f>VLOOKUP($A20,'Return Data'!$B$7:$R$2843,13,0)</f>
        <v>4.8944000000000001</v>
      </c>
      <c r="M20" s="66">
        <f t="shared" si="4"/>
        <v>4</v>
      </c>
      <c r="N20" s="65">
        <f>VLOOKUP($A20,'Return Data'!$B$7:$R$2843,17,0)</f>
        <v>8.1530000000000005</v>
      </c>
      <c r="O20" s="66">
        <f t="shared" si="5"/>
        <v>3</v>
      </c>
      <c r="P20" s="65">
        <f>VLOOKUP($A20,'Return Data'!$B$7:$R$2843,14,0)</f>
        <v>9.0195000000000007</v>
      </c>
      <c r="Q20" s="66">
        <f t="shared" si="6"/>
        <v>3</v>
      </c>
      <c r="R20" s="65">
        <f>VLOOKUP($A20,'Return Data'!$B$7:$R$2843,16,0)</f>
        <v>8.3193999999999999</v>
      </c>
      <c r="S20" s="67">
        <f t="shared" si="7"/>
        <v>10</v>
      </c>
    </row>
    <row r="21" spans="1:19" x14ac:dyDescent="0.3">
      <c r="A21" s="82" t="s">
        <v>593</v>
      </c>
      <c r="B21" s="64">
        <f>VLOOKUP($A21,'Return Data'!$B$7:$R$2843,3,0)</f>
        <v>44412</v>
      </c>
      <c r="C21" s="65">
        <f>VLOOKUP($A21,'Return Data'!$B$7:$R$2843,4,0)</f>
        <v>19.395600000000002</v>
      </c>
      <c r="D21" s="65">
        <f>VLOOKUP($A21,'Return Data'!$B$7:$R$2843,9,0)</f>
        <v>7.5732999999999997</v>
      </c>
      <c r="E21" s="66">
        <f t="shared" si="0"/>
        <v>9</v>
      </c>
      <c r="F21" s="65">
        <f>VLOOKUP($A21,'Return Data'!$B$7:$R$2843,10,0)</f>
        <v>4.7359999999999998</v>
      </c>
      <c r="G21" s="66">
        <f t="shared" si="1"/>
        <v>10</v>
      </c>
      <c r="H21" s="65">
        <f>VLOOKUP($A21,'Return Data'!$B$7:$R$2843,11,0)</f>
        <v>5.4183000000000003</v>
      </c>
      <c r="I21" s="66">
        <f t="shared" si="2"/>
        <v>9</v>
      </c>
      <c r="J21" s="65">
        <f>VLOOKUP($A21,'Return Data'!$B$7:$R$2843,12,0)</f>
        <v>4.1675000000000004</v>
      </c>
      <c r="K21" s="66">
        <f t="shared" si="3"/>
        <v>10</v>
      </c>
      <c r="L21" s="65">
        <f>VLOOKUP($A21,'Return Data'!$B$7:$R$2843,13,0)</f>
        <v>4.6436999999999999</v>
      </c>
      <c r="M21" s="66">
        <f t="shared" si="4"/>
        <v>8</v>
      </c>
      <c r="N21" s="65">
        <f>VLOOKUP($A21,'Return Data'!$B$7:$R$2843,17,0)</f>
        <v>7.6825999999999999</v>
      </c>
      <c r="O21" s="66">
        <f t="shared" si="5"/>
        <v>9</v>
      </c>
      <c r="P21" s="65">
        <f>VLOOKUP($A21,'Return Data'!$B$7:$R$2843,14,0)</f>
        <v>8.5444999999999993</v>
      </c>
      <c r="Q21" s="66">
        <f t="shared" si="6"/>
        <v>10</v>
      </c>
      <c r="R21" s="65">
        <f>VLOOKUP($A21,'Return Data'!$B$7:$R$2843,16,0)</f>
        <v>8.1919000000000004</v>
      </c>
      <c r="S21" s="67">
        <f t="shared" si="7"/>
        <v>12</v>
      </c>
    </row>
    <row r="22" spans="1:19" x14ac:dyDescent="0.3">
      <c r="A22" s="82" t="s">
        <v>596</v>
      </c>
      <c r="B22" s="64">
        <f>VLOOKUP($A22,'Return Data'!$B$7:$R$2843,3,0)</f>
        <v>44412</v>
      </c>
      <c r="C22" s="65">
        <f>VLOOKUP($A22,'Return Data'!$B$7:$R$2843,4,0)</f>
        <v>2498.3211000000001</v>
      </c>
      <c r="D22" s="65">
        <f>VLOOKUP($A22,'Return Data'!$B$7:$R$2843,9,0)</f>
        <v>8.2669999999999995</v>
      </c>
      <c r="E22" s="66">
        <f t="shared" si="0"/>
        <v>7</v>
      </c>
      <c r="F22" s="65">
        <f>VLOOKUP($A22,'Return Data'!$B$7:$R$2843,10,0)</f>
        <v>4.4775999999999998</v>
      </c>
      <c r="G22" s="66">
        <f t="shared" si="1"/>
        <v>12</v>
      </c>
      <c r="H22" s="65">
        <f>VLOOKUP($A22,'Return Data'!$B$7:$R$2843,11,0)</f>
        <v>4.3132000000000001</v>
      </c>
      <c r="I22" s="66">
        <f t="shared" si="2"/>
        <v>18</v>
      </c>
      <c r="J22" s="65">
        <f>VLOOKUP($A22,'Return Data'!$B$7:$R$2843,12,0)</f>
        <v>3.6017000000000001</v>
      </c>
      <c r="K22" s="66">
        <f t="shared" si="3"/>
        <v>16</v>
      </c>
      <c r="L22" s="65">
        <f>VLOOKUP($A22,'Return Data'!$B$7:$R$2843,13,0)</f>
        <v>3.9108000000000001</v>
      </c>
      <c r="M22" s="66">
        <f t="shared" si="4"/>
        <v>15</v>
      </c>
      <c r="N22" s="65">
        <f>VLOOKUP($A22,'Return Data'!$B$7:$R$2843,17,0)</f>
        <v>7.3678999999999997</v>
      </c>
      <c r="O22" s="66">
        <f t="shared" si="5"/>
        <v>12</v>
      </c>
      <c r="P22" s="65">
        <f>VLOOKUP($A22,'Return Data'!$B$7:$R$2843,14,0)</f>
        <v>8.2460000000000004</v>
      </c>
      <c r="Q22" s="66">
        <f t="shared" si="6"/>
        <v>12</v>
      </c>
      <c r="R22" s="65">
        <f>VLOOKUP($A22,'Return Data'!$B$7:$R$2843,16,0)</f>
        <v>8.0489999999999995</v>
      </c>
      <c r="S22" s="67">
        <f t="shared" si="7"/>
        <v>13</v>
      </c>
    </row>
    <row r="23" spans="1:19" x14ac:dyDescent="0.3">
      <c r="A23" s="82" t="s">
        <v>597</v>
      </c>
      <c r="B23" s="64">
        <f>VLOOKUP($A23,'Return Data'!$B$7:$R$2843,3,0)</f>
        <v>44412</v>
      </c>
      <c r="C23" s="65">
        <f>VLOOKUP($A23,'Return Data'!$B$7:$R$2843,4,0)</f>
        <v>34.2926</v>
      </c>
      <c r="D23" s="65">
        <f>VLOOKUP($A23,'Return Data'!$B$7:$R$2843,9,0)</f>
        <v>3.1991000000000001</v>
      </c>
      <c r="E23" s="66">
        <f t="shared" si="0"/>
        <v>19</v>
      </c>
      <c r="F23" s="65">
        <f>VLOOKUP($A23,'Return Data'!$B$7:$R$2843,10,0)</f>
        <v>3.1507999999999998</v>
      </c>
      <c r="G23" s="66">
        <f t="shared" si="1"/>
        <v>19</v>
      </c>
      <c r="H23" s="65">
        <f>VLOOKUP($A23,'Return Data'!$B$7:$R$2843,11,0)</f>
        <v>3.5034000000000001</v>
      </c>
      <c r="I23" s="66">
        <f t="shared" si="2"/>
        <v>20</v>
      </c>
      <c r="J23" s="65">
        <f>VLOOKUP($A23,'Return Data'!$B$7:$R$2843,12,0)</f>
        <v>3.3010999999999999</v>
      </c>
      <c r="K23" s="66">
        <f t="shared" si="3"/>
        <v>17</v>
      </c>
      <c r="L23" s="65">
        <f>VLOOKUP($A23,'Return Data'!$B$7:$R$2843,13,0)</f>
        <v>3.7221000000000002</v>
      </c>
      <c r="M23" s="66">
        <f t="shared" si="4"/>
        <v>17</v>
      </c>
      <c r="N23" s="65">
        <f>VLOOKUP($A23,'Return Data'!$B$7:$R$2843,17,0)</f>
        <v>6.4554999999999998</v>
      </c>
      <c r="O23" s="66">
        <f t="shared" si="5"/>
        <v>15</v>
      </c>
      <c r="P23" s="65">
        <f>VLOOKUP($A23,'Return Data'!$B$7:$R$2843,14,0)</f>
        <v>7.6532</v>
      </c>
      <c r="Q23" s="66">
        <f t="shared" si="6"/>
        <v>16</v>
      </c>
      <c r="R23" s="65">
        <f>VLOOKUP($A23,'Return Data'!$B$7:$R$2843,16,0)</f>
        <v>7.7035999999999998</v>
      </c>
      <c r="S23" s="67">
        <f t="shared" si="7"/>
        <v>14</v>
      </c>
    </row>
    <row r="24" spans="1:19" x14ac:dyDescent="0.3">
      <c r="A24" s="82" t="s">
        <v>600</v>
      </c>
      <c r="B24" s="64">
        <f>VLOOKUP($A24,'Return Data'!$B$7:$R$2843,3,0)</f>
        <v>44412</v>
      </c>
      <c r="C24" s="65">
        <f>VLOOKUP($A24,'Return Data'!$B$7:$R$2843,4,0)</f>
        <v>11.4435</v>
      </c>
      <c r="D24" s="65">
        <f>VLOOKUP($A24,'Return Data'!$B$7:$R$2843,9,0)</f>
        <v>8.7482000000000006</v>
      </c>
      <c r="E24" s="66">
        <f t="shared" si="0"/>
        <v>4</v>
      </c>
      <c r="F24" s="65">
        <f>VLOOKUP($A24,'Return Data'!$B$7:$R$2843,10,0)</f>
        <v>4.8925000000000001</v>
      </c>
      <c r="G24" s="66">
        <f t="shared" si="1"/>
        <v>7</v>
      </c>
      <c r="H24" s="65">
        <f>VLOOKUP($A24,'Return Data'!$B$7:$R$2843,11,0)</f>
        <v>5.1265000000000001</v>
      </c>
      <c r="I24" s="66">
        <f t="shared" si="2"/>
        <v>12</v>
      </c>
      <c r="J24" s="65">
        <f>VLOOKUP($A24,'Return Data'!$B$7:$R$2843,12,0)</f>
        <v>4.1821999999999999</v>
      </c>
      <c r="K24" s="66">
        <f t="shared" si="3"/>
        <v>9</v>
      </c>
      <c r="L24" s="65">
        <f>VLOOKUP($A24,'Return Data'!$B$7:$R$2843,13,0)</f>
        <v>4.5986000000000002</v>
      </c>
      <c r="M24" s="66">
        <f t="shared" si="4"/>
        <v>9</v>
      </c>
      <c r="N24" s="65"/>
      <c r="O24" s="66"/>
      <c r="P24" s="65"/>
      <c r="Q24" s="66"/>
      <c r="R24" s="65">
        <f>VLOOKUP($A24,'Return Data'!$B$7:$R$2843,16,0)</f>
        <v>7.6936</v>
      </c>
      <c r="S24" s="67">
        <f t="shared" si="7"/>
        <v>15</v>
      </c>
    </row>
    <row r="25" spans="1:19" x14ac:dyDescent="0.3">
      <c r="A25" s="82" t="s">
        <v>602</v>
      </c>
      <c r="B25" s="64">
        <f>VLOOKUP($A25,'Return Data'!$B$7:$R$2843,3,0)</f>
        <v>44412</v>
      </c>
      <c r="C25" s="65">
        <f>VLOOKUP($A25,'Return Data'!$B$7:$R$2843,4,0)</f>
        <v>16.3735</v>
      </c>
      <c r="D25" s="65">
        <f>VLOOKUP($A25,'Return Data'!$B$7:$R$2843,9,0)</f>
        <v>6.2839999999999998</v>
      </c>
      <c r="E25" s="66">
        <f t="shared" si="0"/>
        <v>13</v>
      </c>
      <c r="F25" s="65">
        <f>VLOOKUP($A25,'Return Data'!$B$7:$R$2843,10,0)</f>
        <v>3.6335999999999999</v>
      </c>
      <c r="G25" s="66">
        <f t="shared" si="1"/>
        <v>17</v>
      </c>
      <c r="H25" s="65">
        <f>VLOOKUP($A25,'Return Data'!$B$7:$R$2843,11,0)</f>
        <v>4.0350999999999999</v>
      </c>
      <c r="I25" s="66">
        <f t="shared" si="2"/>
        <v>19</v>
      </c>
      <c r="J25" s="65">
        <f>VLOOKUP($A25,'Return Data'!$B$7:$R$2843,12,0)</f>
        <v>3.0569000000000002</v>
      </c>
      <c r="K25" s="66">
        <f t="shared" si="3"/>
        <v>19</v>
      </c>
      <c r="L25" s="65">
        <f>VLOOKUP($A25,'Return Data'!$B$7:$R$2843,13,0)</f>
        <v>3.5465</v>
      </c>
      <c r="M25" s="66">
        <f t="shared" si="4"/>
        <v>18</v>
      </c>
      <c r="N25" s="65">
        <f>VLOOKUP($A25,'Return Data'!$B$7:$R$2843,17,0)</f>
        <v>5.6954000000000002</v>
      </c>
      <c r="O25" s="66">
        <f>RANK(N25,N$8:N$27,0)</f>
        <v>17</v>
      </c>
      <c r="P25" s="65">
        <f>VLOOKUP($A25,'Return Data'!$B$7:$R$2843,14,0)</f>
        <v>4.1973000000000003</v>
      </c>
      <c r="Q25" s="66">
        <f>RANK(P25,P$8:P$27,0)</f>
        <v>17</v>
      </c>
      <c r="R25" s="65">
        <f>VLOOKUP($A25,'Return Data'!$B$7:$R$2843,16,0)</f>
        <v>6.7915000000000001</v>
      </c>
      <c r="S25" s="67">
        <f t="shared" si="7"/>
        <v>19</v>
      </c>
    </row>
    <row r="26" spans="1:19" x14ac:dyDescent="0.3">
      <c r="A26" s="82" t="s">
        <v>714</v>
      </c>
      <c r="B26" s="64">
        <f>VLOOKUP($A26,'Return Data'!$B$7:$R$2843,3,0)</f>
        <v>44412</v>
      </c>
      <c r="C26" s="65">
        <f>VLOOKUP($A26,'Return Data'!$B$7:$R$2843,4,0)</f>
        <v>1141.9916000000001</v>
      </c>
      <c r="D26" s="65">
        <f>VLOOKUP($A26,'Return Data'!$B$7:$R$2843,9,0)</f>
        <v>10.0144</v>
      </c>
      <c r="E26" s="66">
        <f t="shared" si="0"/>
        <v>1</v>
      </c>
      <c r="F26" s="65">
        <f>VLOOKUP($A26,'Return Data'!$B$7:$R$2843,10,0)</f>
        <v>5.4980000000000002</v>
      </c>
      <c r="G26" s="66">
        <f t="shared" si="1"/>
        <v>2</v>
      </c>
      <c r="H26" s="65">
        <f>VLOOKUP($A26,'Return Data'!$B$7:$R$2843,11,0)</f>
        <v>6.9341999999999997</v>
      </c>
      <c r="I26" s="66">
        <f t="shared" si="2"/>
        <v>2</v>
      </c>
      <c r="J26" s="65">
        <f>VLOOKUP($A26,'Return Data'!$B$7:$R$2843,12,0)</f>
        <v>5.4526000000000003</v>
      </c>
      <c r="K26" s="66">
        <f t="shared" si="3"/>
        <v>1</v>
      </c>
      <c r="L26" s="65">
        <f>VLOOKUP($A26,'Return Data'!$B$7:$R$2843,13,0)</f>
        <v>5.6695000000000002</v>
      </c>
      <c r="M26" s="66">
        <f t="shared" ref="M26:M27" si="8">RANK(L26,L$8:L$27,0)</f>
        <v>1</v>
      </c>
      <c r="N26" s="65"/>
      <c r="O26" s="66"/>
      <c r="P26" s="65"/>
      <c r="Q26" s="66"/>
      <c r="R26" s="65">
        <f>VLOOKUP($A26,'Return Data'!$B$7:$R$2843,16,0)</f>
        <v>8.625</v>
      </c>
      <c r="S26" s="67">
        <f t="shared" si="7"/>
        <v>3</v>
      </c>
    </row>
    <row r="27" spans="1:19" x14ac:dyDescent="0.3">
      <c r="A27" s="82" t="s">
        <v>715</v>
      </c>
      <c r="B27" s="64">
        <f>VLOOKUP($A27,'Return Data'!$B$7:$R$2843,3,0)</f>
        <v>44412</v>
      </c>
      <c r="C27" s="65">
        <f>VLOOKUP($A27,'Return Data'!$B$7:$R$2843,4,0)</f>
        <v>1159.0795000000001</v>
      </c>
      <c r="D27" s="65">
        <f>VLOOKUP($A27,'Return Data'!$B$7:$R$2843,9,0)</f>
        <v>3.8096000000000001</v>
      </c>
      <c r="E27" s="66">
        <f t="shared" si="0"/>
        <v>17</v>
      </c>
      <c r="F27" s="65">
        <f>VLOOKUP($A27,'Return Data'!$B$7:$R$2843,10,0)</f>
        <v>4.7542</v>
      </c>
      <c r="G27" s="66">
        <f t="shared" si="1"/>
        <v>9</v>
      </c>
      <c r="H27" s="65">
        <f>VLOOKUP($A27,'Return Data'!$B$7:$R$2843,11,0)</f>
        <v>7.0735999999999999</v>
      </c>
      <c r="I27" s="66">
        <f t="shared" si="2"/>
        <v>1</v>
      </c>
      <c r="J27" s="65">
        <f>VLOOKUP($A27,'Return Data'!$B$7:$R$2843,12,0)</f>
        <v>4.4250999999999996</v>
      </c>
      <c r="K27" s="66">
        <f t="shared" si="3"/>
        <v>3</v>
      </c>
      <c r="L27" s="65">
        <f>VLOOKUP($A27,'Return Data'!$B$7:$R$2843,13,0)</f>
        <v>4.5107999999999997</v>
      </c>
      <c r="M27" s="66">
        <f t="shared" si="8"/>
        <v>12</v>
      </c>
      <c r="N27" s="65"/>
      <c r="O27" s="66"/>
      <c r="P27" s="65"/>
      <c r="Q27" s="66"/>
      <c r="R27" s="65">
        <f>VLOOKUP($A27,'Return Data'!$B$7:$R$2843,16,0)</f>
        <v>9.6394000000000002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6.7762700000000011</v>
      </c>
      <c r="E29" s="88"/>
      <c r="F29" s="89">
        <f>AVERAGE(F8:F27)</f>
        <v>4.5164050000000007</v>
      </c>
      <c r="G29" s="88"/>
      <c r="H29" s="89">
        <f>AVERAGE(H8:H27)</f>
        <v>5.2795399999999999</v>
      </c>
      <c r="I29" s="88"/>
      <c r="J29" s="89">
        <f>AVERAGE(J8:J27)</f>
        <v>4.0378150000000002</v>
      </c>
      <c r="K29" s="88"/>
      <c r="L29" s="89">
        <f>AVERAGE(L8:L27)</f>
        <v>4.3945349999999994</v>
      </c>
      <c r="M29" s="88"/>
      <c r="N29" s="89">
        <f>AVERAGE(N8:N27)</f>
        <v>7.4884941176470585</v>
      </c>
      <c r="O29" s="88"/>
      <c r="P29" s="89">
        <f>AVERAGE(P8:P27)</f>
        <v>8.3282117647058822</v>
      </c>
      <c r="Q29" s="88"/>
      <c r="R29" s="89">
        <f>AVERAGE(R8:R27)</f>
        <v>7.9906350000000002</v>
      </c>
      <c r="S29" s="90"/>
    </row>
    <row r="30" spans="1:19" x14ac:dyDescent="0.3">
      <c r="A30" s="87" t="s">
        <v>28</v>
      </c>
      <c r="B30" s="88"/>
      <c r="C30" s="88"/>
      <c r="D30" s="89">
        <f>MIN(D8:D27)</f>
        <v>2.1055999999999999</v>
      </c>
      <c r="E30" s="88"/>
      <c r="F30" s="89">
        <f>MIN(F8:F27)</f>
        <v>2.8892000000000002</v>
      </c>
      <c r="G30" s="88"/>
      <c r="H30" s="89">
        <f>MIN(H8:H27)</f>
        <v>3.5034000000000001</v>
      </c>
      <c r="I30" s="88"/>
      <c r="J30" s="89">
        <f>MIN(J8:J27)</f>
        <v>2.7166000000000001</v>
      </c>
      <c r="K30" s="88"/>
      <c r="L30" s="89">
        <f>MIN(L8:L27)</f>
        <v>2.9241000000000001</v>
      </c>
      <c r="M30" s="88"/>
      <c r="N30" s="89">
        <f>MIN(N8:N27)</f>
        <v>5.6954000000000002</v>
      </c>
      <c r="O30" s="88"/>
      <c r="P30" s="89">
        <f>MIN(P8:P27)</f>
        <v>4.1973000000000003</v>
      </c>
      <c r="Q30" s="88"/>
      <c r="R30" s="89">
        <f>MIN(R8:R27)</f>
        <v>5.0446</v>
      </c>
      <c r="S30" s="90"/>
    </row>
    <row r="31" spans="1:19" ht="15" thickBot="1" x14ac:dyDescent="0.35">
      <c r="A31" s="91" t="s">
        <v>29</v>
      </c>
      <c r="B31" s="92"/>
      <c r="C31" s="92"/>
      <c r="D31" s="93">
        <f>MAX(D8:D27)</f>
        <v>10.0144</v>
      </c>
      <c r="E31" s="92"/>
      <c r="F31" s="93">
        <f>MAX(F8:F27)</f>
        <v>5.5347999999999997</v>
      </c>
      <c r="G31" s="92"/>
      <c r="H31" s="93">
        <f>MAX(H8:H27)</f>
        <v>7.0735999999999999</v>
      </c>
      <c r="I31" s="92"/>
      <c r="J31" s="93">
        <f>MAX(J8:J27)</f>
        <v>5.4526000000000003</v>
      </c>
      <c r="K31" s="92"/>
      <c r="L31" s="93">
        <f>MAX(L8:L27)</f>
        <v>5.6695000000000002</v>
      </c>
      <c r="M31" s="92"/>
      <c r="N31" s="93">
        <f>MAX(N8:N27)</f>
        <v>8.7063000000000006</v>
      </c>
      <c r="O31" s="92"/>
      <c r="P31" s="93">
        <f>MAX(P8:P27)</f>
        <v>10.078900000000001</v>
      </c>
      <c r="Q31" s="92"/>
      <c r="R31" s="93">
        <f>MAX(R8:R27)</f>
        <v>9.6394000000000002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44412</v>
      </c>
      <c r="C8" s="65">
        <f>VLOOKUP($A8,'Return Data'!$B$7:$R$2843,4,0)</f>
        <v>4384.7835999999998</v>
      </c>
      <c r="D8" s="65">
        <f>VLOOKUP($A8,'Return Data'!$B$7:$R$2843,9,0)</f>
        <v>11.435499999999999</v>
      </c>
      <c r="E8" s="66">
        <f>RANK(D8,D$8:D$18,0)</f>
        <v>5</v>
      </c>
      <c r="F8" s="65">
        <f>VLOOKUP($A8,'Return Data'!$B$7:$R$2843,10,0)</f>
        <v>7.4081000000000001</v>
      </c>
      <c r="G8" s="66">
        <f>RANK(F8,F$8:F$18,0)</f>
        <v>2</v>
      </c>
      <c r="H8" s="65">
        <f>VLOOKUP($A8,'Return Data'!$B$7:$R$2843,11,0)</f>
        <v>2.7553000000000001</v>
      </c>
      <c r="I8" s="66">
        <f>RANK(H8,H$8:H$18,0)</f>
        <v>4</v>
      </c>
      <c r="J8" s="65">
        <f>VLOOKUP($A8,'Return Data'!$B$7:$R$2843,12,0)</f>
        <v>-8.5047999999999995</v>
      </c>
      <c r="K8" s="66">
        <f>RANK(J8,J$8:J$18,0)</f>
        <v>4</v>
      </c>
      <c r="L8" s="65">
        <f>VLOOKUP($A8,'Return Data'!$B$7:$R$2843,13,0)</f>
        <v>-11.0739</v>
      </c>
      <c r="M8" s="66">
        <f>RANK(L8,L$8:L$18,0)</f>
        <v>4</v>
      </c>
      <c r="N8" s="65">
        <f>VLOOKUP($A8,'Return Data'!$B$7:$R$2843,17,0)</f>
        <v>14.5441</v>
      </c>
      <c r="O8" s="66">
        <f>RANK(N8,N$8:N$18,0)</f>
        <v>1</v>
      </c>
      <c r="P8" s="65">
        <f>VLOOKUP($A8,'Return Data'!$B$7:$R$2843,14,0)</f>
        <v>16.7911</v>
      </c>
      <c r="Q8" s="66">
        <f>RANK(P8,P$8:P$18,0)</f>
        <v>2</v>
      </c>
      <c r="R8" s="65">
        <f>VLOOKUP($A8,'Return Data'!$B$7:$R$2843,16,0)</f>
        <v>6.8346</v>
      </c>
      <c r="S8" s="67">
        <f>RANK(R8,R$8:R$18,0)</f>
        <v>10</v>
      </c>
    </row>
    <row r="9" spans="1:19" x14ac:dyDescent="0.3">
      <c r="A9" s="82" t="s">
        <v>878</v>
      </c>
      <c r="B9" s="64">
        <f>VLOOKUP($A9,'Return Data'!$B$7:$R$2843,3,0)</f>
        <v>44412</v>
      </c>
      <c r="C9" s="65">
        <f>VLOOKUP($A9,'Return Data'!$B$7:$R$2843,4,0)</f>
        <v>41.572299999999998</v>
      </c>
      <c r="D9" s="65">
        <f>VLOOKUP($A9,'Return Data'!$B$7:$R$2843,9,0)</f>
        <v>11.4758</v>
      </c>
      <c r="E9" s="66">
        <f t="shared" ref="E9:E18" si="0">RANK(D9,D$8:D$18,0)</f>
        <v>3</v>
      </c>
      <c r="F9" s="65">
        <f>VLOOKUP($A9,'Return Data'!$B$7:$R$2843,10,0)</f>
        <v>7.3057999999999996</v>
      </c>
      <c r="G9" s="66">
        <f t="shared" ref="G9:G18" si="1">RANK(F9,F$8:F$18,0)</f>
        <v>4</v>
      </c>
      <c r="H9" s="65">
        <f>VLOOKUP($A9,'Return Data'!$B$7:$R$2843,11,0)</f>
        <v>2.76</v>
      </c>
      <c r="I9" s="66">
        <f t="shared" ref="I9:I18" si="2">RANK(H9,H$8:H$18,0)</f>
        <v>3</v>
      </c>
      <c r="J9" s="65">
        <f>VLOOKUP($A9,'Return Data'!$B$7:$R$2843,12,0)</f>
        <v>-8.4017999999999997</v>
      </c>
      <c r="K9" s="66">
        <f t="shared" ref="K9:K18" si="3">RANK(J9,J$8:J$18,0)</f>
        <v>2</v>
      </c>
      <c r="L9" s="65">
        <f>VLOOKUP($A9,'Return Data'!$B$7:$R$2843,13,0)</f>
        <v>-10.871499999999999</v>
      </c>
      <c r="M9" s="66">
        <f t="shared" ref="M9:M18" si="4">RANK(L9,L$8:L$18,0)</f>
        <v>1</v>
      </c>
      <c r="N9" s="65">
        <f>VLOOKUP($A9,'Return Data'!$B$7:$R$2843,17,0)</f>
        <v>14.478400000000001</v>
      </c>
      <c r="O9" s="66">
        <f t="shared" ref="O9:O18" si="5">RANK(N9,N$8:N$18,0)</f>
        <v>3</v>
      </c>
      <c r="P9" s="65">
        <f>VLOOKUP($A9,'Return Data'!$B$7:$R$2843,14,0)</f>
        <v>16.657399999999999</v>
      </c>
      <c r="Q9" s="66">
        <f t="shared" ref="Q9:Q18" si="6">RANK(P9,P$8:P$18,0)</f>
        <v>5</v>
      </c>
      <c r="R9" s="65">
        <f>VLOOKUP($A9,'Return Data'!$B$7:$R$2843,16,0)</f>
        <v>6.9177</v>
      </c>
      <c r="S9" s="67">
        <f t="shared" ref="S9:S18" si="7">RANK(R9,R$8:R$18,0)</f>
        <v>9</v>
      </c>
    </row>
    <row r="10" spans="1:19" x14ac:dyDescent="0.3">
      <c r="A10" s="82" t="s">
        <v>881</v>
      </c>
      <c r="B10" s="64">
        <f>VLOOKUP($A10,'Return Data'!$B$7:$R$2843,3,0)</f>
        <v>44412</v>
      </c>
      <c r="C10" s="65">
        <f>VLOOKUP($A10,'Return Data'!$B$7:$R$2843,4,0)</f>
        <v>42.715299999999999</v>
      </c>
      <c r="D10" s="65">
        <f>VLOOKUP($A10,'Return Data'!$B$7:$R$2843,9,0)</f>
        <v>11.34</v>
      </c>
      <c r="E10" s="66">
        <f t="shared" si="0"/>
        <v>8</v>
      </c>
      <c r="F10" s="65">
        <f>VLOOKUP($A10,'Return Data'!$B$7:$R$2843,10,0)</f>
        <v>7.2107999999999999</v>
      </c>
      <c r="G10" s="66">
        <f t="shared" si="1"/>
        <v>8</v>
      </c>
      <c r="H10" s="65">
        <f>VLOOKUP($A10,'Return Data'!$B$7:$R$2843,11,0)</f>
        <v>2.6221000000000001</v>
      </c>
      <c r="I10" s="66">
        <f t="shared" si="2"/>
        <v>7</v>
      </c>
      <c r="J10" s="65">
        <f>VLOOKUP($A10,'Return Data'!$B$7:$R$2843,12,0)</f>
        <v>-8.5953999999999997</v>
      </c>
      <c r="K10" s="66">
        <f t="shared" si="3"/>
        <v>8</v>
      </c>
      <c r="L10" s="65">
        <f>VLOOKUP($A10,'Return Data'!$B$7:$R$2843,13,0)</f>
        <v>-11.151400000000001</v>
      </c>
      <c r="M10" s="66">
        <f t="shared" si="4"/>
        <v>7</v>
      </c>
      <c r="N10" s="65">
        <f>VLOOKUP($A10,'Return Data'!$B$7:$R$2843,17,0)</f>
        <v>14.040800000000001</v>
      </c>
      <c r="O10" s="66">
        <f t="shared" si="5"/>
        <v>9</v>
      </c>
      <c r="P10" s="65">
        <f>VLOOKUP($A10,'Return Data'!$B$7:$R$2843,14,0)</f>
        <v>16.402200000000001</v>
      </c>
      <c r="Q10" s="66">
        <f t="shared" si="6"/>
        <v>10</v>
      </c>
      <c r="R10" s="65">
        <f>VLOOKUP($A10,'Return Data'!$B$7:$R$2843,16,0)</f>
        <v>8.1839999999999993</v>
      </c>
      <c r="S10" s="67">
        <f t="shared" si="7"/>
        <v>7</v>
      </c>
    </row>
    <row r="11" spans="1:19" x14ac:dyDescent="0.3">
      <c r="A11" s="82" t="s">
        <v>883</v>
      </c>
      <c r="B11" s="64">
        <f>VLOOKUP($A11,'Return Data'!$B$7:$R$2843,3,0)</f>
        <v>44412</v>
      </c>
      <c r="C11" s="65">
        <f>VLOOKUP($A11,'Return Data'!$B$7:$R$2843,4,0)</f>
        <v>42.621299999999998</v>
      </c>
      <c r="D11" s="65">
        <f>VLOOKUP($A11,'Return Data'!$B$7:$R$2843,9,0)</f>
        <v>11.4474</v>
      </c>
      <c r="E11" s="66">
        <f t="shared" si="0"/>
        <v>4</v>
      </c>
      <c r="F11" s="65">
        <f>VLOOKUP($A11,'Return Data'!$B$7:$R$2843,10,0)</f>
        <v>7.2366999999999999</v>
      </c>
      <c r="G11" s="66">
        <f t="shared" si="1"/>
        <v>7</v>
      </c>
      <c r="H11" s="65">
        <f>VLOOKUP($A11,'Return Data'!$B$7:$R$2843,11,0)</f>
        <v>2.6071</v>
      </c>
      <c r="I11" s="66">
        <f t="shared" si="2"/>
        <v>8</v>
      </c>
      <c r="J11" s="65">
        <f>VLOOKUP($A11,'Return Data'!$B$7:$R$2843,12,0)</f>
        <v>-8.5864999999999991</v>
      </c>
      <c r="K11" s="66">
        <f t="shared" si="3"/>
        <v>7</v>
      </c>
      <c r="L11" s="65">
        <f>VLOOKUP($A11,'Return Data'!$B$7:$R$2843,13,0)</f>
        <v>-11.155799999999999</v>
      </c>
      <c r="M11" s="66">
        <f t="shared" si="4"/>
        <v>8</v>
      </c>
      <c r="N11" s="65">
        <f>VLOOKUP($A11,'Return Data'!$B$7:$R$2843,17,0)</f>
        <v>13.985799999999999</v>
      </c>
      <c r="O11" s="66">
        <f t="shared" si="5"/>
        <v>10</v>
      </c>
      <c r="P11" s="65">
        <f>VLOOKUP($A11,'Return Data'!$B$7:$R$2843,14,0)</f>
        <v>16.457699999999999</v>
      </c>
      <c r="Q11" s="66">
        <f t="shared" si="6"/>
        <v>7</v>
      </c>
      <c r="R11" s="65">
        <f>VLOOKUP($A11,'Return Data'!$B$7:$R$2843,16,0)</f>
        <v>7.6938000000000004</v>
      </c>
      <c r="S11" s="67">
        <f t="shared" si="7"/>
        <v>8</v>
      </c>
    </row>
    <row r="12" spans="1:19" x14ac:dyDescent="0.3">
      <c r="A12" s="82" t="s">
        <v>885</v>
      </c>
      <c r="B12" s="64">
        <f>VLOOKUP($A12,'Return Data'!$B$7:$R$2843,3,0)</f>
        <v>44412</v>
      </c>
      <c r="C12" s="65">
        <f>VLOOKUP($A12,'Return Data'!$B$7:$R$2843,4,0)</f>
        <v>4426.4787999999999</v>
      </c>
      <c r="D12" s="65">
        <f>VLOOKUP($A12,'Return Data'!$B$7:$R$2843,9,0)</f>
        <v>11.7843</v>
      </c>
      <c r="E12" s="66">
        <f t="shared" si="0"/>
        <v>1</v>
      </c>
      <c r="F12" s="65">
        <f>VLOOKUP($A12,'Return Data'!$B$7:$R$2843,10,0)</f>
        <v>7.5913000000000004</v>
      </c>
      <c r="G12" s="66">
        <f t="shared" si="1"/>
        <v>1</v>
      </c>
      <c r="H12" s="65">
        <f>VLOOKUP($A12,'Return Data'!$B$7:$R$2843,11,0)</f>
        <v>2.9830999999999999</v>
      </c>
      <c r="I12" s="66">
        <f t="shared" si="2"/>
        <v>1</v>
      </c>
      <c r="J12" s="65">
        <f>VLOOKUP($A12,'Return Data'!$B$7:$R$2843,12,0)</f>
        <v>-8.4009999999999998</v>
      </c>
      <c r="K12" s="66">
        <f t="shared" si="3"/>
        <v>1</v>
      </c>
      <c r="L12" s="65">
        <f>VLOOKUP($A12,'Return Data'!$B$7:$R$2843,13,0)</f>
        <v>-10.996700000000001</v>
      </c>
      <c r="M12" s="66">
        <f t="shared" si="4"/>
        <v>2</v>
      </c>
      <c r="N12" s="65">
        <f>VLOOKUP($A12,'Return Data'!$B$7:$R$2843,17,0)</f>
        <v>14.187200000000001</v>
      </c>
      <c r="O12" s="66">
        <f t="shared" si="5"/>
        <v>6</v>
      </c>
      <c r="P12" s="65">
        <f>VLOOKUP($A12,'Return Data'!$B$7:$R$2843,14,0)</f>
        <v>16.617799999999999</v>
      </c>
      <c r="Q12" s="66">
        <f t="shared" si="6"/>
        <v>6</v>
      </c>
      <c r="R12" s="65">
        <f>VLOOKUP($A12,'Return Data'!$B$7:$R$2843,16,0)</f>
        <v>4.4305000000000003</v>
      </c>
      <c r="S12" s="67">
        <f t="shared" si="7"/>
        <v>11</v>
      </c>
    </row>
    <row r="13" spans="1:19" x14ac:dyDescent="0.3">
      <c r="A13" s="82" t="s">
        <v>887</v>
      </c>
      <c r="B13" s="64">
        <f>VLOOKUP($A13,'Return Data'!$B$7:$R$2843,3,0)</f>
        <v>44412</v>
      </c>
      <c r="C13" s="65">
        <f>VLOOKUP($A13,'Return Data'!$B$7:$R$2843,4,0)</f>
        <v>4326.5745999999999</v>
      </c>
      <c r="D13" s="65">
        <f>VLOOKUP($A13,'Return Data'!$B$7:$R$2843,9,0)</f>
        <v>11.4816</v>
      </c>
      <c r="E13" s="66">
        <f t="shared" si="0"/>
        <v>2</v>
      </c>
      <c r="F13" s="65">
        <f>VLOOKUP($A13,'Return Data'!$B$7:$R$2843,10,0)</f>
        <v>7.3876999999999997</v>
      </c>
      <c r="G13" s="66">
        <f t="shared" si="1"/>
        <v>3</v>
      </c>
      <c r="H13" s="65">
        <f>VLOOKUP($A13,'Return Data'!$B$7:$R$2843,11,0)</f>
        <v>2.8088000000000002</v>
      </c>
      <c r="I13" s="66">
        <f t="shared" si="2"/>
        <v>2</v>
      </c>
      <c r="J13" s="65">
        <f>VLOOKUP($A13,'Return Data'!$B$7:$R$2843,12,0)</f>
        <v>-8.4821000000000009</v>
      </c>
      <c r="K13" s="66">
        <f t="shared" si="3"/>
        <v>3</v>
      </c>
      <c r="L13" s="65">
        <f>VLOOKUP($A13,'Return Data'!$B$7:$R$2843,13,0)</f>
        <v>-11.073700000000001</v>
      </c>
      <c r="M13" s="66">
        <f t="shared" si="4"/>
        <v>3</v>
      </c>
      <c r="N13" s="65">
        <f>VLOOKUP($A13,'Return Data'!$B$7:$R$2843,17,0)</f>
        <v>14.5123</v>
      </c>
      <c r="O13" s="66">
        <f t="shared" si="5"/>
        <v>2</v>
      </c>
      <c r="P13" s="65">
        <f>VLOOKUP($A13,'Return Data'!$B$7:$R$2843,14,0)</f>
        <v>16.8155</v>
      </c>
      <c r="Q13" s="66">
        <f t="shared" si="6"/>
        <v>1</v>
      </c>
      <c r="R13" s="65">
        <f>VLOOKUP($A13,'Return Data'!$B$7:$R$2843,16,0)</f>
        <v>8.6297999999999995</v>
      </c>
      <c r="S13" s="67">
        <f t="shared" si="7"/>
        <v>6</v>
      </c>
    </row>
    <row r="14" spans="1:19" x14ac:dyDescent="0.3">
      <c r="A14" s="82" t="s">
        <v>889</v>
      </c>
      <c r="B14" s="64">
        <f>VLOOKUP($A14,'Return Data'!$B$7:$R$2843,3,0)</f>
        <v>44412</v>
      </c>
      <c r="C14" s="65">
        <f>VLOOKUP($A14,'Return Data'!$B$7:$R$2843,4,0)</f>
        <v>41.6753</v>
      </c>
      <c r="D14" s="65">
        <f>VLOOKUP($A14,'Return Data'!$B$7:$R$2843,9,0)</f>
        <v>11.382400000000001</v>
      </c>
      <c r="E14" s="66">
        <f t="shared" si="0"/>
        <v>7</v>
      </c>
      <c r="F14" s="65">
        <f>VLOOKUP($A14,'Return Data'!$B$7:$R$2843,10,0)</f>
        <v>7.2477999999999998</v>
      </c>
      <c r="G14" s="66">
        <f t="shared" si="1"/>
        <v>6</v>
      </c>
      <c r="H14" s="65">
        <f>VLOOKUP($A14,'Return Data'!$B$7:$R$2843,11,0)</f>
        <v>2.6714000000000002</v>
      </c>
      <c r="I14" s="66">
        <f t="shared" si="2"/>
        <v>6</v>
      </c>
      <c r="J14" s="65">
        <f>VLOOKUP($A14,'Return Data'!$B$7:$R$2843,12,0)</f>
        <v>-8.5509000000000004</v>
      </c>
      <c r="K14" s="66">
        <f t="shared" si="3"/>
        <v>5</v>
      </c>
      <c r="L14" s="65">
        <f>VLOOKUP($A14,'Return Data'!$B$7:$R$2843,13,0)</f>
        <v>-11.1175</v>
      </c>
      <c r="M14" s="66">
        <f t="shared" si="4"/>
        <v>5</v>
      </c>
      <c r="N14" s="65">
        <f>VLOOKUP($A14,'Return Data'!$B$7:$R$2843,17,0)</f>
        <v>14.3261</v>
      </c>
      <c r="O14" s="66">
        <f t="shared" si="5"/>
        <v>5</v>
      </c>
      <c r="P14" s="65">
        <f>VLOOKUP($A14,'Return Data'!$B$7:$R$2843,14,0)</f>
        <v>16.675899999999999</v>
      </c>
      <c r="Q14" s="66">
        <f t="shared" si="6"/>
        <v>3</v>
      </c>
      <c r="R14" s="65">
        <f>VLOOKUP($A14,'Return Data'!$B$7:$R$2843,16,0)</f>
        <v>11.7197</v>
      </c>
      <c r="S14" s="67">
        <f t="shared" si="7"/>
        <v>1</v>
      </c>
    </row>
    <row r="15" spans="1:19" x14ac:dyDescent="0.3">
      <c r="A15" s="82" t="s">
        <v>891</v>
      </c>
      <c r="B15" s="64">
        <f>VLOOKUP($A15,'Return Data'!$B$7:$R$2843,3,0)</f>
        <v>44412</v>
      </c>
      <c r="C15" s="65">
        <f>VLOOKUP($A15,'Return Data'!$B$7:$R$2843,4,0)</f>
        <v>41.666699999999999</v>
      </c>
      <c r="D15" s="65">
        <f>VLOOKUP($A15,'Return Data'!$B$7:$R$2843,9,0)</f>
        <v>8.4120000000000008</v>
      </c>
      <c r="E15" s="66">
        <f t="shared" si="0"/>
        <v>11</v>
      </c>
      <c r="F15" s="65">
        <f>VLOOKUP($A15,'Return Data'!$B$7:$R$2843,10,0)</f>
        <v>6.0514999999999999</v>
      </c>
      <c r="G15" s="66">
        <f t="shared" si="1"/>
        <v>11</v>
      </c>
      <c r="H15" s="65">
        <f>VLOOKUP($A15,'Return Data'!$B$7:$R$2843,11,0)</f>
        <v>1.6045</v>
      </c>
      <c r="I15" s="66">
        <f t="shared" si="2"/>
        <v>11</v>
      </c>
      <c r="J15" s="65">
        <f>VLOOKUP($A15,'Return Data'!$B$7:$R$2843,12,0)</f>
        <v>-9.5385000000000009</v>
      </c>
      <c r="K15" s="66">
        <f t="shared" si="3"/>
        <v>11</v>
      </c>
      <c r="L15" s="65">
        <f>VLOOKUP($A15,'Return Data'!$B$7:$R$2843,13,0)</f>
        <v>-11.7014</v>
      </c>
      <c r="M15" s="66">
        <f t="shared" si="4"/>
        <v>10</v>
      </c>
      <c r="N15" s="65">
        <f>VLOOKUP($A15,'Return Data'!$B$7:$R$2843,17,0)</f>
        <v>14.152699999999999</v>
      </c>
      <c r="O15" s="66">
        <f t="shared" si="5"/>
        <v>7</v>
      </c>
      <c r="P15" s="65">
        <f>VLOOKUP($A15,'Return Data'!$B$7:$R$2843,14,0)</f>
        <v>16.4376</v>
      </c>
      <c r="Q15" s="66">
        <f t="shared" si="6"/>
        <v>8</v>
      </c>
      <c r="R15" s="65">
        <f>VLOOKUP($A15,'Return Data'!$B$7:$R$2843,16,0)</f>
        <v>10.8315</v>
      </c>
      <c r="S15" s="67">
        <f t="shared" si="7"/>
        <v>3</v>
      </c>
    </row>
    <row r="16" spans="1:19" x14ac:dyDescent="0.3">
      <c r="A16" s="82" t="s">
        <v>893</v>
      </c>
      <c r="B16" s="64">
        <f>VLOOKUP($A16,'Return Data'!$B$7:$R$2843,3,0)</f>
        <v>44412</v>
      </c>
      <c r="C16" s="65">
        <f>VLOOKUP($A16,'Return Data'!$B$7:$R$2843,4,0)</f>
        <v>2069.3027999999999</v>
      </c>
      <c r="D16" s="65">
        <f>VLOOKUP($A16,'Return Data'!$B$7:$R$2843,9,0)</f>
        <v>10.8581</v>
      </c>
      <c r="E16" s="66">
        <f t="shared" si="0"/>
        <v>10</v>
      </c>
      <c r="F16" s="65">
        <f>VLOOKUP($A16,'Return Data'!$B$7:$R$2843,10,0)</f>
        <v>7.0227000000000004</v>
      </c>
      <c r="G16" s="66">
        <f t="shared" si="1"/>
        <v>9</v>
      </c>
      <c r="H16" s="65">
        <f>VLOOKUP($A16,'Return Data'!$B$7:$R$2843,11,0)</f>
        <v>2.4491000000000001</v>
      </c>
      <c r="I16" s="66">
        <f t="shared" si="2"/>
        <v>9</v>
      </c>
      <c r="J16" s="65">
        <f>VLOOKUP($A16,'Return Data'!$B$7:$R$2843,12,0)</f>
        <v>-8.8153000000000006</v>
      </c>
      <c r="K16" s="66">
        <f t="shared" si="3"/>
        <v>9</v>
      </c>
      <c r="L16" s="65">
        <f>VLOOKUP($A16,'Return Data'!$B$7:$R$2843,13,0)</f>
        <v>-11.4191</v>
      </c>
      <c r="M16" s="66">
        <f t="shared" si="4"/>
        <v>9</v>
      </c>
      <c r="N16" s="65">
        <f>VLOOKUP($A16,'Return Data'!$B$7:$R$2843,17,0)</f>
        <v>14.045500000000001</v>
      </c>
      <c r="O16" s="66">
        <f t="shared" si="5"/>
        <v>8</v>
      </c>
      <c r="P16" s="65">
        <f>VLOOKUP($A16,'Return Data'!$B$7:$R$2843,14,0)</f>
        <v>16.4329</v>
      </c>
      <c r="Q16" s="66">
        <f t="shared" si="6"/>
        <v>9</v>
      </c>
      <c r="R16" s="65">
        <f>VLOOKUP($A16,'Return Data'!$B$7:$R$2843,16,0)</f>
        <v>9.7333999999999996</v>
      </c>
      <c r="S16" s="67">
        <f t="shared" si="7"/>
        <v>4</v>
      </c>
    </row>
    <row r="17" spans="1:19" x14ac:dyDescent="0.3">
      <c r="A17" s="82" t="s">
        <v>896</v>
      </c>
      <c r="B17" s="64">
        <f>VLOOKUP($A17,'Return Data'!$B$7:$R$2843,3,0)</f>
        <v>44412</v>
      </c>
      <c r="C17" s="65">
        <f>VLOOKUP($A17,'Return Data'!$B$7:$R$2843,4,0)</f>
        <v>4277.4160000000002</v>
      </c>
      <c r="D17" s="65">
        <f>VLOOKUP($A17,'Return Data'!$B$7:$R$2843,9,0)</f>
        <v>11.4236</v>
      </c>
      <c r="E17" s="66">
        <f t="shared" si="0"/>
        <v>6</v>
      </c>
      <c r="F17" s="65">
        <f>VLOOKUP($A17,'Return Data'!$B$7:$R$2843,10,0)</f>
        <v>7.3051000000000004</v>
      </c>
      <c r="G17" s="66">
        <f t="shared" si="1"/>
        <v>5</v>
      </c>
      <c r="H17" s="65">
        <f>VLOOKUP($A17,'Return Data'!$B$7:$R$2843,11,0)</f>
        <v>2.7050000000000001</v>
      </c>
      <c r="I17" s="66">
        <f t="shared" si="2"/>
        <v>5</v>
      </c>
      <c r="J17" s="65">
        <f>VLOOKUP($A17,'Return Data'!$B$7:$R$2843,12,0)</f>
        <v>-8.5557999999999996</v>
      </c>
      <c r="K17" s="66">
        <f t="shared" si="3"/>
        <v>6</v>
      </c>
      <c r="L17" s="65">
        <f>VLOOKUP($A17,'Return Data'!$B$7:$R$2843,13,0)</f>
        <v>-11.1243</v>
      </c>
      <c r="M17" s="66">
        <f t="shared" si="4"/>
        <v>6</v>
      </c>
      <c r="N17" s="65">
        <f>VLOOKUP($A17,'Return Data'!$B$7:$R$2843,17,0)</f>
        <v>14.3956</v>
      </c>
      <c r="O17" s="66">
        <f t="shared" si="5"/>
        <v>4</v>
      </c>
      <c r="P17" s="65">
        <f>VLOOKUP($A17,'Return Data'!$B$7:$R$2843,14,0)</f>
        <v>16.675699999999999</v>
      </c>
      <c r="Q17" s="66">
        <f t="shared" si="6"/>
        <v>4</v>
      </c>
      <c r="R17" s="65">
        <f>VLOOKUP($A17,'Return Data'!$B$7:$R$2843,16,0)</f>
        <v>9.1745000000000001</v>
      </c>
      <c r="S17" s="67">
        <f t="shared" si="7"/>
        <v>5</v>
      </c>
    </row>
    <row r="18" spans="1:19" x14ac:dyDescent="0.3">
      <c r="A18" s="82" t="s">
        <v>897</v>
      </c>
      <c r="B18" s="64">
        <f>VLOOKUP($A18,'Return Data'!$B$7:$R$2843,3,0)</f>
        <v>44412</v>
      </c>
      <c r="C18" s="65">
        <f>VLOOKUP($A18,'Return Data'!$B$7:$R$2843,4,0)</f>
        <v>41.754199999999997</v>
      </c>
      <c r="D18" s="65">
        <f>VLOOKUP($A18,'Return Data'!$B$7:$R$2843,9,0)</f>
        <v>11.0847</v>
      </c>
      <c r="E18" s="66">
        <f t="shared" si="0"/>
        <v>9</v>
      </c>
      <c r="F18" s="65">
        <f>VLOOKUP($A18,'Return Data'!$B$7:$R$2843,10,0)</f>
        <v>6.8491999999999997</v>
      </c>
      <c r="G18" s="66">
        <f t="shared" si="1"/>
        <v>10</v>
      </c>
      <c r="H18" s="65">
        <f>VLOOKUP($A18,'Return Data'!$B$7:$R$2843,11,0)</f>
        <v>2.1755</v>
      </c>
      <c r="I18" s="66">
        <f t="shared" si="2"/>
        <v>10</v>
      </c>
      <c r="J18" s="65">
        <f>VLOOKUP($A18,'Return Data'!$B$7:$R$2843,12,0)</f>
        <v>-9.2217000000000002</v>
      </c>
      <c r="K18" s="66">
        <f t="shared" si="3"/>
        <v>10</v>
      </c>
      <c r="L18" s="65">
        <f>VLOOKUP($A18,'Return Data'!$B$7:$R$2843,13,0)</f>
        <v>-11.7928</v>
      </c>
      <c r="M18" s="66">
        <f t="shared" si="4"/>
        <v>11</v>
      </c>
      <c r="N18" s="65">
        <f>VLOOKUP($A18,'Return Data'!$B$7:$R$2843,17,0)</f>
        <v>13.8241</v>
      </c>
      <c r="O18" s="66">
        <f t="shared" si="5"/>
        <v>11</v>
      </c>
      <c r="P18" s="65">
        <f>VLOOKUP($A18,'Return Data'!$B$7:$R$2843,14,0)</f>
        <v>16.3568</v>
      </c>
      <c r="Q18" s="66">
        <f t="shared" si="6"/>
        <v>11</v>
      </c>
      <c r="R18" s="65">
        <f>VLOOKUP($A18,'Return Data'!$B$7:$R$2843,16,0)</f>
        <v>10.926299999999999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11.102309090909092</v>
      </c>
      <c r="E20" s="88"/>
      <c r="F20" s="89">
        <f>AVERAGE(F8:F18)</f>
        <v>7.1469727272727264</v>
      </c>
      <c r="G20" s="88"/>
      <c r="H20" s="89">
        <f>AVERAGE(H8:H18)</f>
        <v>2.5583545454545455</v>
      </c>
      <c r="I20" s="88"/>
      <c r="J20" s="89">
        <f>AVERAGE(J8:J18)</f>
        <v>-8.6957999999999984</v>
      </c>
      <c r="K20" s="88"/>
      <c r="L20" s="89">
        <f>AVERAGE(L8:L18)</f>
        <v>-11.22528181818182</v>
      </c>
      <c r="M20" s="88"/>
      <c r="N20" s="89">
        <f>AVERAGE(N8:N18)</f>
        <v>14.226599999999998</v>
      </c>
      <c r="O20" s="88"/>
      <c r="P20" s="89">
        <f>AVERAGE(P8:P18)</f>
        <v>16.5746</v>
      </c>
      <c r="Q20" s="88"/>
      <c r="R20" s="89">
        <f>AVERAGE(R8:R18)</f>
        <v>8.6432545454545462</v>
      </c>
      <c r="S20" s="90"/>
    </row>
    <row r="21" spans="1:19" x14ac:dyDescent="0.3">
      <c r="A21" s="87" t="s">
        <v>28</v>
      </c>
      <c r="B21" s="88"/>
      <c r="C21" s="88"/>
      <c r="D21" s="89">
        <f>MIN(D8:D18)</f>
        <v>8.4120000000000008</v>
      </c>
      <c r="E21" s="88"/>
      <c r="F21" s="89">
        <f>MIN(F8:F18)</f>
        <v>6.0514999999999999</v>
      </c>
      <c r="G21" s="88"/>
      <c r="H21" s="89">
        <f>MIN(H8:H18)</f>
        <v>1.6045</v>
      </c>
      <c r="I21" s="88"/>
      <c r="J21" s="89">
        <f>MIN(J8:J18)</f>
        <v>-9.5385000000000009</v>
      </c>
      <c r="K21" s="88"/>
      <c r="L21" s="89">
        <f>MIN(L8:L18)</f>
        <v>-11.7928</v>
      </c>
      <c r="M21" s="88"/>
      <c r="N21" s="89">
        <f>MIN(N8:N18)</f>
        <v>13.8241</v>
      </c>
      <c r="O21" s="88"/>
      <c r="P21" s="89">
        <f>MIN(P8:P18)</f>
        <v>16.3568</v>
      </c>
      <c r="Q21" s="88"/>
      <c r="R21" s="89">
        <f>MIN(R8:R18)</f>
        <v>4.4305000000000003</v>
      </c>
      <c r="S21" s="90"/>
    </row>
    <row r="22" spans="1:19" ht="15" thickBot="1" x14ac:dyDescent="0.35">
      <c r="A22" s="91" t="s">
        <v>29</v>
      </c>
      <c r="B22" s="92"/>
      <c r="C22" s="92"/>
      <c r="D22" s="93">
        <f>MAX(D8:D18)</f>
        <v>11.7843</v>
      </c>
      <c r="E22" s="92"/>
      <c r="F22" s="93">
        <f>MAX(F8:F18)</f>
        <v>7.5913000000000004</v>
      </c>
      <c r="G22" s="92"/>
      <c r="H22" s="93">
        <f>MAX(H8:H18)</f>
        <v>2.9830999999999999</v>
      </c>
      <c r="I22" s="92"/>
      <c r="J22" s="93">
        <f>MAX(J8:J18)</f>
        <v>-8.4009999999999998</v>
      </c>
      <c r="K22" s="92"/>
      <c r="L22" s="93">
        <f>MAX(L8:L18)</f>
        <v>-10.871499999999999</v>
      </c>
      <c r="M22" s="92"/>
      <c r="N22" s="93">
        <f>MAX(N8:N18)</f>
        <v>14.5441</v>
      </c>
      <c r="O22" s="92"/>
      <c r="P22" s="93">
        <f>MAX(P8:P18)</f>
        <v>16.8155</v>
      </c>
      <c r="Q22" s="92"/>
      <c r="R22" s="93">
        <f>MAX(R8:R18)</f>
        <v>11.7197</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44412</v>
      </c>
      <c r="C8" s="65">
        <f>VLOOKUP($A8,'Return Data'!$B$7:$R$2843,4,0)</f>
        <v>14.8323</v>
      </c>
      <c r="D8" s="65">
        <f>VLOOKUP($A8,'Return Data'!$B$7:$R$2843,9,0)</f>
        <v>15.9002</v>
      </c>
      <c r="E8" s="66">
        <f>RANK(D8,D$8:D$18,0)</f>
        <v>2</v>
      </c>
      <c r="F8" s="65">
        <f>VLOOKUP($A8,'Return Data'!$B$7:$R$2843,10,0)</f>
        <v>10.2767</v>
      </c>
      <c r="G8" s="66">
        <f>RANK(F8,F$8:F$18,0)</f>
        <v>1</v>
      </c>
      <c r="H8" s="65">
        <f>VLOOKUP($A8,'Return Data'!$B$7:$R$2843,11,0)</f>
        <v>1.8301000000000001</v>
      </c>
      <c r="I8" s="66">
        <f>RANK(H8,H$8:H$18,0)</f>
        <v>3</v>
      </c>
      <c r="J8" s="65">
        <f>VLOOKUP($A8,'Return Data'!$B$7:$R$2843,12,0)</f>
        <v>-8.4083000000000006</v>
      </c>
      <c r="K8" s="66">
        <f>RANK(J8,J$8:J$18,0)</f>
        <v>2</v>
      </c>
      <c r="L8" s="65">
        <f>VLOOKUP($A8,'Return Data'!$B$7:$R$2843,13,0)</f>
        <v>-11.179600000000001</v>
      </c>
      <c r="M8" s="66">
        <f>RANK(L8,L$8:L$18,0)</f>
        <v>1</v>
      </c>
      <c r="N8" s="65">
        <f>VLOOKUP($A8,'Return Data'!$B$7:$R$2843,17,0)</f>
        <v>14.1106</v>
      </c>
      <c r="O8" s="66">
        <f>RANK(N8,N$8:N$18,0)</f>
        <v>10</v>
      </c>
      <c r="P8" s="65">
        <f>VLOOKUP($A8,'Return Data'!$B$7:$R$2843,14,0)</f>
        <v>15.8714</v>
      </c>
      <c r="Q8" s="66">
        <f>RANK(P8,P$8:P$18,0)</f>
        <v>9</v>
      </c>
      <c r="R8" s="65">
        <f>VLOOKUP($A8,'Return Data'!$B$7:$R$2843,16,0)</f>
        <v>4.2919999999999998</v>
      </c>
      <c r="S8" s="67">
        <f>RANK(R8,R$8:R$18,0)</f>
        <v>7</v>
      </c>
    </row>
    <row r="9" spans="1:19" x14ac:dyDescent="0.3">
      <c r="A9" s="82" t="s">
        <v>879</v>
      </c>
      <c r="B9" s="64">
        <f>VLOOKUP($A9,'Return Data'!$B$7:$R$2843,3,0)</f>
        <v>44412</v>
      </c>
      <c r="C9" s="65">
        <f>VLOOKUP($A9,'Return Data'!$B$7:$R$2843,4,0)</f>
        <v>14.712199999999999</v>
      </c>
      <c r="D9" s="65">
        <f>VLOOKUP($A9,'Return Data'!$B$7:$R$2843,9,0)</f>
        <v>9.6386000000000003</v>
      </c>
      <c r="E9" s="66">
        <f t="shared" ref="E9:E18" si="0">RANK(D9,D$8:D$18,0)</f>
        <v>9</v>
      </c>
      <c r="F9" s="65">
        <f>VLOOKUP($A9,'Return Data'!$B$7:$R$2843,10,0)</f>
        <v>5.5259</v>
      </c>
      <c r="G9" s="66">
        <f t="shared" ref="G9:G18" si="1">RANK(F9,F$8:F$18,0)</f>
        <v>9</v>
      </c>
      <c r="H9" s="65">
        <f>VLOOKUP($A9,'Return Data'!$B$7:$R$2843,11,0)</f>
        <v>0.30890000000000001</v>
      </c>
      <c r="I9" s="66">
        <f t="shared" ref="I9:I18" si="2">RANK(H9,H$8:H$18,0)</f>
        <v>9</v>
      </c>
      <c r="J9" s="65">
        <f>VLOOKUP($A9,'Return Data'!$B$7:$R$2843,12,0)</f>
        <v>-8.9451999999999998</v>
      </c>
      <c r="K9" s="66">
        <f t="shared" ref="K9:K18" si="3">RANK(J9,J$8:J$18,0)</f>
        <v>4</v>
      </c>
      <c r="L9" s="65">
        <f>VLOOKUP($A9,'Return Data'!$B$7:$R$2843,13,0)</f>
        <v>-11.299099999999999</v>
      </c>
      <c r="M9" s="66">
        <f t="shared" ref="M9:M18" si="4">RANK(L9,L$8:L$18,0)</f>
        <v>2</v>
      </c>
      <c r="N9" s="65">
        <f>VLOOKUP($A9,'Return Data'!$B$7:$R$2843,17,0)</f>
        <v>15.670500000000001</v>
      </c>
      <c r="O9" s="66">
        <f t="shared" ref="O9:O18" si="5">RANK(N9,N$8:N$18,0)</f>
        <v>3</v>
      </c>
      <c r="P9" s="65">
        <f>VLOOKUP($A9,'Return Data'!$B$7:$R$2843,14,0)</f>
        <v>16.080500000000001</v>
      </c>
      <c r="Q9" s="66">
        <f t="shared" ref="Q9:Q18" si="6">RANK(P9,P$8:P$18,0)</f>
        <v>4</v>
      </c>
      <c r="R9" s="65">
        <f>VLOOKUP($A9,'Return Data'!$B$7:$R$2843,16,0)</f>
        <v>4.0194999999999999</v>
      </c>
      <c r="S9" s="67">
        <f t="shared" ref="S9:S18" si="7">RANK(R9,R$8:R$18,0)</f>
        <v>9</v>
      </c>
    </row>
    <row r="10" spans="1:19" x14ac:dyDescent="0.3">
      <c r="A10" s="82" t="s">
        <v>880</v>
      </c>
      <c r="B10" s="64">
        <f>VLOOKUP($A10,'Return Data'!$B$7:$R$2843,3,0)</f>
        <v>44412</v>
      </c>
      <c r="C10" s="65">
        <f>VLOOKUP($A10,'Return Data'!$B$7:$R$2843,4,0)</f>
        <v>18.8657</v>
      </c>
      <c r="D10" s="65">
        <f>VLOOKUP($A10,'Return Data'!$B$7:$R$2843,9,0)</f>
        <v>42.842500000000001</v>
      </c>
      <c r="E10" s="66">
        <f t="shared" si="0"/>
        <v>1</v>
      </c>
      <c r="F10" s="65">
        <f>VLOOKUP($A10,'Return Data'!$B$7:$R$2843,10,0)</f>
        <v>-1.4249000000000001</v>
      </c>
      <c r="G10" s="66">
        <f t="shared" si="1"/>
        <v>11</v>
      </c>
      <c r="H10" s="65">
        <f>VLOOKUP($A10,'Return Data'!$B$7:$R$2843,11,0)</f>
        <v>11.165900000000001</v>
      </c>
      <c r="I10" s="66">
        <f t="shared" si="2"/>
        <v>1</v>
      </c>
      <c r="J10" s="65">
        <f>VLOOKUP($A10,'Return Data'!$B$7:$R$2843,12,0)</f>
        <v>-11.488</v>
      </c>
      <c r="K10" s="66">
        <f t="shared" si="3"/>
        <v>11</v>
      </c>
      <c r="L10" s="65">
        <f>VLOOKUP($A10,'Return Data'!$B$7:$R$2843,13,0)</f>
        <v>-16.510899999999999</v>
      </c>
      <c r="M10" s="66">
        <f t="shared" si="4"/>
        <v>11</v>
      </c>
      <c r="N10" s="65">
        <f>VLOOKUP($A10,'Return Data'!$B$7:$R$2843,17,0)</f>
        <v>17.127500000000001</v>
      </c>
      <c r="O10" s="66">
        <f t="shared" si="5"/>
        <v>1</v>
      </c>
      <c r="P10" s="65">
        <f>VLOOKUP($A10,'Return Data'!$B$7:$R$2843,14,0)</f>
        <v>19.791899999999998</v>
      </c>
      <c r="Q10" s="66">
        <f t="shared" si="6"/>
        <v>1</v>
      </c>
      <c r="R10" s="65">
        <f>VLOOKUP($A10,'Return Data'!$B$7:$R$2843,16,0)</f>
        <v>4.673</v>
      </c>
      <c r="S10" s="67">
        <f t="shared" si="7"/>
        <v>4</v>
      </c>
    </row>
    <row r="11" spans="1:19" x14ac:dyDescent="0.3">
      <c r="A11" s="82" t="s">
        <v>882</v>
      </c>
      <c r="B11" s="64">
        <f>VLOOKUP($A11,'Return Data'!$B$7:$R$2843,3,0)</f>
        <v>44412</v>
      </c>
      <c r="C11" s="65">
        <f>VLOOKUP($A11,'Return Data'!$B$7:$R$2843,4,0)</f>
        <v>15.162699999999999</v>
      </c>
      <c r="D11" s="65">
        <f>VLOOKUP($A11,'Return Data'!$B$7:$R$2843,9,0)</f>
        <v>10.055</v>
      </c>
      <c r="E11" s="66">
        <f t="shared" si="0"/>
        <v>6</v>
      </c>
      <c r="F11" s="65">
        <f>VLOOKUP($A11,'Return Data'!$B$7:$R$2843,10,0)</f>
        <v>6.7755000000000001</v>
      </c>
      <c r="G11" s="66">
        <f t="shared" si="1"/>
        <v>5</v>
      </c>
      <c r="H11" s="65">
        <f>VLOOKUP($A11,'Return Data'!$B$7:$R$2843,11,0)</f>
        <v>0.53469999999999995</v>
      </c>
      <c r="I11" s="66">
        <f t="shared" si="2"/>
        <v>8</v>
      </c>
      <c r="J11" s="65">
        <f>VLOOKUP($A11,'Return Data'!$B$7:$R$2843,12,0)</f>
        <v>-9.9761000000000006</v>
      </c>
      <c r="K11" s="66">
        <f t="shared" si="3"/>
        <v>9</v>
      </c>
      <c r="L11" s="65">
        <f>VLOOKUP($A11,'Return Data'!$B$7:$R$2843,13,0)</f>
        <v>-11.9855</v>
      </c>
      <c r="M11" s="66">
        <f t="shared" si="4"/>
        <v>6</v>
      </c>
      <c r="N11" s="65">
        <f>VLOOKUP($A11,'Return Data'!$B$7:$R$2843,17,0)</f>
        <v>14.9147</v>
      </c>
      <c r="O11" s="66">
        <f t="shared" si="5"/>
        <v>6</v>
      </c>
      <c r="P11" s="65">
        <f>VLOOKUP($A11,'Return Data'!$B$7:$R$2843,14,0)</f>
        <v>16.0565</v>
      </c>
      <c r="Q11" s="66">
        <f t="shared" si="6"/>
        <v>5</v>
      </c>
      <c r="R11" s="65">
        <f>VLOOKUP($A11,'Return Data'!$B$7:$R$2843,16,0)</f>
        <v>4.3551000000000002</v>
      </c>
      <c r="S11" s="67">
        <f t="shared" si="7"/>
        <v>6</v>
      </c>
    </row>
    <row r="12" spans="1:19" x14ac:dyDescent="0.3">
      <c r="A12" s="82" t="s">
        <v>884</v>
      </c>
      <c r="B12" s="64">
        <f>VLOOKUP($A12,'Return Data'!$B$7:$R$2843,3,0)</f>
        <v>44412</v>
      </c>
      <c r="C12" s="65">
        <f>VLOOKUP($A12,'Return Data'!$B$7:$R$2843,4,0)</f>
        <v>15.6409</v>
      </c>
      <c r="D12" s="65">
        <f>VLOOKUP($A12,'Return Data'!$B$7:$R$2843,9,0)</f>
        <v>8.0562000000000005</v>
      </c>
      <c r="E12" s="66">
        <f t="shared" si="0"/>
        <v>10</v>
      </c>
      <c r="F12" s="65">
        <f>VLOOKUP($A12,'Return Data'!$B$7:$R$2843,10,0)</f>
        <v>5.9290000000000003</v>
      </c>
      <c r="G12" s="66">
        <f t="shared" si="1"/>
        <v>8</v>
      </c>
      <c r="H12" s="65">
        <f>VLOOKUP($A12,'Return Data'!$B$7:$R$2843,11,0)</f>
        <v>0.1084</v>
      </c>
      <c r="I12" s="66">
        <f t="shared" si="2"/>
        <v>11</v>
      </c>
      <c r="J12" s="65">
        <f>VLOOKUP($A12,'Return Data'!$B$7:$R$2843,12,0)</f>
        <v>-9.8320000000000007</v>
      </c>
      <c r="K12" s="66">
        <f t="shared" si="3"/>
        <v>7</v>
      </c>
      <c r="L12" s="65">
        <f>VLOOKUP($A12,'Return Data'!$B$7:$R$2843,13,0)</f>
        <v>-12.317500000000001</v>
      </c>
      <c r="M12" s="66">
        <f t="shared" si="4"/>
        <v>8</v>
      </c>
      <c r="N12" s="65">
        <f>VLOOKUP($A12,'Return Data'!$B$7:$R$2843,17,0)</f>
        <v>14.268700000000001</v>
      </c>
      <c r="O12" s="66">
        <f t="shared" si="5"/>
        <v>9</v>
      </c>
      <c r="P12" s="65">
        <f>VLOOKUP($A12,'Return Data'!$B$7:$R$2843,14,0)</f>
        <v>15.89</v>
      </c>
      <c r="Q12" s="66">
        <f t="shared" si="6"/>
        <v>8</v>
      </c>
      <c r="R12" s="65">
        <f>VLOOKUP($A12,'Return Data'!$B$7:$R$2843,16,0)</f>
        <v>4.6593999999999998</v>
      </c>
      <c r="S12" s="67">
        <f t="shared" si="7"/>
        <v>5</v>
      </c>
    </row>
    <row r="13" spans="1:19" x14ac:dyDescent="0.3">
      <c r="A13" s="82" t="s">
        <v>886</v>
      </c>
      <c r="B13" s="64">
        <f>VLOOKUP($A13,'Return Data'!$B$7:$R$2843,3,0)</f>
        <v>44412</v>
      </c>
      <c r="C13" s="65">
        <f>VLOOKUP($A13,'Return Data'!$B$7:$R$2843,4,0)</f>
        <v>13.112500000000001</v>
      </c>
      <c r="D13" s="65">
        <f>VLOOKUP($A13,'Return Data'!$B$7:$R$2843,9,0)</f>
        <v>14.199199999999999</v>
      </c>
      <c r="E13" s="66">
        <f t="shared" si="0"/>
        <v>3</v>
      </c>
      <c r="F13" s="65">
        <f>VLOOKUP($A13,'Return Data'!$B$7:$R$2843,10,0)</f>
        <v>5.0652999999999997</v>
      </c>
      <c r="G13" s="66">
        <f t="shared" si="1"/>
        <v>10</v>
      </c>
      <c r="H13" s="65">
        <f>VLOOKUP($A13,'Return Data'!$B$7:$R$2843,11,0)</f>
        <v>2.1040000000000001</v>
      </c>
      <c r="I13" s="66">
        <f t="shared" si="2"/>
        <v>2</v>
      </c>
      <c r="J13" s="65">
        <f>VLOOKUP($A13,'Return Data'!$B$7:$R$2843,12,0)</f>
        <v>-6.9446000000000003</v>
      </c>
      <c r="K13" s="66">
        <f t="shared" si="3"/>
        <v>1</v>
      </c>
      <c r="L13" s="65">
        <f>VLOOKUP($A13,'Return Data'!$B$7:$R$2843,13,0)</f>
        <v>-12.677099999999999</v>
      </c>
      <c r="M13" s="66">
        <f t="shared" si="4"/>
        <v>10</v>
      </c>
      <c r="N13" s="65">
        <f>VLOOKUP($A13,'Return Data'!$B$7:$R$2843,17,0)</f>
        <v>13.262600000000001</v>
      </c>
      <c r="O13" s="66">
        <f t="shared" si="5"/>
        <v>11</v>
      </c>
      <c r="P13" s="65">
        <f>VLOOKUP($A13,'Return Data'!$B$7:$R$2843,14,0)</f>
        <v>15.4674</v>
      </c>
      <c r="Q13" s="66">
        <f t="shared" si="6"/>
        <v>11</v>
      </c>
      <c r="R13" s="65">
        <f>VLOOKUP($A13,'Return Data'!$B$7:$R$2843,16,0)</f>
        <v>3.0642999999999998</v>
      </c>
      <c r="S13" s="67">
        <f t="shared" si="7"/>
        <v>11</v>
      </c>
    </row>
    <row r="14" spans="1:19" x14ac:dyDescent="0.3">
      <c r="A14" s="82" t="s">
        <v>888</v>
      </c>
      <c r="B14" s="64">
        <f>VLOOKUP($A14,'Return Data'!$B$7:$R$2843,3,0)</f>
        <v>44412</v>
      </c>
      <c r="C14" s="65">
        <f>VLOOKUP($A14,'Return Data'!$B$7:$R$2843,4,0)</f>
        <v>14.3583</v>
      </c>
      <c r="D14" s="65">
        <f>VLOOKUP($A14,'Return Data'!$B$7:$R$2843,9,0)</f>
        <v>11.134399999999999</v>
      </c>
      <c r="E14" s="66">
        <f t="shared" si="0"/>
        <v>5</v>
      </c>
      <c r="F14" s="65">
        <f>VLOOKUP($A14,'Return Data'!$B$7:$R$2843,10,0)</f>
        <v>6.3872999999999998</v>
      </c>
      <c r="G14" s="66">
        <f t="shared" si="1"/>
        <v>6</v>
      </c>
      <c r="H14" s="65">
        <f>VLOOKUP($A14,'Return Data'!$B$7:$R$2843,11,0)</f>
        <v>0.308</v>
      </c>
      <c r="I14" s="66">
        <f t="shared" si="2"/>
        <v>10</v>
      </c>
      <c r="J14" s="65">
        <f>VLOOKUP($A14,'Return Data'!$B$7:$R$2843,12,0)</f>
        <v>-8.8394999999999992</v>
      </c>
      <c r="K14" s="66">
        <f t="shared" si="3"/>
        <v>3</v>
      </c>
      <c r="L14" s="65">
        <f>VLOOKUP($A14,'Return Data'!$B$7:$R$2843,13,0)</f>
        <v>-11.633100000000001</v>
      </c>
      <c r="M14" s="66">
        <f t="shared" si="4"/>
        <v>4</v>
      </c>
      <c r="N14" s="65">
        <f>VLOOKUP($A14,'Return Data'!$B$7:$R$2843,17,0)</f>
        <v>15.354200000000001</v>
      </c>
      <c r="O14" s="66">
        <f t="shared" si="5"/>
        <v>5</v>
      </c>
      <c r="P14" s="65">
        <f>VLOOKUP($A14,'Return Data'!$B$7:$R$2843,14,0)</f>
        <v>15.7849</v>
      </c>
      <c r="Q14" s="66">
        <f t="shared" si="6"/>
        <v>10</v>
      </c>
      <c r="R14" s="65">
        <f>VLOOKUP($A14,'Return Data'!$B$7:$R$2843,16,0)</f>
        <v>3.8111999999999999</v>
      </c>
      <c r="S14" s="67">
        <f t="shared" si="7"/>
        <v>10</v>
      </c>
    </row>
    <row r="15" spans="1:19" x14ac:dyDescent="0.3">
      <c r="A15" s="82" t="s">
        <v>890</v>
      </c>
      <c r="B15" s="64">
        <f>VLOOKUP($A15,'Return Data'!$B$7:$R$2843,3,0)</f>
        <v>44412</v>
      </c>
      <c r="C15" s="65">
        <f>VLOOKUP($A15,'Return Data'!$B$7:$R$2843,4,0)</f>
        <v>19.7</v>
      </c>
      <c r="D15" s="65">
        <f>VLOOKUP($A15,'Return Data'!$B$7:$R$2843,9,0)</f>
        <v>9.9420999999999999</v>
      </c>
      <c r="E15" s="66">
        <f t="shared" si="0"/>
        <v>7</v>
      </c>
      <c r="F15" s="65">
        <f>VLOOKUP($A15,'Return Data'!$B$7:$R$2843,10,0)</f>
        <v>6.0147000000000004</v>
      </c>
      <c r="G15" s="66">
        <f t="shared" si="1"/>
        <v>7</v>
      </c>
      <c r="H15" s="65">
        <f>VLOOKUP($A15,'Return Data'!$B$7:$R$2843,11,0)</f>
        <v>0.84809999999999997</v>
      </c>
      <c r="I15" s="66">
        <f t="shared" si="2"/>
        <v>6</v>
      </c>
      <c r="J15" s="65">
        <f>VLOOKUP($A15,'Return Data'!$B$7:$R$2843,12,0)</f>
        <v>-9.6097000000000001</v>
      </c>
      <c r="K15" s="66">
        <f t="shared" si="3"/>
        <v>6</v>
      </c>
      <c r="L15" s="65">
        <f>VLOOKUP($A15,'Return Data'!$B$7:$R$2843,13,0)</f>
        <v>-11.4758</v>
      </c>
      <c r="M15" s="66">
        <f t="shared" si="4"/>
        <v>3</v>
      </c>
      <c r="N15" s="65">
        <f>VLOOKUP($A15,'Return Data'!$B$7:$R$2843,17,0)</f>
        <v>15.8544</v>
      </c>
      <c r="O15" s="66">
        <f t="shared" si="5"/>
        <v>2</v>
      </c>
      <c r="P15" s="65">
        <f>VLOOKUP($A15,'Return Data'!$B$7:$R$2843,14,0)</f>
        <v>16.849399999999999</v>
      </c>
      <c r="Q15" s="66">
        <f t="shared" si="6"/>
        <v>2</v>
      </c>
      <c r="R15" s="65">
        <f>VLOOKUP($A15,'Return Data'!$B$7:$R$2843,16,0)</f>
        <v>6.7569999999999997</v>
      </c>
      <c r="S15" s="67">
        <f t="shared" si="7"/>
        <v>1</v>
      </c>
    </row>
    <row r="16" spans="1:19" x14ac:dyDescent="0.3">
      <c r="A16" s="82" t="s">
        <v>892</v>
      </c>
      <c r="B16" s="64">
        <f>VLOOKUP($A16,'Return Data'!$B$7:$R$2843,3,0)</f>
        <v>44412</v>
      </c>
      <c r="C16" s="65">
        <f>VLOOKUP($A16,'Return Data'!$B$7:$R$2843,4,0)</f>
        <v>19.458300000000001</v>
      </c>
      <c r="D16" s="65">
        <f>VLOOKUP($A16,'Return Data'!$B$7:$R$2843,9,0)</f>
        <v>9.8468</v>
      </c>
      <c r="E16" s="66">
        <f t="shared" si="0"/>
        <v>8</v>
      </c>
      <c r="F16" s="65">
        <f>VLOOKUP($A16,'Return Data'!$B$7:$R$2843,10,0)</f>
        <v>7.2203999999999997</v>
      </c>
      <c r="G16" s="66">
        <f t="shared" si="1"/>
        <v>3</v>
      </c>
      <c r="H16" s="65">
        <f>VLOOKUP($A16,'Return Data'!$B$7:$R$2843,11,0)</f>
        <v>0.59870000000000001</v>
      </c>
      <c r="I16" s="66">
        <f t="shared" si="2"/>
        <v>7</v>
      </c>
      <c r="J16" s="65">
        <f>VLOOKUP($A16,'Return Data'!$B$7:$R$2843,12,0)</f>
        <v>-10.192500000000001</v>
      </c>
      <c r="K16" s="66">
        <f t="shared" si="3"/>
        <v>10</v>
      </c>
      <c r="L16" s="65">
        <f>VLOOKUP($A16,'Return Data'!$B$7:$R$2843,13,0)</f>
        <v>-12.4076</v>
      </c>
      <c r="M16" s="66">
        <f t="shared" si="4"/>
        <v>9</v>
      </c>
      <c r="N16" s="65">
        <f>VLOOKUP($A16,'Return Data'!$B$7:$R$2843,17,0)</f>
        <v>14.821899999999999</v>
      </c>
      <c r="O16" s="66">
        <f t="shared" si="5"/>
        <v>7</v>
      </c>
      <c r="P16" s="65">
        <f>VLOOKUP($A16,'Return Data'!$B$7:$R$2843,14,0)</f>
        <v>15.907999999999999</v>
      </c>
      <c r="Q16" s="66">
        <f t="shared" si="6"/>
        <v>7</v>
      </c>
      <c r="R16" s="65">
        <f>VLOOKUP($A16,'Return Data'!$B$7:$R$2843,16,0)</f>
        <v>6.5975999999999999</v>
      </c>
      <c r="S16" s="67">
        <f t="shared" si="7"/>
        <v>2</v>
      </c>
    </row>
    <row r="17" spans="1:19" x14ac:dyDescent="0.3">
      <c r="A17" s="82" t="s">
        <v>894</v>
      </c>
      <c r="B17" s="64">
        <f>VLOOKUP($A17,'Return Data'!$B$7:$R$2843,3,0)</f>
        <v>44412</v>
      </c>
      <c r="C17" s="65">
        <f>VLOOKUP($A17,'Return Data'!$B$7:$R$2843,4,0)</f>
        <v>19.1541</v>
      </c>
      <c r="D17" s="65">
        <f>VLOOKUP($A17,'Return Data'!$B$7:$R$2843,9,0)</f>
        <v>8.0383999999999993</v>
      </c>
      <c r="E17" s="66">
        <f t="shared" si="0"/>
        <v>11</v>
      </c>
      <c r="F17" s="65">
        <f>VLOOKUP($A17,'Return Data'!$B$7:$R$2843,10,0)</f>
        <v>6.9615999999999998</v>
      </c>
      <c r="G17" s="66">
        <f t="shared" si="1"/>
        <v>4</v>
      </c>
      <c r="H17" s="65">
        <f>VLOOKUP($A17,'Return Data'!$B$7:$R$2843,11,0)</f>
        <v>1.1392</v>
      </c>
      <c r="I17" s="66">
        <f t="shared" si="2"/>
        <v>5</v>
      </c>
      <c r="J17" s="65">
        <f>VLOOKUP($A17,'Return Data'!$B$7:$R$2843,12,0)</f>
        <v>-9.8406000000000002</v>
      </c>
      <c r="K17" s="66">
        <f t="shared" si="3"/>
        <v>8</v>
      </c>
      <c r="L17" s="65">
        <f>VLOOKUP($A17,'Return Data'!$B$7:$R$2843,13,0)</f>
        <v>-12.1577</v>
      </c>
      <c r="M17" s="66">
        <f t="shared" si="4"/>
        <v>7</v>
      </c>
      <c r="N17" s="65">
        <f>VLOOKUP($A17,'Return Data'!$B$7:$R$2843,17,0)</f>
        <v>14.7842</v>
      </c>
      <c r="O17" s="66">
        <f t="shared" si="5"/>
        <v>8</v>
      </c>
      <c r="P17" s="65">
        <f>VLOOKUP($A17,'Return Data'!$B$7:$R$2843,14,0)</f>
        <v>16.008299999999998</v>
      </c>
      <c r="Q17" s="66">
        <f t="shared" si="6"/>
        <v>6</v>
      </c>
      <c r="R17" s="65">
        <f>VLOOKUP($A17,'Return Data'!$B$7:$R$2843,16,0)</f>
        <v>6.5664999999999996</v>
      </c>
      <c r="S17" s="67">
        <f t="shared" si="7"/>
        <v>3</v>
      </c>
    </row>
    <row r="18" spans="1:19" x14ac:dyDescent="0.3">
      <c r="A18" s="82" t="s">
        <v>895</v>
      </c>
      <c r="B18" s="64">
        <f>VLOOKUP($A18,'Return Data'!$B$7:$R$2843,3,0)</f>
        <v>44412</v>
      </c>
      <c r="C18" s="65">
        <f>VLOOKUP($A18,'Return Data'!$B$7:$R$2843,4,0)</f>
        <v>14.786300000000001</v>
      </c>
      <c r="D18" s="65">
        <f>VLOOKUP($A18,'Return Data'!$B$7:$R$2843,9,0)</f>
        <v>13.1784</v>
      </c>
      <c r="E18" s="66">
        <f t="shared" si="0"/>
        <v>4</v>
      </c>
      <c r="F18" s="65">
        <f>VLOOKUP($A18,'Return Data'!$B$7:$R$2843,10,0)</f>
        <v>7.8613999999999997</v>
      </c>
      <c r="G18" s="66">
        <f t="shared" si="1"/>
        <v>2</v>
      </c>
      <c r="H18" s="65">
        <f>VLOOKUP($A18,'Return Data'!$B$7:$R$2843,11,0)</f>
        <v>1.4242999999999999</v>
      </c>
      <c r="I18" s="66">
        <f t="shared" si="2"/>
        <v>4</v>
      </c>
      <c r="J18" s="65">
        <f>VLOOKUP($A18,'Return Data'!$B$7:$R$2843,12,0)</f>
        <v>-9.6013000000000002</v>
      </c>
      <c r="K18" s="66">
        <f t="shared" si="3"/>
        <v>5</v>
      </c>
      <c r="L18" s="65">
        <f>VLOOKUP($A18,'Return Data'!$B$7:$R$2843,13,0)</f>
        <v>-11.7805</v>
      </c>
      <c r="M18" s="66">
        <f t="shared" si="4"/>
        <v>5</v>
      </c>
      <c r="N18" s="65">
        <f>VLOOKUP($A18,'Return Data'!$B$7:$R$2843,17,0)</f>
        <v>15.535600000000001</v>
      </c>
      <c r="O18" s="66">
        <f t="shared" si="5"/>
        <v>4</v>
      </c>
      <c r="P18" s="65">
        <f>VLOOKUP($A18,'Return Data'!$B$7:$R$2843,14,0)</f>
        <v>16.425799999999999</v>
      </c>
      <c r="Q18" s="66">
        <f t="shared" si="6"/>
        <v>3</v>
      </c>
      <c r="R18" s="65">
        <f>VLOOKUP($A18,'Return Data'!$B$7:$R$2843,16,0)</f>
        <v>4.0292000000000003</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13.893800000000001</v>
      </c>
      <c r="E20" s="88"/>
      <c r="F20" s="89">
        <f>AVERAGE(F8:F18)</f>
        <v>6.0538999999999996</v>
      </c>
      <c r="G20" s="88"/>
      <c r="H20" s="89">
        <f>AVERAGE(H8:H18)</f>
        <v>1.8518454545454544</v>
      </c>
      <c r="I20" s="88"/>
      <c r="J20" s="89">
        <f>AVERAGE(J8:J18)</f>
        <v>-9.4252545454545444</v>
      </c>
      <c r="K20" s="88"/>
      <c r="L20" s="89">
        <f>AVERAGE(L8:L18)</f>
        <v>-12.31130909090909</v>
      </c>
      <c r="M20" s="88"/>
      <c r="N20" s="89">
        <f>AVERAGE(N8:N18)</f>
        <v>15.064081818181819</v>
      </c>
      <c r="O20" s="88"/>
      <c r="P20" s="89">
        <f>AVERAGE(P8:P18)</f>
        <v>16.375827272727271</v>
      </c>
      <c r="Q20" s="88"/>
      <c r="R20" s="89">
        <f>AVERAGE(R8:R18)</f>
        <v>4.8022545454545451</v>
      </c>
      <c r="S20" s="90"/>
    </row>
    <row r="21" spans="1:19" x14ac:dyDescent="0.3">
      <c r="A21" s="87" t="s">
        <v>28</v>
      </c>
      <c r="B21" s="88"/>
      <c r="C21" s="88"/>
      <c r="D21" s="89">
        <f>MIN(D8:D18)</f>
        <v>8.0383999999999993</v>
      </c>
      <c r="E21" s="88"/>
      <c r="F21" s="89">
        <f>MIN(F8:F18)</f>
        <v>-1.4249000000000001</v>
      </c>
      <c r="G21" s="88"/>
      <c r="H21" s="89">
        <f>MIN(H8:H18)</f>
        <v>0.1084</v>
      </c>
      <c r="I21" s="88"/>
      <c r="J21" s="89">
        <f>MIN(J8:J18)</f>
        <v>-11.488</v>
      </c>
      <c r="K21" s="88"/>
      <c r="L21" s="89">
        <f>MIN(L8:L18)</f>
        <v>-16.510899999999999</v>
      </c>
      <c r="M21" s="88"/>
      <c r="N21" s="89">
        <f>MIN(N8:N18)</f>
        <v>13.262600000000001</v>
      </c>
      <c r="O21" s="88"/>
      <c r="P21" s="89">
        <f>MIN(P8:P18)</f>
        <v>15.4674</v>
      </c>
      <c r="Q21" s="88"/>
      <c r="R21" s="89">
        <f>MIN(R8:R18)</f>
        <v>3.0642999999999998</v>
      </c>
      <c r="S21" s="90"/>
    </row>
    <row r="22" spans="1:19" ht="15" thickBot="1" x14ac:dyDescent="0.35">
      <c r="A22" s="91" t="s">
        <v>29</v>
      </c>
      <c r="B22" s="92"/>
      <c r="C22" s="92"/>
      <c r="D22" s="93">
        <f>MAX(D8:D18)</f>
        <v>42.842500000000001</v>
      </c>
      <c r="E22" s="92"/>
      <c r="F22" s="93">
        <f>MAX(F8:F18)</f>
        <v>10.2767</v>
      </c>
      <c r="G22" s="92"/>
      <c r="H22" s="93">
        <f>MAX(H8:H18)</f>
        <v>11.165900000000001</v>
      </c>
      <c r="I22" s="92"/>
      <c r="J22" s="93">
        <f>MAX(J8:J18)</f>
        <v>-6.9446000000000003</v>
      </c>
      <c r="K22" s="92"/>
      <c r="L22" s="93">
        <f>MAX(L8:L18)</f>
        <v>-11.179600000000001</v>
      </c>
      <c r="M22" s="92"/>
      <c r="N22" s="93">
        <f>MAX(N8:N18)</f>
        <v>17.127500000000001</v>
      </c>
      <c r="O22" s="92"/>
      <c r="P22" s="93">
        <f>MAX(P8:P18)</f>
        <v>19.791899999999998</v>
      </c>
      <c r="Q22" s="92"/>
      <c r="R22" s="93">
        <f>MAX(R8:R18)</f>
        <v>6.7569999999999997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44412</v>
      </c>
      <c r="C8" s="65">
        <f>VLOOKUP($A8,'Return Data'!$B$7:$R$2843,4,0)</f>
        <v>16.6431</v>
      </c>
      <c r="D8" s="65">
        <f>VLOOKUP($A8,'Return Data'!$B$7:$R$2843,9,0)</f>
        <v>8.1812000000000005</v>
      </c>
      <c r="E8" s="66">
        <f t="shared" ref="E8:E27" si="0">RANK(D8,D$8:D$27,0)</f>
        <v>8</v>
      </c>
      <c r="F8" s="65">
        <f>VLOOKUP($A8,'Return Data'!$B$7:$R$2843,10,0)</f>
        <v>7.5819999999999999</v>
      </c>
      <c r="G8" s="66">
        <f t="shared" ref="G8:G27" si="1">RANK(F8,F$8:F$27,0)</f>
        <v>7</v>
      </c>
      <c r="H8" s="65">
        <f>VLOOKUP($A8,'Return Data'!$B$7:$R$2843,11,0)</f>
        <v>8.7272999999999996</v>
      </c>
      <c r="I8" s="66">
        <f t="shared" ref="I8:I27" si="2">RANK(H8,H$8:H$27,0)</f>
        <v>8</v>
      </c>
      <c r="J8" s="65">
        <f>VLOOKUP($A8,'Return Data'!$B$7:$R$2843,12,0)</f>
        <v>9.4160000000000004</v>
      </c>
      <c r="K8" s="66">
        <f t="shared" ref="K8:K27" si="3">RANK(J8,J$8:J$27,0)</f>
        <v>6</v>
      </c>
      <c r="L8" s="65">
        <f>VLOOKUP($A8,'Return Data'!$B$7:$R$2843,13,0)</f>
        <v>9.8917000000000002</v>
      </c>
      <c r="M8" s="66">
        <f t="shared" ref="M8:M27" si="4">RANK(L8,L$8:L$27,0)</f>
        <v>7</v>
      </c>
      <c r="N8" s="65">
        <f>VLOOKUP($A8,'Return Data'!$B$7:$R$2843,17,0)</f>
        <v>6.8509000000000002</v>
      </c>
      <c r="O8" s="66">
        <f>RANK(N8,N$8:N$27,0)</f>
        <v>8</v>
      </c>
      <c r="P8" s="65">
        <f>VLOOKUP($A8,'Return Data'!$B$7:$R$2843,14,0)</f>
        <v>6.9476000000000004</v>
      </c>
      <c r="Q8" s="66">
        <f>RANK(P8,P$8:P$27,0)</f>
        <v>7</v>
      </c>
      <c r="R8" s="65">
        <f>VLOOKUP($A8,'Return Data'!$B$7:$R$2843,16,0)</f>
        <v>8.4038000000000004</v>
      </c>
      <c r="S8" s="67">
        <f t="shared" ref="S8:S27" si="5">RANK(R8,R$8:R$27,0)</f>
        <v>6</v>
      </c>
    </row>
    <row r="9" spans="1:19" x14ac:dyDescent="0.3">
      <c r="A9" s="82" t="s">
        <v>654</v>
      </c>
      <c r="B9" s="64">
        <f>VLOOKUP($A9,'Return Data'!$B$7:$R$2843,3,0)</f>
        <v>44412</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-14.919700000000001</v>
      </c>
      <c r="S9" s="67">
        <f t="shared" si="5"/>
        <v>19</v>
      </c>
    </row>
    <row r="10" spans="1:19" x14ac:dyDescent="0.3">
      <c r="A10" s="82" t="s">
        <v>656</v>
      </c>
      <c r="B10" s="64">
        <f>VLOOKUP($A10,'Return Data'!$B$7:$R$2843,3,0)</f>
        <v>44412</v>
      </c>
      <c r="C10" s="65">
        <f>VLOOKUP($A10,'Return Data'!$B$7:$R$2843,4,0)</f>
        <v>18.0959</v>
      </c>
      <c r="D10" s="65">
        <f>VLOOKUP($A10,'Return Data'!$B$7:$R$2843,9,0)</f>
        <v>9.5309000000000008</v>
      </c>
      <c r="E10" s="66">
        <f t="shared" si="0"/>
        <v>4</v>
      </c>
      <c r="F10" s="65">
        <f>VLOOKUP($A10,'Return Data'!$B$7:$R$2843,10,0)</f>
        <v>7.3148</v>
      </c>
      <c r="G10" s="66">
        <f t="shared" si="1"/>
        <v>9</v>
      </c>
      <c r="H10" s="65">
        <f>VLOOKUP($A10,'Return Data'!$B$7:$R$2843,11,0)</f>
        <v>8.7022999999999993</v>
      </c>
      <c r="I10" s="66">
        <f t="shared" si="2"/>
        <v>9</v>
      </c>
      <c r="J10" s="65">
        <f>VLOOKUP($A10,'Return Data'!$B$7:$R$2843,12,0)</f>
        <v>8.1408000000000005</v>
      </c>
      <c r="K10" s="66">
        <f t="shared" si="3"/>
        <v>8</v>
      </c>
      <c r="L10" s="65">
        <f>VLOOKUP($A10,'Return Data'!$B$7:$R$2843,13,0)</f>
        <v>8.6748999999999992</v>
      </c>
      <c r="M10" s="66">
        <f t="shared" si="4"/>
        <v>8</v>
      </c>
      <c r="N10" s="65">
        <f>VLOOKUP($A10,'Return Data'!$B$7:$R$2843,17,0)</f>
        <v>8.8678000000000008</v>
      </c>
      <c r="O10" s="66">
        <f t="shared" ref="O10:O22" si="6">RANK(N10,N$8:N$27,0)</f>
        <v>3</v>
      </c>
      <c r="P10" s="65">
        <f>VLOOKUP($A10,'Return Data'!$B$7:$R$2843,14,0)</f>
        <v>7.6566999999999998</v>
      </c>
      <c r="Q10" s="66">
        <f t="shared" ref="Q10:Q22" si="7">RANK(P10,P$8:P$27,0)</f>
        <v>6</v>
      </c>
      <c r="R10" s="65">
        <f>VLOOKUP($A10,'Return Data'!$B$7:$R$2843,16,0)</f>
        <v>8.7635000000000005</v>
      </c>
      <c r="S10" s="67">
        <f t="shared" si="5"/>
        <v>5</v>
      </c>
    </row>
    <row r="11" spans="1:19" x14ac:dyDescent="0.3">
      <c r="A11" s="82" t="s">
        <v>660</v>
      </c>
      <c r="B11" s="64">
        <f>VLOOKUP($A11,'Return Data'!$B$7:$R$2843,3,0)</f>
        <v>44412</v>
      </c>
      <c r="C11" s="65">
        <f>VLOOKUP($A11,'Return Data'!$B$7:$R$2843,4,0)</f>
        <v>16.873100000000001</v>
      </c>
      <c r="D11" s="65">
        <f>VLOOKUP($A11,'Return Data'!$B$7:$R$2843,9,0)</f>
        <v>6.8197999999999999</v>
      </c>
      <c r="E11" s="66">
        <f t="shared" si="0"/>
        <v>14</v>
      </c>
      <c r="F11" s="65">
        <f>VLOOKUP($A11,'Return Data'!$B$7:$R$2843,10,0)</f>
        <v>4.9661999999999997</v>
      </c>
      <c r="G11" s="66">
        <f t="shared" si="1"/>
        <v>15</v>
      </c>
      <c r="H11" s="65">
        <f>VLOOKUP($A11,'Return Data'!$B$7:$R$2843,11,0)</f>
        <v>15.083</v>
      </c>
      <c r="I11" s="66">
        <f t="shared" si="2"/>
        <v>3</v>
      </c>
      <c r="J11" s="65">
        <f>VLOOKUP($A11,'Return Data'!$B$7:$R$2843,12,0)</f>
        <v>13.3161</v>
      </c>
      <c r="K11" s="66">
        <f t="shared" si="3"/>
        <v>3</v>
      </c>
      <c r="L11" s="65">
        <f>VLOOKUP($A11,'Return Data'!$B$7:$R$2843,13,0)</f>
        <v>14.280799999999999</v>
      </c>
      <c r="M11" s="66">
        <f t="shared" si="4"/>
        <v>3</v>
      </c>
      <c r="N11" s="65">
        <f>VLOOKUP($A11,'Return Data'!$B$7:$R$2843,17,0)</f>
        <v>6.3101000000000003</v>
      </c>
      <c r="O11" s="66">
        <f t="shared" si="6"/>
        <v>9</v>
      </c>
      <c r="P11" s="65">
        <f>VLOOKUP($A11,'Return Data'!$B$7:$R$2843,14,0)</f>
        <v>5.8017000000000003</v>
      </c>
      <c r="Q11" s="66">
        <f t="shared" si="7"/>
        <v>8</v>
      </c>
      <c r="R11" s="65">
        <f>VLOOKUP($A11,'Return Data'!$B$7:$R$2843,16,0)</f>
        <v>8.3353000000000002</v>
      </c>
      <c r="S11" s="67">
        <f t="shared" si="5"/>
        <v>7</v>
      </c>
    </row>
    <row r="12" spans="1:19" x14ac:dyDescent="0.3">
      <c r="A12" s="82" t="s">
        <v>662</v>
      </c>
      <c r="B12" s="64">
        <f>VLOOKUP($A12,'Return Data'!$B$7:$R$2843,3,0)</f>
        <v>44412</v>
      </c>
      <c r="C12" s="65">
        <f>VLOOKUP($A12,'Return Data'!$B$7:$R$2843,4,0)</f>
        <v>4.3380999999999998</v>
      </c>
      <c r="D12" s="65">
        <f>VLOOKUP($A12,'Return Data'!$B$7:$R$2843,9,0)</f>
        <v>6.5141999999999998</v>
      </c>
      <c r="E12" s="66">
        <f t="shared" si="0"/>
        <v>16</v>
      </c>
      <c r="F12" s="65">
        <f>VLOOKUP($A12,'Return Data'!$B$7:$R$2843,10,0)</f>
        <v>11.3932</v>
      </c>
      <c r="G12" s="66">
        <f t="shared" si="1"/>
        <v>2</v>
      </c>
      <c r="H12" s="65">
        <f>VLOOKUP($A12,'Return Data'!$B$7:$R$2843,11,0)</f>
        <v>15.8759</v>
      </c>
      <c r="I12" s="66">
        <f t="shared" si="2"/>
        <v>2</v>
      </c>
      <c r="J12" s="65">
        <f>VLOOKUP($A12,'Return Data'!$B$7:$R$2843,12,0)</f>
        <v>12.091900000000001</v>
      </c>
      <c r="K12" s="66">
        <f t="shared" si="3"/>
        <v>4</v>
      </c>
      <c r="L12" s="65">
        <f>VLOOKUP($A12,'Return Data'!$B$7:$R$2843,13,0)</f>
        <v>10.946</v>
      </c>
      <c r="M12" s="66">
        <f t="shared" si="4"/>
        <v>4</v>
      </c>
      <c r="N12" s="65">
        <f>VLOOKUP($A12,'Return Data'!$B$7:$R$2843,17,0)</f>
        <v>-21.991199999999999</v>
      </c>
      <c r="O12" s="66">
        <f t="shared" si="6"/>
        <v>17</v>
      </c>
      <c r="P12" s="65">
        <f>VLOOKUP($A12,'Return Data'!$B$7:$R$2843,14,0)</f>
        <v>-31.856999999999999</v>
      </c>
      <c r="Q12" s="66">
        <f t="shared" si="7"/>
        <v>17</v>
      </c>
      <c r="R12" s="65">
        <f>VLOOKUP($A12,'Return Data'!$B$7:$R$2843,16,0)</f>
        <v>-12.1654</v>
      </c>
      <c r="S12" s="67">
        <f t="shared" si="5"/>
        <v>18</v>
      </c>
    </row>
    <row r="13" spans="1:19" x14ac:dyDescent="0.3">
      <c r="A13" s="82" t="s">
        <v>664</v>
      </c>
      <c r="B13" s="64">
        <f>VLOOKUP($A13,'Return Data'!$B$7:$R$2843,3,0)</f>
        <v>44412</v>
      </c>
      <c r="C13" s="65">
        <f>VLOOKUP($A13,'Return Data'!$B$7:$R$2843,4,0)</f>
        <v>32.427300000000002</v>
      </c>
      <c r="D13" s="65">
        <f>VLOOKUP($A13,'Return Data'!$B$7:$R$2843,9,0)</f>
        <v>3.5175000000000001</v>
      </c>
      <c r="E13" s="66">
        <f t="shared" si="0"/>
        <v>18</v>
      </c>
      <c r="F13" s="65">
        <f>VLOOKUP($A13,'Return Data'!$B$7:$R$2843,10,0)</f>
        <v>4.3788999999999998</v>
      </c>
      <c r="G13" s="66">
        <f t="shared" si="1"/>
        <v>18</v>
      </c>
      <c r="H13" s="65">
        <f>VLOOKUP($A13,'Return Data'!$B$7:$R$2843,11,0)</f>
        <v>4.8371000000000004</v>
      </c>
      <c r="I13" s="66">
        <f t="shared" si="2"/>
        <v>19</v>
      </c>
      <c r="J13" s="65">
        <f>VLOOKUP($A13,'Return Data'!$B$7:$R$2843,12,0)</f>
        <v>4.7206999999999999</v>
      </c>
      <c r="K13" s="66">
        <f t="shared" si="3"/>
        <v>16</v>
      </c>
      <c r="L13" s="65">
        <f>VLOOKUP($A13,'Return Data'!$B$7:$R$2843,13,0)</f>
        <v>6.4128999999999996</v>
      </c>
      <c r="M13" s="66">
        <f t="shared" si="4"/>
        <v>16</v>
      </c>
      <c r="N13" s="65">
        <f>VLOOKUP($A13,'Return Data'!$B$7:$R$2843,17,0)</f>
        <v>5.6448999999999998</v>
      </c>
      <c r="O13" s="66">
        <f t="shared" si="6"/>
        <v>10</v>
      </c>
      <c r="P13" s="65">
        <f>VLOOKUP($A13,'Return Data'!$B$7:$R$2843,14,0)</f>
        <v>2.7181000000000002</v>
      </c>
      <c r="Q13" s="66">
        <f t="shared" si="7"/>
        <v>14</v>
      </c>
      <c r="R13" s="65">
        <f>VLOOKUP($A13,'Return Data'!$B$7:$R$2843,16,0)</f>
        <v>6.9507000000000003</v>
      </c>
      <c r="S13" s="67">
        <f t="shared" si="5"/>
        <v>13</v>
      </c>
    </row>
    <row r="14" spans="1:19" x14ac:dyDescent="0.3">
      <c r="A14" s="82" t="s">
        <v>667</v>
      </c>
      <c r="B14" s="64">
        <f>VLOOKUP($A14,'Return Data'!$B$7:$R$2843,3,0)</f>
        <v>44412</v>
      </c>
      <c r="C14" s="65">
        <f>VLOOKUP($A14,'Return Data'!$B$7:$R$2843,4,0)</f>
        <v>22.390999999999998</v>
      </c>
      <c r="D14" s="65">
        <f>VLOOKUP($A14,'Return Data'!$B$7:$R$2843,9,0)</f>
        <v>-10.902200000000001</v>
      </c>
      <c r="E14" s="66">
        <f t="shared" si="0"/>
        <v>20</v>
      </c>
      <c r="F14" s="65">
        <f>VLOOKUP($A14,'Return Data'!$B$7:$R$2843,10,0)</f>
        <v>-2.2357999999999998</v>
      </c>
      <c r="G14" s="66">
        <f t="shared" si="1"/>
        <v>20</v>
      </c>
      <c r="H14" s="65">
        <f>VLOOKUP($A14,'Return Data'!$B$7:$R$2843,11,0)</f>
        <v>9.7859999999999996</v>
      </c>
      <c r="I14" s="66">
        <f t="shared" si="2"/>
        <v>6</v>
      </c>
      <c r="J14" s="65">
        <f>VLOOKUP($A14,'Return Data'!$B$7:$R$2843,12,0)</f>
        <v>13.6266</v>
      </c>
      <c r="K14" s="66">
        <f t="shared" si="3"/>
        <v>2</v>
      </c>
      <c r="L14" s="65">
        <f>VLOOKUP($A14,'Return Data'!$B$7:$R$2843,13,0)</f>
        <v>15.1167</v>
      </c>
      <c r="M14" s="66">
        <f t="shared" si="4"/>
        <v>2</v>
      </c>
      <c r="N14" s="65">
        <f>VLOOKUP($A14,'Return Data'!$B$7:$R$2843,17,0)</f>
        <v>3.7079</v>
      </c>
      <c r="O14" s="66">
        <f t="shared" si="6"/>
        <v>12</v>
      </c>
      <c r="P14" s="65">
        <f>VLOOKUP($A14,'Return Data'!$B$7:$R$2843,14,0)</f>
        <v>5.1212</v>
      </c>
      <c r="Q14" s="66">
        <f t="shared" si="7"/>
        <v>9</v>
      </c>
      <c r="R14" s="65">
        <f>VLOOKUP($A14,'Return Data'!$B$7:$R$2843,16,0)</f>
        <v>8.2577999999999996</v>
      </c>
      <c r="S14" s="67">
        <f t="shared" si="5"/>
        <v>8</v>
      </c>
    </row>
    <row r="15" spans="1:19" x14ac:dyDescent="0.3">
      <c r="A15" s="82" t="s">
        <v>675</v>
      </c>
      <c r="B15" s="64">
        <f>VLOOKUP($A15,'Return Data'!$B$7:$R$2843,3,0)</f>
        <v>44412</v>
      </c>
      <c r="C15" s="65">
        <f>VLOOKUP($A15,'Return Data'!$B$7:$R$2843,4,0)</f>
        <v>19.872699999999998</v>
      </c>
      <c r="D15" s="65">
        <f>VLOOKUP($A15,'Return Data'!$B$7:$R$2843,9,0)</f>
        <v>9.1357999999999997</v>
      </c>
      <c r="E15" s="66">
        <f t="shared" si="0"/>
        <v>6</v>
      </c>
      <c r="F15" s="65">
        <f>VLOOKUP($A15,'Return Data'!$B$7:$R$2843,10,0)</f>
        <v>9.8702000000000005</v>
      </c>
      <c r="G15" s="66">
        <f t="shared" si="1"/>
        <v>5</v>
      </c>
      <c r="H15" s="65">
        <f>VLOOKUP($A15,'Return Data'!$B$7:$R$2843,11,0)</f>
        <v>9.5927000000000007</v>
      </c>
      <c r="I15" s="66">
        <f t="shared" si="2"/>
        <v>7</v>
      </c>
      <c r="J15" s="65">
        <f>VLOOKUP($A15,'Return Data'!$B$7:$R$2843,12,0)</f>
        <v>9.2314000000000007</v>
      </c>
      <c r="K15" s="66">
        <f t="shared" si="3"/>
        <v>7</v>
      </c>
      <c r="L15" s="65">
        <f>VLOOKUP($A15,'Return Data'!$B$7:$R$2843,13,0)</f>
        <v>10.1408</v>
      </c>
      <c r="M15" s="66">
        <f t="shared" si="4"/>
        <v>5</v>
      </c>
      <c r="N15" s="65">
        <f>VLOOKUP($A15,'Return Data'!$B$7:$R$2843,17,0)</f>
        <v>9.9964999999999993</v>
      </c>
      <c r="O15" s="66">
        <f t="shared" si="6"/>
        <v>1</v>
      </c>
      <c r="P15" s="65">
        <f>VLOOKUP($A15,'Return Data'!$B$7:$R$2843,14,0)</f>
        <v>9.5393000000000008</v>
      </c>
      <c r="Q15" s="66">
        <f t="shared" si="7"/>
        <v>1</v>
      </c>
      <c r="R15" s="65">
        <f>VLOOKUP($A15,'Return Data'!$B$7:$R$2843,16,0)</f>
        <v>9.7703000000000007</v>
      </c>
      <c r="S15" s="67">
        <f t="shared" si="5"/>
        <v>1</v>
      </c>
    </row>
    <row r="16" spans="1:19" x14ac:dyDescent="0.3">
      <c r="A16" s="82" t="s">
        <v>677</v>
      </c>
      <c r="B16" s="64">
        <f>VLOOKUP($A16,'Return Data'!$B$7:$R$2843,3,0)</f>
        <v>44412</v>
      </c>
      <c r="C16" s="65">
        <f>VLOOKUP($A16,'Return Data'!$B$7:$R$2843,4,0)</f>
        <v>26.095500000000001</v>
      </c>
      <c r="D16" s="65">
        <f>VLOOKUP($A16,'Return Data'!$B$7:$R$2843,9,0)</f>
        <v>7.6135999999999999</v>
      </c>
      <c r="E16" s="66">
        <f t="shared" si="0"/>
        <v>11</v>
      </c>
      <c r="F16" s="65">
        <f>VLOOKUP($A16,'Return Data'!$B$7:$R$2843,10,0)</f>
        <v>9.2410999999999994</v>
      </c>
      <c r="G16" s="66">
        <f t="shared" si="1"/>
        <v>6</v>
      </c>
      <c r="H16" s="65">
        <f>VLOOKUP($A16,'Return Data'!$B$7:$R$2843,11,0)</f>
        <v>8.4483999999999995</v>
      </c>
      <c r="I16" s="66">
        <f t="shared" si="2"/>
        <v>10</v>
      </c>
      <c r="J16" s="65">
        <f>VLOOKUP($A16,'Return Data'!$B$7:$R$2843,12,0)</f>
        <v>8.0046999999999997</v>
      </c>
      <c r="K16" s="66">
        <f t="shared" si="3"/>
        <v>9</v>
      </c>
      <c r="L16" s="65">
        <f>VLOOKUP($A16,'Return Data'!$B$7:$R$2843,13,0)</f>
        <v>8.5701999999999998</v>
      </c>
      <c r="M16" s="66">
        <f t="shared" si="4"/>
        <v>9</v>
      </c>
      <c r="N16" s="65">
        <f>VLOOKUP($A16,'Return Data'!$B$7:$R$2843,17,0)</f>
        <v>9.6867999999999999</v>
      </c>
      <c r="O16" s="66">
        <f t="shared" si="6"/>
        <v>2</v>
      </c>
      <c r="P16" s="65">
        <f>VLOOKUP($A16,'Return Data'!$B$7:$R$2843,14,0)</f>
        <v>9.4207999999999998</v>
      </c>
      <c r="Q16" s="66">
        <f t="shared" si="7"/>
        <v>2</v>
      </c>
      <c r="R16" s="65">
        <f>VLOOKUP($A16,'Return Data'!$B$7:$R$2843,16,0)</f>
        <v>9.4695999999999998</v>
      </c>
      <c r="S16" s="67">
        <f t="shared" si="5"/>
        <v>2</v>
      </c>
    </row>
    <row r="17" spans="1:19" x14ac:dyDescent="0.3">
      <c r="A17" s="82" t="s">
        <v>679</v>
      </c>
      <c r="B17" s="64">
        <f>VLOOKUP($A17,'Return Data'!$B$7:$R$2843,3,0)</f>
        <v>44412</v>
      </c>
      <c r="C17" s="65">
        <f>VLOOKUP($A17,'Return Data'!$B$7:$R$2843,4,0)</f>
        <v>14.336</v>
      </c>
      <c r="D17" s="65">
        <f>VLOOKUP($A17,'Return Data'!$B$7:$R$2843,9,0)</f>
        <v>5.6142000000000003</v>
      </c>
      <c r="E17" s="66">
        <f t="shared" si="0"/>
        <v>17</v>
      </c>
      <c r="F17" s="65">
        <f>VLOOKUP($A17,'Return Data'!$B$7:$R$2843,10,0)</f>
        <v>6.4345999999999997</v>
      </c>
      <c r="G17" s="66">
        <f t="shared" si="1"/>
        <v>11</v>
      </c>
      <c r="H17" s="65">
        <f>VLOOKUP($A17,'Return Data'!$B$7:$R$2843,11,0)</f>
        <v>5.7777000000000003</v>
      </c>
      <c r="I17" s="66">
        <f t="shared" si="2"/>
        <v>17</v>
      </c>
      <c r="J17" s="65">
        <f>VLOOKUP($A17,'Return Data'!$B$7:$R$2843,12,0)</f>
        <v>7.2416999999999998</v>
      </c>
      <c r="K17" s="66">
        <f t="shared" si="3"/>
        <v>11</v>
      </c>
      <c r="L17" s="65">
        <f>VLOOKUP($A17,'Return Data'!$B$7:$R$2843,13,0)</f>
        <v>8.3811</v>
      </c>
      <c r="M17" s="66">
        <f t="shared" si="4"/>
        <v>10</v>
      </c>
      <c r="N17" s="65">
        <f>VLOOKUP($A17,'Return Data'!$B$7:$R$2843,17,0)</f>
        <v>-0.81479999999999997</v>
      </c>
      <c r="O17" s="66">
        <f t="shared" si="6"/>
        <v>15</v>
      </c>
      <c r="P17" s="65">
        <f>VLOOKUP($A17,'Return Data'!$B$7:$R$2843,14,0)</f>
        <v>-0.56110000000000004</v>
      </c>
      <c r="Q17" s="66">
        <f t="shared" si="7"/>
        <v>15</v>
      </c>
      <c r="R17" s="65">
        <f>VLOOKUP($A17,'Return Data'!$B$7:$R$2843,16,0)</f>
        <v>4.9690000000000003</v>
      </c>
      <c r="S17" s="67">
        <f t="shared" si="5"/>
        <v>15</v>
      </c>
    </row>
    <row r="18" spans="1:19" x14ac:dyDescent="0.3">
      <c r="A18" s="82" t="s">
        <v>680</v>
      </c>
      <c r="B18" s="64">
        <f>VLOOKUP($A18,'Return Data'!$B$7:$R$2843,3,0)</f>
        <v>44412</v>
      </c>
      <c r="C18" s="65">
        <f>VLOOKUP($A18,'Return Data'!$B$7:$R$2843,4,0)</f>
        <v>13.8888</v>
      </c>
      <c r="D18" s="65">
        <f>VLOOKUP($A18,'Return Data'!$B$7:$R$2843,9,0)</f>
        <v>8.0617999999999999</v>
      </c>
      <c r="E18" s="66">
        <f t="shared" si="0"/>
        <v>9</v>
      </c>
      <c r="F18" s="65">
        <f>VLOOKUP($A18,'Return Data'!$B$7:$R$2843,10,0)</f>
        <v>6.2911999999999999</v>
      </c>
      <c r="G18" s="66">
        <f t="shared" si="1"/>
        <v>12</v>
      </c>
      <c r="H18" s="65">
        <f>VLOOKUP($A18,'Return Data'!$B$7:$R$2843,11,0)</f>
        <v>6.3129999999999997</v>
      </c>
      <c r="I18" s="66">
        <f t="shared" si="2"/>
        <v>16</v>
      </c>
      <c r="J18" s="65">
        <f>VLOOKUP($A18,'Return Data'!$B$7:$R$2843,12,0)</f>
        <v>6.1135000000000002</v>
      </c>
      <c r="K18" s="66">
        <f t="shared" si="3"/>
        <v>13</v>
      </c>
      <c r="L18" s="65">
        <f>VLOOKUP($A18,'Return Data'!$B$7:$R$2843,13,0)</f>
        <v>6.5328999999999997</v>
      </c>
      <c r="M18" s="66">
        <f t="shared" si="4"/>
        <v>15</v>
      </c>
      <c r="N18" s="65">
        <f>VLOOKUP($A18,'Return Data'!$B$7:$R$2843,17,0)</f>
        <v>7.4332000000000003</v>
      </c>
      <c r="O18" s="66">
        <f t="shared" si="6"/>
        <v>6</v>
      </c>
      <c r="P18" s="65">
        <f>VLOOKUP($A18,'Return Data'!$B$7:$R$2843,14,0)</f>
        <v>8.1258999999999997</v>
      </c>
      <c r="Q18" s="66">
        <f t="shared" si="7"/>
        <v>4</v>
      </c>
      <c r="R18" s="65">
        <f>VLOOKUP($A18,'Return Data'!$B$7:$R$2843,16,0)</f>
        <v>7.7068000000000003</v>
      </c>
      <c r="S18" s="67">
        <f t="shared" si="5"/>
        <v>9</v>
      </c>
    </row>
    <row r="19" spans="1:19" x14ac:dyDescent="0.3">
      <c r="A19" s="82" t="s">
        <v>683</v>
      </c>
      <c r="B19" s="64">
        <f>VLOOKUP($A19,'Return Data'!$B$7:$R$2843,3,0)</f>
        <v>44412</v>
      </c>
      <c r="C19" s="65">
        <f>VLOOKUP($A19,'Return Data'!$B$7:$R$2843,4,0)</f>
        <v>1558.3557000000001</v>
      </c>
      <c r="D19" s="65">
        <f>VLOOKUP($A19,'Return Data'!$B$7:$R$2843,9,0)</f>
        <v>6.8848000000000003</v>
      </c>
      <c r="E19" s="66">
        <f t="shared" si="0"/>
        <v>13</v>
      </c>
      <c r="F19" s="65">
        <f>VLOOKUP($A19,'Return Data'!$B$7:$R$2843,10,0)</f>
        <v>4.6608999999999998</v>
      </c>
      <c r="G19" s="66">
        <f t="shared" si="1"/>
        <v>16</v>
      </c>
      <c r="H19" s="65">
        <f>VLOOKUP($A19,'Return Data'!$B$7:$R$2843,11,0)</f>
        <v>5.7271000000000001</v>
      </c>
      <c r="I19" s="66">
        <f t="shared" si="2"/>
        <v>18</v>
      </c>
      <c r="J19" s="65">
        <f>VLOOKUP($A19,'Return Data'!$B$7:$R$2843,12,0)</f>
        <v>4.2100999999999997</v>
      </c>
      <c r="K19" s="66">
        <f t="shared" si="3"/>
        <v>17</v>
      </c>
      <c r="L19" s="65">
        <f>VLOOKUP($A19,'Return Data'!$B$7:$R$2843,13,0)</f>
        <v>4.7497999999999996</v>
      </c>
      <c r="M19" s="66">
        <f t="shared" si="4"/>
        <v>17</v>
      </c>
      <c r="N19" s="65">
        <f>VLOOKUP($A19,'Return Data'!$B$7:$R$2843,17,0)</f>
        <v>7.3261000000000003</v>
      </c>
      <c r="O19" s="66">
        <f t="shared" si="6"/>
        <v>7</v>
      </c>
      <c r="P19" s="65">
        <f>VLOOKUP($A19,'Return Data'!$B$7:$R$2843,14,0)</f>
        <v>2.8719999999999999</v>
      </c>
      <c r="Q19" s="66">
        <f t="shared" si="7"/>
        <v>13</v>
      </c>
      <c r="R19" s="65">
        <f>VLOOKUP($A19,'Return Data'!$B$7:$R$2843,16,0)</f>
        <v>6.6203000000000003</v>
      </c>
      <c r="S19" s="67">
        <f t="shared" si="5"/>
        <v>14</v>
      </c>
    </row>
    <row r="20" spans="1:19" x14ac:dyDescent="0.3">
      <c r="A20" s="82" t="s">
        <v>685</v>
      </c>
      <c r="B20" s="64">
        <f>VLOOKUP($A20,'Return Data'!$B$7:$R$2843,3,0)</f>
        <v>44412</v>
      </c>
      <c r="C20" s="65">
        <f>VLOOKUP($A20,'Return Data'!$B$7:$R$2843,4,0)</f>
        <v>25.930599999999998</v>
      </c>
      <c r="D20" s="65">
        <f>VLOOKUP($A20,'Return Data'!$B$7:$R$2843,9,0)</f>
        <v>8.0169999999999995</v>
      </c>
      <c r="E20" s="66">
        <f t="shared" si="0"/>
        <v>10</v>
      </c>
      <c r="F20" s="65">
        <f>VLOOKUP($A20,'Return Data'!$B$7:$R$2843,10,0)</f>
        <v>7.0890000000000004</v>
      </c>
      <c r="G20" s="66">
        <f t="shared" si="1"/>
        <v>10</v>
      </c>
      <c r="H20" s="65">
        <f>VLOOKUP($A20,'Return Data'!$B$7:$R$2843,11,0)</f>
        <v>8.0568000000000008</v>
      </c>
      <c r="I20" s="66">
        <f t="shared" si="2"/>
        <v>12</v>
      </c>
      <c r="J20" s="65">
        <f>VLOOKUP($A20,'Return Data'!$B$7:$R$2843,12,0)</f>
        <v>7.2850000000000001</v>
      </c>
      <c r="K20" s="66">
        <f t="shared" si="3"/>
        <v>10</v>
      </c>
      <c r="L20" s="65">
        <f>VLOOKUP($A20,'Return Data'!$B$7:$R$2843,13,0)</f>
        <v>7.7483000000000004</v>
      </c>
      <c r="M20" s="66">
        <f t="shared" si="4"/>
        <v>12</v>
      </c>
      <c r="N20" s="65">
        <f>VLOOKUP($A20,'Return Data'!$B$7:$R$2843,17,0)</f>
        <v>7.9034000000000004</v>
      </c>
      <c r="O20" s="66">
        <f t="shared" si="6"/>
        <v>5</v>
      </c>
      <c r="P20" s="65">
        <f>VLOOKUP($A20,'Return Data'!$B$7:$R$2843,14,0)</f>
        <v>8.2253000000000007</v>
      </c>
      <c r="Q20" s="66">
        <f t="shared" si="7"/>
        <v>3</v>
      </c>
      <c r="R20" s="65">
        <f>VLOOKUP($A20,'Return Data'!$B$7:$R$2843,16,0)</f>
        <v>9.0981000000000005</v>
      </c>
      <c r="S20" s="67">
        <f t="shared" si="5"/>
        <v>4</v>
      </c>
    </row>
    <row r="21" spans="1:19" x14ac:dyDescent="0.3">
      <c r="A21" s="82" t="s">
        <v>687</v>
      </c>
      <c r="B21" s="64">
        <f>VLOOKUP($A21,'Return Data'!$B$7:$R$2843,3,0)</f>
        <v>44412</v>
      </c>
      <c r="C21" s="65">
        <f>VLOOKUP($A21,'Return Data'!$B$7:$R$2843,4,0)</f>
        <v>23.865100000000002</v>
      </c>
      <c r="D21" s="65">
        <f>VLOOKUP($A21,'Return Data'!$B$7:$R$2843,9,0)</f>
        <v>8.2552000000000003</v>
      </c>
      <c r="E21" s="66">
        <f t="shared" si="0"/>
        <v>7</v>
      </c>
      <c r="F21" s="65">
        <f>VLOOKUP($A21,'Return Data'!$B$7:$R$2843,10,0)</f>
        <v>5.5423999999999998</v>
      </c>
      <c r="G21" s="66">
        <f t="shared" si="1"/>
        <v>14</v>
      </c>
      <c r="H21" s="65">
        <f>VLOOKUP($A21,'Return Data'!$B$7:$R$2843,11,0)</f>
        <v>6.4097999999999997</v>
      </c>
      <c r="I21" s="66">
        <f t="shared" si="2"/>
        <v>15</v>
      </c>
      <c r="J21" s="65">
        <f>VLOOKUP($A21,'Return Data'!$B$7:$R$2843,12,0)</f>
        <v>5.1786000000000003</v>
      </c>
      <c r="K21" s="66">
        <f t="shared" si="3"/>
        <v>15</v>
      </c>
      <c r="L21" s="65">
        <f>VLOOKUP($A21,'Return Data'!$B$7:$R$2843,13,0)</f>
        <v>7.1245000000000003</v>
      </c>
      <c r="M21" s="66">
        <f t="shared" si="4"/>
        <v>13</v>
      </c>
      <c r="N21" s="65">
        <f>VLOOKUP($A21,'Return Data'!$B$7:$R$2843,17,0)</f>
        <v>4.6239999999999997</v>
      </c>
      <c r="O21" s="66">
        <f t="shared" si="6"/>
        <v>11</v>
      </c>
      <c r="P21" s="65">
        <f>VLOOKUP($A21,'Return Data'!$B$7:$R$2843,14,0)</f>
        <v>4.8795000000000002</v>
      </c>
      <c r="Q21" s="66">
        <f t="shared" si="7"/>
        <v>10</v>
      </c>
      <c r="R21" s="65">
        <f>VLOOKUP($A21,'Return Data'!$B$7:$R$2843,16,0)</f>
        <v>7.4539</v>
      </c>
      <c r="S21" s="67">
        <f t="shared" si="5"/>
        <v>10</v>
      </c>
    </row>
    <row r="22" spans="1:19" x14ac:dyDescent="0.3">
      <c r="A22" s="82" t="s">
        <v>689</v>
      </c>
      <c r="B22" s="64">
        <f>VLOOKUP($A22,'Return Data'!$B$7:$R$2843,3,0)</f>
        <v>44412</v>
      </c>
      <c r="C22" s="65">
        <f>VLOOKUP($A22,'Return Data'!$B$7:$R$2843,4,0)</f>
        <v>28.652799999999999</v>
      </c>
      <c r="D22" s="65">
        <f>VLOOKUP($A22,'Return Data'!$B$7:$R$2843,9,0)</f>
        <v>76.215299999999999</v>
      </c>
      <c r="E22" s="66">
        <f t="shared" si="0"/>
        <v>1</v>
      </c>
      <c r="F22" s="65">
        <f>VLOOKUP($A22,'Return Data'!$B$7:$R$2843,10,0)</f>
        <v>31.9907</v>
      </c>
      <c r="G22" s="66">
        <f t="shared" si="1"/>
        <v>1</v>
      </c>
      <c r="H22" s="65">
        <f>VLOOKUP($A22,'Return Data'!$B$7:$R$2843,11,0)</f>
        <v>20.8963</v>
      </c>
      <c r="I22" s="66">
        <f t="shared" si="2"/>
        <v>1</v>
      </c>
      <c r="J22" s="65">
        <f>VLOOKUP($A22,'Return Data'!$B$7:$R$2843,12,0)</f>
        <v>17.167100000000001</v>
      </c>
      <c r="K22" s="66">
        <f t="shared" si="3"/>
        <v>1</v>
      </c>
      <c r="L22" s="65">
        <f>VLOOKUP($A22,'Return Data'!$B$7:$R$2843,13,0)</f>
        <v>16.1297</v>
      </c>
      <c r="M22" s="66">
        <f t="shared" si="4"/>
        <v>1</v>
      </c>
      <c r="N22" s="65">
        <f>VLOOKUP($A22,'Return Data'!$B$7:$R$2843,17,0)</f>
        <v>3.26</v>
      </c>
      <c r="O22" s="66">
        <f t="shared" si="6"/>
        <v>14</v>
      </c>
      <c r="P22" s="65">
        <f>VLOOKUP($A22,'Return Data'!$B$7:$R$2843,14,0)</f>
        <v>3.5468000000000002</v>
      </c>
      <c r="Q22" s="66">
        <f t="shared" si="7"/>
        <v>11</v>
      </c>
      <c r="R22" s="65">
        <f>VLOOKUP($A22,'Return Data'!$B$7:$R$2843,16,0)</f>
        <v>7.4089</v>
      </c>
      <c r="S22" s="67">
        <f t="shared" si="5"/>
        <v>11</v>
      </c>
    </row>
    <row r="23" spans="1:19" x14ac:dyDescent="0.3">
      <c r="A23" s="82" t="s">
        <v>691</v>
      </c>
      <c r="B23" s="64">
        <f>VLOOKUP($A23,'Return Data'!$B$7:$R$2843,3,0)</f>
        <v>44412</v>
      </c>
      <c r="C23" s="65">
        <f>VLOOKUP($A23,'Return Data'!$B$7:$R$2843,4,0)</f>
        <v>0.12859999999999999</v>
      </c>
      <c r="D23" s="65">
        <f>VLOOKUP($A23,'Return Data'!$B$7:$R$2843,9,0)</f>
        <v>10.418200000000001</v>
      </c>
      <c r="E23" s="66">
        <f t="shared" si="0"/>
        <v>3</v>
      </c>
      <c r="F23" s="65">
        <f>VLOOKUP($A23,'Return Data'!$B$7:$R$2843,10,0)</f>
        <v>11.0998</v>
      </c>
      <c r="G23" s="66">
        <f t="shared" si="1"/>
        <v>4</v>
      </c>
      <c r="H23" s="65">
        <f>VLOOKUP($A23,'Return Data'!$B$7:$R$2843,11,0)</f>
        <v>11.433299999999999</v>
      </c>
      <c r="I23" s="66">
        <f t="shared" si="2"/>
        <v>5</v>
      </c>
      <c r="J23" s="65">
        <f>VLOOKUP($A23,'Return Data'!$B$7:$R$2843,12,0)</f>
        <v>-24.878299999999999</v>
      </c>
      <c r="K23" s="66">
        <f t="shared" si="3"/>
        <v>20</v>
      </c>
      <c r="L23" s="65">
        <f>VLOOKUP($A23,'Return Data'!$B$7:$R$2843,13,0)</f>
        <v>-20.322199999999999</v>
      </c>
      <c r="M23" s="66">
        <f t="shared" si="4"/>
        <v>20</v>
      </c>
      <c r="N23" s="65"/>
      <c r="O23" s="66"/>
      <c r="P23" s="65"/>
      <c r="Q23" s="66"/>
      <c r="R23" s="65">
        <f>VLOOKUP($A23,'Return Data'!$B$7:$R$2843,16,0)</f>
        <v>-11.8651</v>
      </c>
      <c r="S23" s="67">
        <f t="shared" si="5"/>
        <v>17</v>
      </c>
    </row>
    <row r="24" spans="1:19" x14ac:dyDescent="0.3">
      <c r="A24" s="82" t="s">
        <v>694</v>
      </c>
      <c r="B24" s="64">
        <f>VLOOKUP($A24,'Return Data'!$B$7:$R$2843,3,0)</f>
        <v>44412</v>
      </c>
      <c r="C24" s="65">
        <f>VLOOKUP($A24,'Return Data'!$B$7:$R$2843,4,0)</f>
        <v>16.064699999999998</v>
      </c>
      <c r="D24" s="65">
        <f>VLOOKUP($A24,'Return Data'!$B$7:$R$2843,9,0)</f>
        <v>6.6424000000000003</v>
      </c>
      <c r="E24" s="66">
        <f t="shared" si="0"/>
        <v>15</v>
      </c>
      <c r="F24" s="65">
        <f>VLOOKUP($A24,'Return Data'!$B$7:$R$2843,10,0)</f>
        <v>4.6069000000000004</v>
      </c>
      <c r="G24" s="66">
        <f t="shared" si="1"/>
        <v>17</v>
      </c>
      <c r="H24" s="65">
        <f>VLOOKUP($A24,'Return Data'!$B$7:$R$2843,11,0)</f>
        <v>8.3154000000000003</v>
      </c>
      <c r="I24" s="66">
        <f t="shared" si="2"/>
        <v>11</v>
      </c>
      <c r="J24" s="65">
        <f>VLOOKUP($A24,'Return Data'!$B$7:$R$2843,12,0)</f>
        <v>10.067</v>
      </c>
      <c r="K24" s="66">
        <f t="shared" si="3"/>
        <v>5</v>
      </c>
      <c r="L24" s="65">
        <f>VLOOKUP($A24,'Return Data'!$B$7:$R$2843,13,0)</f>
        <v>10.0586</v>
      </c>
      <c r="M24" s="66">
        <f t="shared" si="4"/>
        <v>6</v>
      </c>
      <c r="N24" s="65">
        <f>VLOOKUP($A24,'Return Data'!$B$7:$R$2843,17,0)</f>
        <v>3.6634000000000002</v>
      </c>
      <c r="O24" s="66">
        <f>RANK(N24,N$8:N$27,0)</f>
        <v>13</v>
      </c>
      <c r="P24" s="65">
        <f>VLOOKUP($A24,'Return Data'!$B$7:$R$2843,14,0)</f>
        <v>3.5287999999999999</v>
      </c>
      <c r="Q24" s="66">
        <f>RANK(P24,P$8:P$27,0)</f>
        <v>12</v>
      </c>
      <c r="R24" s="65">
        <f>VLOOKUP($A24,'Return Data'!$B$7:$R$2843,16,0)</f>
        <v>7.1631</v>
      </c>
      <c r="S24" s="67">
        <f t="shared" si="5"/>
        <v>12</v>
      </c>
    </row>
    <row r="25" spans="1:19" x14ac:dyDescent="0.3">
      <c r="A25" s="82" t="s">
        <v>700</v>
      </c>
      <c r="B25" s="64">
        <f>VLOOKUP($A25,'Return Data'!$B$7:$R$2843,3,0)</f>
        <v>44412</v>
      </c>
      <c r="C25" s="65">
        <f>VLOOKUP($A25,'Return Data'!$B$7:$R$2843,4,0)</f>
        <v>36.990900000000003</v>
      </c>
      <c r="D25" s="65">
        <f>VLOOKUP($A25,'Return Data'!$B$7:$R$2843,9,0)</f>
        <v>9.2593999999999994</v>
      </c>
      <c r="E25" s="66">
        <f t="shared" si="0"/>
        <v>5</v>
      </c>
      <c r="F25" s="65">
        <f>VLOOKUP($A25,'Return Data'!$B$7:$R$2843,10,0)</f>
        <v>7.4176000000000002</v>
      </c>
      <c r="G25" s="66">
        <f t="shared" si="1"/>
        <v>8</v>
      </c>
      <c r="H25" s="65">
        <f>VLOOKUP($A25,'Return Data'!$B$7:$R$2843,11,0)</f>
        <v>7.3516000000000004</v>
      </c>
      <c r="I25" s="66">
        <f t="shared" si="2"/>
        <v>13</v>
      </c>
      <c r="J25" s="65">
        <f>VLOOKUP($A25,'Return Data'!$B$7:$R$2843,12,0)</f>
        <v>6.4844999999999997</v>
      </c>
      <c r="K25" s="66">
        <f t="shared" si="3"/>
        <v>12</v>
      </c>
      <c r="L25" s="65">
        <f>VLOOKUP($A25,'Return Data'!$B$7:$R$2843,13,0)</f>
        <v>7.7728999999999999</v>
      </c>
      <c r="M25" s="66">
        <f t="shared" si="4"/>
        <v>11</v>
      </c>
      <c r="N25" s="65">
        <f>VLOOKUP($A25,'Return Data'!$B$7:$R$2843,17,0)</f>
        <v>8.4902999999999995</v>
      </c>
      <c r="O25" s="66">
        <f>RANK(N25,N$8:N$27,0)</f>
        <v>4</v>
      </c>
      <c r="P25" s="65">
        <f>VLOOKUP($A25,'Return Data'!$B$7:$R$2843,14,0)</f>
        <v>8.0914999999999999</v>
      </c>
      <c r="Q25" s="66">
        <f>RANK(P25,P$8:P$27,0)</f>
        <v>5</v>
      </c>
      <c r="R25" s="65">
        <f>VLOOKUP($A25,'Return Data'!$B$7:$R$2843,16,0)</f>
        <v>9.1678999999999995</v>
      </c>
      <c r="S25" s="67">
        <f t="shared" si="5"/>
        <v>3</v>
      </c>
    </row>
    <row r="26" spans="1:19" x14ac:dyDescent="0.3">
      <c r="A26" s="82" t="s">
        <v>708</v>
      </c>
      <c r="B26" s="64">
        <f>VLOOKUP($A26,'Return Data'!$B$7:$R$2843,3,0)</f>
        <v>44412</v>
      </c>
      <c r="C26" s="65">
        <f>VLOOKUP($A26,'Return Data'!$B$7:$R$2843,4,0)</f>
        <v>0.64749999999999996</v>
      </c>
      <c r="D26" s="65">
        <f>VLOOKUP($A26,'Return Data'!$B$7:$R$2843,9,0)</f>
        <v>10.8674</v>
      </c>
      <c r="E26" s="66">
        <f t="shared" si="0"/>
        <v>2</v>
      </c>
      <c r="F26" s="65">
        <f>VLOOKUP($A26,'Return Data'!$B$7:$R$2843,10,0)</f>
        <v>11.15</v>
      </c>
      <c r="G26" s="66">
        <f t="shared" si="1"/>
        <v>3</v>
      </c>
      <c r="H26" s="65">
        <f>VLOOKUP($A26,'Return Data'!$B$7:$R$2843,11,0)</f>
        <v>11.4537</v>
      </c>
      <c r="I26" s="66">
        <f t="shared" si="2"/>
        <v>4</v>
      </c>
      <c r="J26" s="65">
        <f>VLOOKUP($A26,'Return Data'!$B$7:$R$2843,12,0)</f>
        <v>-24.130600000000001</v>
      </c>
      <c r="K26" s="66">
        <f t="shared" si="3"/>
        <v>19</v>
      </c>
      <c r="L26" s="65">
        <f>VLOOKUP($A26,'Return Data'!$B$7:$R$2843,13,0)</f>
        <v>-16.257100000000001</v>
      </c>
      <c r="M26" s="66">
        <f t="shared" si="4"/>
        <v>19</v>
      </c>
      <c r="N26" s="65"/>
      <c r="O26" s="66"/>
      <c r="P26" s="65"/>
      <c r="Q26" s="66"/>
      <c r="R26" s="65">
        <f>VLOOKUP($A26,'Return Data'!$B$7:$R$2843,16,0)</f>
        <v>-44.130699999999997</v>
      </c>
      <c r="S26" s="67">
        <f t="shared" si="5"/>
        <v>20</v>
      </c>
    </row>
    <row r="27" spans="1:19" x14ac:dyDescent="0.3">
      <c r="A27" s="82" t="s">
        <v>710</v>
      </c>
      <c r="B27" s="64">
        <f>VLOOKUP($A27,'Return Data'!$B$7:$R$2843,3,0)</f>
        <v>44412</v>
      </c>
      <c r="C27" s="65">
        <f>VLOOKUP($A27,'Return Data'!$B$7:$R$2843,4,0)</f>
        <v>12.7508</v>
      </c>
      <c r="D27" s="65">
        <f>VLOOKUP($A27,'Return Data'!$B$7:$R$2843,9,0)</f>
        <v>7.2557</v>
      </c>
      <c r="E27" s="66">
        <f t="shared" si="0"/>
        <v>12</v>
      </c>
      <c r="F27" s="65">
        <f>VLOOKUP($A27,'Return Data'!$B$7:$R$2843,10,0)</f>
        <v>5.8697999999999997</v>
      </c>
      <c r="G27" s="66">
        <f t="shared" si="1"/>
        <v>13</v>
      </c>
      <c r="H27" s="65">
        <f>VLOOKUP($A27,'Return Data'!$B$7:$R$2843,11,0)</f>
        <v>6.4602000000000004</v>
      </c>
      <c r="I27" s="66">
        <f t="shared" si="2"/>
        <v>14</v>
      </c>
      <c r="J27" s="65">
        <f>VLOOKUP($A27,'Return Data'!$B$7:$R$2843,12,0)</f>
        <v>6.0728999999999997</v>
      </c>
      <c r="K27" s="66">
        <f t="shared" si="3"/>
        <v>14</v>
      </c>
      <c r="L27" s="65">
        <f>VLOOKUP($A27,'Return Data'!$B$7:$R$2843,13,0)</f>
        <v>6.6379000000000001</v>
      </c>
      <c r="M27" s="66">
        <f t="shared" si="4"/>
        <v>14</v>
      </c>
      <c r="N27" s="65">
        <f>VLOOKUP($A27,'Return Data'!$B$7:$R$2843,17,0)</f>
        <v>-15.2562</v>
      </c>
      <c r="O27" s="66">
        <f>RANK(N27,N$8:N$27,0)</f>
        <v>16</v>
      </c>
      <c r="P27" s="65">
        <f>VLOOKUP($A27,'Return Data'!$B$7:$R$2843,14,0)</f>
        <v>-9.41</v>
      </c>
      <c r="Q27" s="66">
        <f>RANK(P27,P$8:P$27,0)</f>
        <v>16</v>
      </c>
      <c r="R27" s="65">
        <f>VLOOKUP($A27,'Return Data'!$B$7:$R$2843,16,0)</f>
        <v>2.722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9.8951100000000007</v>
      </c>
      <c r="E29" s="88"/>
      <c r="F29" s="89">
        <f>AVERAGE(F8:F27)</f>
        <v>7.733175000000001</v>
      </c>
      <c r="G29" s="88"/>
      <c r="H29" s="89">
        <f>AVERAGE(H8:H27)</f>
        <v>8.9623799999999996</v>
      </c>
      <c r="I29" s="88"/>
      <c r="J29" s="89">
        <f>AVERAGE(J8:J27)</f>
        <v>4.9679849999999997</v>
      </c>
      <c r="K29" s="88"/>
      <c r="L29" s="89">
        <f>AVERAGE(L8:L27)</f>
        <v>6.1295199999999976</v>
      </c>
      <c r="M29" s="88"/>
      <c r="N29" s="89">
        <f>AVERAGE(N8:N27)</f>
        <v>3.2766529411764713</v>
      </c>
      <c r="O29" s="88"/>
      <c r="P29" s="89">
        <f>AVERAGE(P8:P27)</f>
        <v>2.6262999999999996</v>
      </c>
      <c r="Q29" s="88"/>
      <c r="R29" s="89">
        <f>AVERAGE(R8:R27)</f>
        <v>1.9590050000000012</v>
      </c>
      <c r="S29" s="90"/>
    </row>
    <row r="30" spans="1:19" x14ac:dyDescent="0.3">
      <c r="A30" s="87" t="s">
        <v>28</v>
      </c>
      <c r="B30" s="88"/>
      <c r="C30" s="88"/>
      <c r="D30" s="89">
        <f>MIN(D8:D27)</f>
        <v>-10.902200000000001</v>
      </c>
      <c r="E30" s="88"/>
      <c r="F30" s="89">
        <f>MIN(F8:F27)</f>
        <v>-2.2357999999999998</v>
      </c>
      <c r="G30" s="88"/>
      <c r="H30" s="89">
        <f>MIN(H8:H27)</f>
        <v>0</v>
      </c>
      <c r="I30" s="88"/>
      <c r="J30" s="89">
        <f>MIN(J8:J27)</f>
        <v>-24.878299999999999</v>
      </c>
      <c r="K30" s="88"/>
      <c r="L30" s="89">
        <f>MIN(L8:L27)</f>
        <v>-20.322199999999999</v>
      </c>
      <c r="M30" s="88"/>
      <c r="N30" s="89">
        <f>MIN(N8:N27)</f>
        <v>-21.991199999999999</v>
      </c>
      <c r="O30" s="88"/>
      <c r="P30" s="89">
        <f>MIN(P8:P27)</f>
        <v>-31.856999999999999</v>
      </c>
      <c r="Q30" s="88"/>
      <c r="R30" s="89">
        <f>MIN(R8:R27)</f>
        <v>-44.130699999999997</v>
      </c>
      <c r="S30" s="90"/>
    </row>
    <row r="31" spans="1:19" ht="15" thickBot="1" x14ac:dyDescent="0.35">
      <c r="A31" s="91" t="s">
        <v>29</v>
      </c>
      <c r="B31" s="92"/>
      <c r="C31" s="92"/>
      <c r="D31" s="93">
        <f>MAX(D8:D27)</f>
        <v>76.215299999999999</v>
      </c>
      <c r="E31" s="92"/>
      <c r="F31" s="93">
        <f>MAX(F8:F27)</f>
        <v>31.9907</v>
      </c>
      <c r="G31" s="92"/>
      <c r="H31" s="93">
        <f>MAX(H8:H27)</f>
        <v>20.8963</v>
      </c>
      <c r="I31" s="92"/>
      <c r="J31" s="93">
        <f>MAX(J8:J27)</f>
        <v>17.167100000000001</v>
      </c>
      <c r="K31" s="92"/>
      <c r="L31" s="93">
        <f>MAX(L8:L27)</f>
        <v>16.1297</v>
      </c>
      <c r="M31" s="92"/>
      <c r="N31" s="93">
        <f>MAX(N8:N27)</f>
        <v>9.9964999999999993</v>
      </c>
      <c r="O31" s="92"/>
      <c r="P31" s="93">
        <f>MAX(P8:P27)</f>
        <v>9.5393000000000008</v>
      </c>
      <c r="Q31" s="92"/>
      <c r="R31" s="93">
        <f>MAX(R8:R27)</f>
        <v>9.7703000000000007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44412</v>
      </c>
      <c r="C8" s="65">
        <f>VLOOKUP($A8,'Return Data'!$B$7:$R$2843,4,0)</f>
        <v>15.713900000000001</v>
      </c>
      <c r="D8" s="65">
        <f>VLOOKUP($A8,'Return Data'!$B$7:$R$2843,9,0)</f>
        <v>7.4189999999999996</v>
      </c>
      <c r="E8" s="66">
        <f t="shared" ref="E8:E27" si="0">RANK(D8,D$8:D$27,0)</f>
        <v>8</v>
      </c>
      <c r="F8" s="65">
        <f>VLOOKUP($A8,'Return Data'!$B$7:$R$2843,10,0)</f>
        <v>6.6330999999999998</v>
      </c>
      <c r="G8" s="66">
        <f t="shared" ref="G8:G27" si="1">RANK(F8,F$8:F$27,0)</f>
        <v>8</v>
      </c>
      <c r="H8" s="65">
        <f>VLOOKUP($A8,'Return Data'!$B$7:$R$2843,11,0)</f>
        <v>7.8003999999999998</v>
      </c>
      <c r="I8" s="66">
        <f t="shared" ref="I8:I27" si="2">RANK(H8,H$8:H$27,0)</f>
        <v>8</v>
      </c>
      <c r="J8" s="65">
        <f>VLOOKUP($A8,'Return Data'!$B$7:$R$2843,12,0)</f>
        <v>8.5173000000000005</v>
      </c>
      <c r="K8" s="66">
        <f t="shared" ref="K8:K27" si="3">RANK(J8,J$8:J$27,0)</f>
        <v>7</v>
      </c>
      <c r="L8" s="65">
        <f>VLOOKUP($A8,'Return Data'!$B$7:$R$2843,13,0)</f>
        <v>8.9895999999999994</v>
      </c>
      <c r="M8" s="66">
        <f t="shared" ref="M8:M27" si="4">RANK(L8,L$8:L$27,0)</f>
        <v>6</v>
      </c>
      <c r="N8" s="65">
        <f>VLOOKUP($A8,'Return Data'!$B$7:$R$2843,17,0)</f>
        <v>5.9778000000000002</v>
      </c>
      <c r="O8" s="66">
        <f>RANK(N8,N$8:N$27,0)</f>
        <v>8</v>
      </c>
      <c r="P8" s="65">
        <f>VLOOKUP($A8,'Return Data'!$B$7:$R$2843,14,0)</f>
        <v>6.0163000000000002</v>
      </c>
      <c r="Q8" s="66">
        <f>RANK(P8,P$8:P$27,0)</f>
        <v>7</v>
      </c>
      <c r="R8" s="65">
        <f>VLOOKUP($A8,'Return Data'!$B$7:$R$2843,16,0)</f>
        <v>7.4203000000000001</v>
      </c>
      <c r="S8" s="67">
        <f t="shared" ref="S8:S27" si="5">RANK(R8,R$8:R$27,0)</f>
        <v>7</v>
      </c>
    </row>
    <row r="9" spans="1:19" x14ac:dyDescent="0.3">
      <c r="A9" s="82" t="s">
        <v>655</v>
      </c>
      <c r="B9" s="64">
        <f>VLOOKUP($A9,'Return Data'!$B$7:$R$2843,3,0)</f>
        <v>44412</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-14.9168</v>
      </c>
      <c r="S9" s="67">
        <f t="shared" si="5"/>
        <v>19</v>
      </c>
    </row>
    <row r="10" spans="1:19" x14ac:dyDescent="0.3">
      <c r="A10" s="82" t="s">
        <v>657</v>
      </c>
      <c r="B10" s="64">
        <f>VLOOKUP($A10,'Return Data'!$B$7:$R$2843,3,0)</f>
        <v>44412</v>
      </c>
      <c r="C10" s="65">
        <f>VLOOKUP($A10,'Return Data'!$B$7:$R$2843,4,0)</f>
        <v>16.698599999999999</v>
      </c>
      <c r="D10" s="65">
        <f>VLOOKUP($A10,'Return Data'!$B$7:$R$2843,9,0)</f>
        <v>8.5841999999999992</v>
      </c>
      <c r="E10" s="66">
        <f t="shared" si="0"/>
        <v>6</v>
      </c>
      <c r="F10" s="65">
        <f>VLOOKUP($A10,'Return Data'!$B$7:$R$2843,10,0)</f>
        <v>6.3093000000000004</v>
      </c>
      <c r="G10" s="66">
        <f t="shared" si="1"/>
        <v>9</v>
      </c>
      <c r="H10" s="65">
        <f>VLOOKUP($A10,'Return Data'!$B$7:$R$2843,11,0)</f>
        <v>7.625</v>
      </c>
      <c r="I10" s="66">
        <f t="shared" si="2"/>
        <v>10</v>
      </c>
      <c r="J10" s="65">
        <f>VLOOKUP($A10,'Return Data'!$B$7:$R$2843,12,0)</f>
        <v>7.0250000000000004</v>
      </c>
      <c r="K10" s="66">
        <f t="shared" si="3"/>
        <v>9</v>
      </c>
      <c r="L10" s="65">
        <f>VLOOKUP($A10,'Return Data'!$B$7:$R$2843,13,0)</f>
        <v>7.5206</v>
      </c>
      <c r="M10" s="66">
        <f t="shared" si="4"/>
        <v>10</v>
      </c>
      <c r="N10" s="65">
        <f>VLOOKUP($A10,'Return Data'!$B$7:$R$2843,17,0)</f>
        <v>7.6942000000000004</v>
      </c>
      <c r="O10" s="66">
        <f t="shared" ref="O10:O22" si="6">RANK(N10,N$8:N$27,0)</f>
        <v>4</v>
      </c>
      <c r="P10" s="65">
        <f>VLOOKUP($A10,'Return Data'!$B$7:$R$2843,14,0)</f>
        <v>6.4648000000000003</v>
      </c>
      <c r="Q10" s="66">
        <f t="shared" ref="Q10:Q22" si="7">RANK(P10,P$8:P$27,0)</f>
        <v>6</v>
      </c>
      <c r="R10" s="65">
        <f>VLOOKUP($A10,'Return Data'!$B$7:$R$2843,16,0)</f>
        <v>7.5324999999999998</v>
      </c>
      <c r="S10" s="67">
        <f t="shared" si="5"/>
        <v>6</v>
      </c>
    </row>
    <row r="11" spans="1:19" x14ac:dyDescent="0.3">
      <c r="A11" s="82" t="s">
        <v>658</v>
      </c>
      <c r="B11" s="64">
        <f>VLOOKUP($A11,'Return Data'!$B$7:$R$2843,3,0)</f>
        <v>44412</v>
      </c>
      <c r="C11" s="65">
        <f>VLOOKUP($A11,'Return Data'!$B$7:$R$2843,4,0)</f>
        <v>15.809699999999999</v>
      </c>
      <c r="D11" s="65">
        <f>VLOOKUP($A11,'Return Data'!$B$7:$R$2843,9,0)</f>
        <v>6.2051999999999996</v>
      </c>
      <c r="E11" s="66">
        <f t="shared" si="0"/>
        <v>14</v>
      </c>
      <c r="F11" s="65">
        <f>VLOOKUP($A11,'Return Data'!$B$7:$R$2843,10,0)</f>
        <v>4.3201999999999998</v>
      </c>
      <c r="G11" s="66">
        <f t="shared" si="1"/>
        <v>15</v>
      </c>
      <c r="H11" s="65">
        <f>VLOOKUP($A11,'Return Data'!$B$7:$R$2843,11,0)</f>
        <v>14.3619</v>
      </c>
      <c r="I11" s="66">
        <f t="shared" si="2"/>
        <v>3</v>
      </c>
      <c r="J11" s="65">
        <f>VLOOKUP($A11,'Return Data'!$B$7:$R$2843,12,0)</f>
        <v>12.560499999999999</v>
      </c>
      <c r="K11" s="66">
        <f t="shared" si="3"/>
        <v>3</v>
      </c>
      <c r="L11" s="65">
        <f>VLOOKUP($A11,'Return Data'!$B$7:$R$2843,13,0)</f>
        <v>13.487399999999999</v>
      </c>
      <c r="M11" s="66">
        <f t="shared" si="4"/>
        <v>3</v>
      </c>
      <c r="N11" s="65">
        <f>VLOOKUP($A11,'Return Data'!$B$7:$R$2843,17,0)</f>
        <v>5.5086000000000004</v>
      </c>
      <c r="O11" s="66">
        <f t="shared" si="6"/>
        <v>9</v>
      </c>
      <c r="P11" s="65">
        <f>VLOOKUP($A11,'Return Data'!$B$7:$R$2843,14,0)</f>
        <v>4.9518000000000004</v>
      </c>
      <c r="Q11" s="66">
        <f t="shared" si="7"/>
        <v>8</v>
      </c>
      <c r="R11" s="65">
        <f>VLOOKUP($A11,'Return Data'!$B$7:$R$2843,16,0)</f>
        <v>7.2613000000000003</v>
      </c>
      <c r="S11" s="67">
        <f t="shared" si="5"/>
        <v>8</v>
      </c>
    </row>
    <row r="12" spans="1:19" x14ac:dyDescent="0.3">
      <c r="A12" s="82" t="s">
        <v>663</v>
      </c>
      <c r="B12" s="64">
        <f>VLOOKUP($A12,'Return Data'!$B$7:$R$2843,3,0)</f>
        <v>44412</v>
      </c>
      <c r="C12" s="65">
        <f>VLOOKUP($A12,'Return Data'!$B$7:$R$2843,4,0)</f>
        <v>4.2850999999999999</v>
      </c>
      <c r="D12" s="65">
        <f>VLOOKUP($A12,'Return Data'!$B$7:$R$2843,9,0)</f>
        <v>6.2297000000000002</v>
      </c>
      <c r="E12" s="66">
        <f t="shared" si="0"/>
        <v>13</v>
      </c>
      <c r="F12" s="65">
        <f>VLOOKUP($A12,'Return Data'!$B$7:$R$2843,10,0)</f>
        <v>11.107200000000001</v>
      </c>
      <c r="G12" s="66">
        <f t="shared" si="1"/>
        <v>3</v>
      </c>
      <c r="H12" s="65">
        <f>VLOOKUP($A12,'Return Data'!$B$7:$R$2843,11,0)</f>
        <v>15.578799999999999</v>
      </c>
      <c r="I12" s="66">
        <f t="shared" si="2"/>
        <v>2</v>
      </c>
      <c r="J12" s="65">
        <f>VLOOKUP($A12,'Return Data'!$B$7:$R$2843,12,0)</f>
        <v>11.7881</v>
      </c>
      <c r="K12" s="66">
        <f t="shared" si="3"/>
        <v>4</v>
      </c>
      <c r="L12" s="65">
        <f>VLOOKUP($A12,'Return Data'!$B$7:$R$2843,13,0)</f>
        <v>10.637499999999999</v>
      </c>
      <c r="M12" s="66">
        <f t="shared" si="4"/>
        <v>4</v>
      </c>
      <c r="N12" s="65">
        <f>VLOOKUP($A12,'Return Data'!$B$7:$R$2843,17,0)</f>
        <v>-22.207100000000001</v>
      </c>
      <c r="O12" s="66">
        <f t="shared" si="6"/>
        <v>17</v>
      </c>
      <c r="P12" s="65">
        <f>VLOOKUP($A12,'Return Data'!$B$7:$R$2843,14,0)</f>
        <v>-32.036900000000003</v>
      </c>
      <c r="Q12" s="66">
        <f t="shared" si="7"/>
        <v>17</v>
      </c>
      <c r="R12" s="65">
        <f>VLOOKUP($A12,'Return Data'!$B$7:$R$2843,16,0)</f>
        <v>-12.3329</v>
      </c>
      <c r="S12" s="67">
        <f t="shared" si="5"/>
        <v>18</v>
      </c>
    </row>
    <row r="13" spans="1:19" x14ac:dyDescent="0.3">
      <c r="A13" s="82" t="s">
        <v>665</v>
      </c>
      <c r="B13" s="64">
        <f>VLOOKUP($A13,'Return Data'!$B$7:$R$2843,3,0)</f>
        <v>44412</v>
      </c>
      <c r="C13" s="65">
        <f>VLOOKUP($A13,'Return Data'!$B$7:$R$2843,4,0)</f>
        <v>30.6568</v>
      </c>
      <c r="D13" s="65">
        <f>VLOOKUP($A13,'Return Data'!$B$7:$R$2843,9,0)</f>
        <v>2.6835</v>
      </c>
      <c r="E13" s="66">
        <f t="shared" si="0"/>
        <v>18</v>
      </c>
      <c r="F13" s="65">
        <f>VLOOKUP($A13,'Return Data'!$B$7:$R$2843,10,0)</f>
        <v>3.5568</v>
      </c>
      <c r="G13" s="66">
        <f t="shared" si="1"/>
        <v>16</v>
      </c>
      <c r="H13" s="65">
        <f>VLOOKUP($A13,'Return Data'!$B$7:$R$2843,11,0)</f>
        <v>4.0206999999999997</v>
      </c>
      <c r="I13" s="66">
        <f t="shared" si="2"/>
        <v>19</v>
      </c>
      <c r="J13" s="65">
        <f>VLOOKUP($A13,'Return Data'!$B$7:$R$2843,12,0)</f>
        <v>3.9</v>
      </c>
      <c r="K13" s="66">
        <f t="shared" si="3"/>
        <v>16</v>
      </c>
      <c r="L13" s="65">
        <f>VLOOKUP($A13,'Return Data'!$B$7:$R$2843,13,0)</f>
        <v>5.5646000000000004</v>
      </c>
      <c r="M13" s="66">
        <f t="shared" si="4"/>
        <v>15</v>
      </c>
      <c r="N13" s="65">
        <f>VLOOKUP($A13,'Return Data'!$B$7:$R$2843,17,0)</f>
        <v>4.8148</v>
      </c>
      <c r="O13" s="66">
        <f t="shared" si="6"/>
        <v>10</v>
      </c>
      <c r="P13" s="65">
        <f>VLOOKUP($A13,'Return Data'!$B$7:$R$2843,14,0)</f>
        <v>1.8976999999999999</v>
      </c>
      <c r="Q13" s="66">
        <f t="shared" si="7"/>
        <v>13</v>
      </c>
      <c r="R13" s="65">
        <f>VLOOKUP($A13,'Return Data'!$B$7:$R$2843,16,0)</f>
        <v>6.3339999999999996</v>
      </c>
      <c r="S13" s="67">
        <f t="shared" si="5"/>
        <v>11</v>
      </c>
    </row>
    <row r="14" spans="1:19" x14ac:dyDescent="0.3">
      <c r="A14" s="82" t="s">
        <v>666</v>
      </c>
      <c r="B14" s="64">
        <f>VLOOKUP($A14,'Return Data'!$B$7:$R$2843,3,0)</f>
        <v>44412</v>
      </c>
      <c r="C14" s="65">
        <f>VLOOKUP($A14,'Return Data'!$B$7:$R$2843,4,0)</f>
        <v>21.020199999999999</v>
      </c>
      <c r="D14" s="65">
        <f>VLOOKUP($A14,'Return Data'!$B$7:$R$2843,9,0)</f>
        <v>-10.9046</v>
      </c>
      <c r="E14" s="66">
        <f t="shared" si="0"/>
        <v>20</v>
      </c>
      <c r="F14" s="65">
        <f>VLOOKUP($A14,'Return Data'!$B$7:$R$2843,10,0)</f>
        <v>-2.2370999999999999</v>
      </c>
      <c r="G14" s="66">
        <f t="shared" si="1"/>
        <v>20</v>
      </c>
      <c r="H14" s="65">
        <f>VLOOKUP($A14,'Return Data'!$B$7:$R$2843,11,0)</f>
        <v>9.6472999999999995</v>
      </c>
      <c r="I14" s="66">
        <f t="shared" si="2"/>
        <v>6</v>
      </c>
      <c r="J14" s="65">
        <f>VLOOKUP($A14,'Return Data'!$B$7:$R$2843,12,0)</f>
        <v>13.315099999999999</v>
      </c>
      <c r="K14" s="66">
        <f t="shared" si="3"/>
        <v>2</v>
      </c>
      <c r="L14" s="65">
        <f>VLOOKUP($A14,'Return Data'!$B$7:$R$2843,13,0)</f>
        <v>14.7059</v>
      </c>
      <c r="M14" s="66">
        <f t="shared" si="4"/>
        <v>2</v>
      </c>
      <c r="N14" s="65">
        <f>VLOOKUP($A14,'Return Data'!$B$7:$R$2843,17,0)</f>
        <v>3.1886000000000001</v>
      </c>
      <c r="O14" s="66">
        <f t="shared" si="6"/>
        <v>12</v>
      </c>
      <c r="P14" s="65">
        <f>VLOOKUP($A14,'Return Data'!$B$7:$R$2843,14,0)</f>
        <v>4.5171999999999999</v>
      </c>
      <c r="Q14" s="66">
        <f t="shared" si="7"/>
        <v>9</v>
      </c>
      <c r="R14" s="65">
        <f>VLOOKUP($A14,'Return Data'!$B$7:$R$2843,16,0)</f>
        <v>7.9889999999999999</v>
      </c>
      <c r="S14" s="67">
        <f t="shared" si="5"/>
        <v>4</v>
      </c>
    </row>
    <row r="15" spans="1:19" x14ac:dyDescent="0.3">
      <c r="A15" s="82" t="s">
        <v>674</v>
      </c>
      <c r="B15" s="64">
        <f>VLOOKUP($A15,'Return Data'!$B$7:$R$2843,3,0)</f>
        <v>44412</v>
      </c>
      <c r="C15" s="65">
        <f>VLOOKUP($A15,'Return Data'!$B$7:$R$2843,4,0)</f>
        <v>18.837800000000001</v>
      </c>
      <c r="D15" s="65">
        <f>VLOOKUP($A15,'Return Data'!$B$7:$R$2843,9,0)</f>
        <v>8.5856999999999992</v>
      </c>
      <c r="E15" s="66">
        <f t="shared" si="0"/>
        <v>5</v>
      </c>
      <c r="F15" s="65">
        <f>VLOOKUP($A15,'Return Data'!$B$7:$R$2843,10,0)</f>
        <v>9.3228000000000009</v>
      </c>
      <c r="G15" s="66">
        <f t="shared" si="1"/>
        <v>5</v>
      </c>
      <c r="H15" s="65">
        <f>VLOOKUP($A15,'Return Data'!$B$7:$R$2843,11,0)</f>
        <v>9.0349000000000004</v>
      </c>
      <c r="I15" s="66">
        <f t="shared" si="2"/>
        <v>7</v>
      </c>
      <c r="J15" s="65">
        <f>VLOOKUP($A15,'Return Data'!$B$7:$R$2843,12,0)</f>
        <v>8.6742000000000008</v>
      </c>
      <c r="K15" s="66">
        <f t="shared" si="3"/>
        <v>6</v>
      </c>
      <c r="L15" s="65">
        <f>VLOOKUP($A15,'Return Data'!$B$7:$R$2843,13,0)</f>
        <v>9.5775000000000006</v>
      </c>
      <c r="M15" s="66">
        <f t="shared" si="4"/>
        <v>5</v>
      </c>
      <c r="N15" s="65">
        <f>VLOOKUP($A15,'Return Data'!$B$7:$R$2843,17,0)</f>
        <v>9.4812999999999992</v>
      </c>
      <c r="O15" s="66">
        <f t="shared" si="6"/>
        <v>1</v>
      </c>
      <c r="P15" s="65">
        <f>VLOOKUP($A15,'Return Data'!$B$7:$R$2843,14,0)</f>
        <v>9.0023999999999997</v>
      </c>
      <c r="Q15" s="66">
        <f t="shared" si="7"/>
        <v>1</v>
      </c>
      <c r="R15" s="65">
        <f>VLOOKUP($A15,'Return Data'!$B$7:$R$2843,16,0)</f>
        <v>8.9763000000000002</v>
      </c>
      <c r="S15" s="67">
        <f t="shared" si="5"/>
        <v>1</v>
      </c>
    </row>
    <row r="16" spans="1:19" x14ac:dyDescent="0.3">
      <c r="A16" s="82" t="s">
        <v>676</v>
      </c>
      <c r="B16" s="64">
        <f>VLOOKUP($A16,'Return Data'!$B$7:$R$2843,3,0)</f>
        <v>44412</v>
      </c>
      <c r="C16" s="65">
        <f>VLOOKUP($A16,'Return Data'!$B$7:$R$2843,4,0)</f>
        <v>24.298300000000001</v>
      </c>
      <c r="D16" s="65">
        <f>VLOOKUP($A16,'Return Data'!$B$7:$R$2843,9,0)</f>
        <v>6.9349999999999996</v>
      </c>
      <c r="E16" s="66">
        <f t="shared" si="0"/>
        <v>11</v>
      </c>
      <c r="F16" s="65">
        <f>VLOOKUP($A16,'Return Data'!$B$7:$R$2843,10,0)</f>
        <v>8.5500000000000007</v>
      </c>
      <c r="G16" s="66">
        <f t="shared" si="1"/>
        <v>6</v>
      </c>
      <c r="H16" s="65">
        <f>VLOOKUP($A16,'Return Data'!$B$7:$R$2843,11,0)</f>
        <v>7.7557</v>
      </c>
      <c r="I16" s="66">
        <f t="shared" si="2"/>
        <v>9</v>
      </c>
      <c r="J16" s="65">
        <f>VLOOKUP($A16,'Return Data'!$B$7:$R$2843,12,0)</f>
        <v>7.2718999999999996</v>
      </c>
      <c r="K16" s="66">
        <f t="shared" si="3"/>
        <v>8</v>
      </c>
      <c r="L16" s="65">
        <f>VLOOKUP($A16,'Return Data'!$B$7:$R$2843,13,0)</f>
        <v>7.8262</v>
      </c>
      <c r="M16" s="66">
        <f t="shared" si="4"/>
        <v>8</v>
      </c>
      <c r="N16" s="65">
        <f>VLOOKUP($A16,'Return Data'!$B$7:$R$2843,17,0)</f>
        <v>9.0076999999999998</v>
      </c>
      <c r="O16" s="66">
        <f t="shared" si="6"/>
        <v>2</v>
      </c>
      <c r="P16" s="65">
        <f>VLOOKUP($A16,'Return Data'!$B$7:$R$2843,14,0)</f>
        <v>8.6757000000000009</v>
      </c>
      <c r="Q16" s="66">
        <f t="shared" si="7"/>
        <v>2</v>
      </c>
      <c r="R16" s="65">
        <f>VLOOKUP($A16,'Return Data'!$B$7:$R$2843,16,0)</f>
        <v>8.6709999999999994</v>
      </c>
      <c r="S16" s="67">
        <f t="shared" si="5"/>
        <v>2</v>
      </c>
    </row>
    <row r="17" spans="1:19" x14ac:dyDescent="0.3">
      <c r="A17" s="82" t="s">
        <v>678</v>
      </c>
      <c r="B17" s="64">
        <f>VLOOKUP($A17,'Return Data'!$B$7:$R$2843,3,0)</f>
        <v>44412</v>
      </c>
      <c r="C17" s="65">
        <f>VLOOKUP($A17,'Return Data'!$B$7:$R$2843,4,0)</f>
        <v>13.4617</v>
      </c>
      <c r="D17" s="65">
        <f>VLOOKUP($A17,'Return Data'!$B$7:$R$2843,9,0)</f>
        <v>4.8856000000000002</v>
      </c>
      <c r="E17" s="66">
        <f t="shared" si="0"/>
        <v>17</v>
      </c>
      <c r="F17" s="65">
        <f>VLOOKUP($A17,'Return Data'!$B$7:$R$2843,10,0)</f>
        <v>5.6948999999999996</v>
      </c>
      <c r="G17" s="66">
        <f t="shared" si="1"/>
        <v>11</v>
      </c>
      <c r="H17" s="65">
        <f>VLOOKUP($A17,'Return Data'!$B$7:$R$2843,11,0)</f>
        <v>5.0298999999999996</v>
      </c>
      <c r="I17" s="66">
        <f t="shared" si="2"/>
        <v>17</v>
      </c>
      <c r="J17" s="65">
        <f>VLOOKUP($A17,'Return Data'!$B$7:$R$2843,12,0)</f>
        <v>6.4922000000000004</v>
      </c>
      <c r="K17" s="66">
        <f t="shared" si="3"/>
        <v>10</v>
      </c>
      <c r="L17" s="65">
        <f>VLOOKUP($A17,'Return Data'!$B$7:$R$2843,13,0)</f>
        <v>7.6204000000000001</v>
      </c>
      <c r="M17" s="66">
        <f t="shared" si="4"/>
        <v>9</v>
      </c>
      <c r="N17" s="65">
        <f>VLOOKUP($A17,'Return Data'!$B$7:$R$2843,17,0)</f>
        <v>-1.4665999999999999</v>
      </c>
      <c r="O17" s="66">
        <f t="shared" si="6"/>
        <v>15</v>
      </c>
      <c r="P17" s="65">
        <f>VLOOKUP($A17,'Return Data'!$B$7:$R$2843,14,0)</f>
        <v>-1.2534000000000001</v>
      </c>
      <c r="Q17" s="66">
        <f t="shared" si="7"/>
        <v>15</v>
      </c>
      <c r="R17" s="65">
        <f>VLOOKUP($A17,'Return Data'!$B$7:$R$2843,16,0)</f>
        <v>4.0834000000000001</v>
      </c>
      <c r="S17" s="67">
        <f t="shared" si="5"/>
        <v>15</v>
      </c>
    </row>
    <row r="18" spans="1:19" x14ac:dyDescent="0.3">
      <c r="A18" s="82" t="s">
        <v>681</v>
      </c>
      <c r="B18" s="64">
        <f>VLOOKUP($A18,'Return Data'!$B$7:$R$2843,3,0)</f>
        <v>44412</v>
      </c>
      <c r="C18" s="65">
        <f>VLOOKUP($A18,'Return Data'!$B$7:$R$2843,4,0)</f>
        <v>13.2887</v>
      </c>
      <c r="D18" s="65">
        <f>VLOOKUP($A18,'Return Data'!$B$7:$R$2843,9,0)</f>
        <v>7.1119000000000003</v>
      </c>
      <c r="E18" s="66">
        <f t="shared" si="0"/>
        <v>9</v>
      </c>
      <c r="F18" s="65">
        <f>VLOOKUP($A18,'Return Data'!$B$7:$R$2843,10,0)</f>
        <v>5.3281000000000001</v>
      </c>
      <c r="G18" s="66">
        <f t="shared" si="1"/>
        <v>12</v>
      </c>
      <c r="H18" s="65">
        <f>VLOOKUP($A18,'Return Data'!$B$7:$R$2843,11,0)</f>
        <v>5.2949999999999999</v>
      </c>
      <c r="I18" s="66">
        <f t="shared" si="2"/>
        <v>16</v>
      </c>
      <c r="J18" s="65">
        <f>VLOOKUP($A18,'Return Data'!$B$7:$R$2843,12,0)</f>
        <v>5.0667</v>
      </c>
      <c r="K18" s="66">
        <f t="shared" si="3"/>
        <v>14</v>
      </c>
      <c r="L18" s="65">
        <f>VLOOKUP($A18,'Return Data'!$B$7:$R$2843,13,0)</f>
        <v>5.4817999999999998</v>
      </c>
      <c r="M18" s="66">
        <f t="shared" si="4"/>
        <v>16</v>
      </c>
      <c r="N18" s="65">
        <f>VLOOKUP($A18,'Return Data'!$B$7:$R$2843,17,0)</f>
        <v>6.4390999999999998</v>
      </c>
      <c r="O18" s="66">
        <f t="shared" si="6"/>
        <v>6</v>
      </c>
      <c r="P18" s="65">
        <f>VLOOKUP($A18,'Return Data'!$B$7:$R$2843,14,0)</f>
        <v>7.1192000000000002</v>
      </c>
      <c r="Q18" s="66">
        <f t="shared" si="7"/>
        <v>5</v>
      </c>
      <c r="R18" s="65">
        <f>VLOOKUP($A18,'Return Data'!$B$7:$R$2843,16,0)</f>
        <v>6.6369999999999996</v>
      </c>
      <c r="S18" s="67">
        <f t="shared" si="5"/>
        <v>10</v>
      </c>
    </row>
    <row r="19" spans="1:19" x14ac:dyDescent="0.3">
      <c r="A19" s="82" t="s">
        <v>682</v>
      </c>
      <c r="B19" s="64">
        <f>VLOOKUP($A19,'Return Data'!$B$7:$R$2843,3,0)</f>
        <v>44412</v>
      </c>
      <c r="C19" s="65">
        <f>VLOOKUP($A19,'Return Data'!$B$7:$R$2843,4,0)</f>
        <v>1465.7670000000001</v>
      </c>
      <c r="D19" s="65">
        <f>VLOOKUP($A19,'Return Data'!$B$7:$R$2843,9,0)</f>
        <v>5.6980000000000004</v>
      </c>
      <c r="E19" s="66">
        <f t="shared" si="0"/>
        <v>15</v>
      </c>
      <c r="F19" s="65">
        <f>VLOOKUP($A19,'Return Data'!$B$7:$R$2843,10,0)</f>
        <v>3.4698000000000002</v>
      </c>
      <c r="G19" s="66">
        <f t="shared" si="1"/>
        <v>18</v>
      </c>
      <c r="H19" s="65">
        <f>VLOOKUP($A19,'Return Data'!$B$7:$R$2843,11,0)</f>
        <v>4.5377000000000001</v>
      </c>
      <c r="I19" s="66">
        <f t="shared" si="2"/>
        <v>18</v>
      </c>
      <c r="J19" s="65">
        <f>VLOOKUP($A19,'Return Data'!$B$7:$R$2843,12,0)</f>
        <v>3.0255999999999998</v>
      </c>
      <c r="K19" s="66">
        <f t="shared" si="3"/>
        <v>17</v>
      </c>
      <c r="L19" s="65">
        <f>VLOOKUP($A19,'Return Data'!$B$7:$R$2843,13,0)</f>
        <v>3.5522</v>
      </c>
      <c r="M19" s="66">
        <f t="shared" si="4"/>
        <v>17</v>
      </c>
      <c r="N19" s="65">
        <f>VLOOKUP($A19,'Return Data'!$B$7:$R$2843,17,0)</f>
        <v>6.0815999999999999</v>
      </c>
      <c r="O19" s="66">
        <f t="shared" si="6"/>
        <v>7</v>
      </c>
      <c r="P19" s="65">
        <f>VLOOKUP($A19,'Return Data'!$B$7:$R$2843,14,0)</f>
        <v>1.786</v>
      </c>
      <c r="Q19" s="66">
        <f t="shared" si="7"/>
        <v>14</v>
      </c>
      <c r="R19" s="65">
        <f>VLOOKUP($A19,'Return Data'!$B$7:$R$2843,16,0)</f>
        <v>5.6807999999999996</v>
      </c>
      <c r="S19" s="67">
        <f t="shared" si="5"/>
        <v>14</v>
      </c>
    </row>
    <row r="20" spans="1:19" x14ac:dyDescent="0.3">
      <c r="A20" s="82" t="s">
        <v>684</v>
      </c>
      <c r="B20" s="64">
        <f>VLOOKUP($A20,'Return Data'!$B$7:$R$2843,3,0)</f>
        <v>44412</v>
      </c>
      <c r="C20" s="65">
        <f>VLOOKUP($A20,'Return Data'!$B$7:$R$2843,4,0)</f>
        <v>23.929600000000001</v>
      </c>
      <c r="D20" s="65">
        <f>VLOOKUP($A20,'Return Data'!$B$7:$R$2843,9,0)</f>
        <v>7.0284000000000004</v>
      </c>
      <c r="E20" s="66">
        <f t="shared" si="0"/>
        <v>10</v>
      </c>
      <c r="F20" s="65">
        <f>VLOOKUP($A20,'Return Data'!$B$7:$R$2843,10,0)</f>
        <v>6.0716999999999999</v>
      </c>
      <c r="G20" s="66">
        <f t="shared" si="1"/>
        <v>10</v>
      </c>
      <c r="H20" s="65">
        <f>VLOOKUP($A20,'Return Data'!$B$7:$R$2843,11,0)</f>
        <v>7.0010000000000003</v>
      </c>
      <c r="I20" s="66">
        <f t="shared" si="2"/>
        <v>12</v>
      </c>
      <c r="J20" s="65">
        <f>VLOOKUP($A20,'Return Data'!$B$7:$R$2843,12,0)</f>
        <v>6.1913999999999998</v>
      </c>
      <c r="K20" s="66">
        <f t="shared" si="3"/>
        <v>11</v>
      </c>
      <c r="L20" s="65">
        <f>VLOOKUP($A20,'Return Data'!$B$7:$R$2843,13,0)</f>
        <v>6.6234000000000002</v>
      </c>
      <c r="M20" s="66">
        <f t="shared" si="4"/>
        <v>12</v>
      </c>
      <c r="N20" s="65">
        <f>VLOOKUP($A20,'Return Data'!$B$7:$R$2843,17,0)</f>
        <v>6.8311000000000002</v>
      </c>
      <c r="O20" s="66">
        <f t="shared" si="6"/>
        <v>5</v>
      </c>
      <c r="P20" s="65">
        <f>VLOOKUP($A20,'Return Data'!$B$7:$R$2843,14,0)</f>
        <v>7.1775000000000002</v>
      </c>
      <c r="Q20" s="66">
        <f t="shared" si="7"/>
        <v>4</v>
      </c>
      <c r="R20" s="65">
        <f>VLOOKUP($A20,'Return Data'!$B$7:$R$2843,16,0)</f>
        <v>8.0711999999999993</v>
      </c>
      <c r="S20" s="67">
        <f t="shared" si="5"/>
        <v>3</v>
      </c>
    </row>
    <row r="21" spans="1:19" x14ac:dyDescent="0.3">
      <c r="A21" s="82" t="s">
        <v>686</v>
      </c>
      <c r="B21" s="64">
        <f>VLOOKUP($A21,'Return Data'!$B$7:$R$2843,3,0)</f>
        <v>44412</v>
      </c>
      <c r="C21" s="65">
        <f>VLOOKUP($A21,'Return Data'!$B$7:$R$2843,4,0)</f>
        <v>22.715199999999999</v>
      </c>
      <c r="D21" s="65">
        <f>VLOOKUP($A21,'Return Data'!$B$7:$R$2843,9,0)</f>
        <v>7.4511000000000003</v>
      </c>
      <c r="E21" s="66">
        <f t="shared" si="0"/>
        <v>7</v>
      </c>
      <c r="F21" s="65">
        <f>VLOOKUP($A21,'Return Data'!$B$7:$R$2843,10,0)</f>
        <v>4.7331000000000003</v>
      </c>
      <c r="G21" s="66">
        <f t="shared" si="1"/>
        <v>14</v>
      </c>
      <c r="H21" s="65">
        <f>VLOOKUP($A21,'Return Data'!$B$7:$R$2843,11,0)</f>
        <v>5.5881999999999996</v>
      </c>
      <c r="I21" s="66">
        <f t="shared" si="2"/>
        <v>15</v>
      </c>
      <c r="J21" s="65">
        <f>VLOOKUP($A21,'Return Data'!$B$7:$R$2843,12,0)</f>
        <v>4.3540000000000001</v>
      </c>
      <c r="K21" s="66">
        <f t="shared" si="3"/>
        <v>15</v>
      </c>
      <c r="L21" s="65">
        <f>VLOOKUP($A21,'Return Data'!$B$7:$R$2843,13,0)</f>
        <v>6.0487000000000002</v>
      </c>
      <c r="M21" s="66">
        <f t="shared" si="4"/>
        <v>13</v>
      </c>
      <c r="N21" s="65">
        <f>VLOOKUP($A21,'Return Data'!$B$7:$R$2843,17,0)</f>
        <v>3.7121</v>
      </c>
      <c r="O21" s="66">
        <f t="shared" si="6"/>
        <v>11</v>
      </c>
      <c r="P21" s="65">
        <f>VLOOKUP($A21,'Return Data'!$B$7:$R$2843,14,0)</f>
        <v>4.0514999999999999</v>
      </c>
      <c r="Q21" s="66">
        <f t="shared" si="7"/>
        <v>10</v>
      </c>
      <c r="R21" s="65">
        <f>VLOOKUP($A21,'Return Data'!$B$7:$R$2843,16,0)</f>
        <v>7.1814</v>
      </c>
      <c r="S21" s="67">
        <f t="shared" si="5"/>
        <v>9</v>
      </c>
    </row>
    <row r="22" spans="1:19" x14ac:dyDescent="0.3">
      <c r="A22" s="82" t="s">
        <v>688</v>
      </c>
      <c r="B22" s="64">
        <f>VLOOKUP($A22,'Return Data'!$B$7:$R$2843,3,0)</f>
        <v>44412</v>
      </c>
      <c r="C22" s="65">
        <f>VLOOKUP($A22,'Return Data'!$B$7:$R$2843,4,0)</f>
        <v>26.768799999999999</v>
      </c>
      <c r="D22" s="65">
        <f>VLOOKUP($A22,'Return Data'!$B$7:$R$2843,9,0)</f>
        <v>75.547799999999995</v>
      </c>
      <c r="E22" s="66">
        <f t="shared" si="0"/>
        <v>1</v>
      </c>
      <c r="F22" s="65">
        <f>VLOOKUP($A22,'Return Data'!$B$7:$R$2843,10,0)</f>
        <v>31.3216</v>
      </c>
      <c r="G22" s="66">
        <f t="shared" si="1"/>
        <v>1</v>
      </c>
      <c r="H22" s="65">
        <f>VLOOKUP($A22,'Return Data'!$B$7:$R$2843,11,0)</f>
        <v>20.212900000000001</v>
      </c>
      <c r="I22" s="66">
        <f t="shared" si="2"/>
        <v>1</v>
      </c>
      <c r="J22" s="65">
        <f>VLOOKUP($A22,'Return Data'!$B$7:$R$2843,12,0)</f>
        <v>16.471299999999999</v>
      </c>
      <c r="K22" s="66">
        <f t="shared" si="3"/>
        <v>1</v>
      </c>
      <c r="L22" s="65">
        <f>VLOOKUP($A22,'Return Data'!$B$7:$R$2843,13,0)</f>
        <v>15.4156</v>
      </c>
      <c r="M22" s="66">
        <f t="shared" si="4"/>
        <v>1</v>
      </c>
      <c r="N22" s="65">
        <f>VLOOKUP($A22,'Return Data'!$B$7:$R$2843,17,0)</f>
        <v>2.6162999999999998</v>
      </c>
      <c r="O22" s="66">
        <f t="shared" si="6"/>
        <v>13</v>
      </c>
      <c r="P22" s="65">
        <f>VLOOKUP($A22,'Return Data'!$B$7:$R$2843,14,0)</f>
        <v>2.8668</v>
      </c>
      <c r="Q22" s="66">
        <f t="shared" si="7"/>
        <v>11</v>
      </c>
      <c r="R22" s="65">
        <f>VLOOKUP($A22,'Return Data'!$B$7:$R$2843,16,0)</f>
        <v>6.2633000000000001</v>
      </c>
      <c r="S22" s="67">
        <f t="shared" si="5"/>
        <v>12</v>
      </c>
    </row>
    <row r="23" spans="1:19" x14ac:dyDescent="0.3">
      <c r="A23" s="82" t="s">
        <v>690</v>
      </c>
      <c r="B23" s="64">
        <f>VLOOKUP($A23,'Return Data'!$B$7:$R$2843,3,0)</f>
        <v>44412</v>
      </c>
      <c r="C23" s="65">
        <f>VLOOKUP($A23,'Return Data'!$B$7:$R$2843,4,0)</f>
        <v>0.12130000000000001</v>
      </c>
      <c r="D23" s="65">
        <f>VLOOKUP($A23,'Return Data'!$B$7:$R$2843,9,0)</f>
        <v>11.051399999999999</v>
      </c>
      <c r="E23" s="66">
        <f t="shared" si="0"/>
        <v>2</v>
      </c>
      <c r="F23" s="65">
        <f>VLOOKUP($A23,'Return Data'!$B$7:$R$2843,10,0)</f>
        <v>11.0952</v>
      </c>
      <c r="G23" s="66">
        <f t="shared" si="1"/>
        <v>4</v>
      </c>
      <c r="H23" s="65">
        <f>VLOOKUP($A23,'Return Data'!$B$7:$R$2843,11,0)</f>
        <v>11.417899999999999</v>
      </c>
      <c r="I23" s="66">
        <f t="shared" si="2"/>
        <v>5</v>
      </c>
      <c r="J23" s="65">
        <f>VLOOKUP($A23,'Return Data'!$B$7:$R$2843,12,0)</f>
        <v>-24.782499999999999</v>
      </c>
      <c r="K23" s="66">
        <f t="shared" si="3"/>
        <v>20</v>
      </c>
      <c r="L23" s="65">
        <f>VLOOKUP($A23,'Return Data'!$B$7:$R$2843,13,0)</f>
        <v>-20.302199999999999</v>
      </c>
      <c r="M23" s="66">
        <f t="shared" si="4"/>
        <v>20</v>
      </c>
      <c r="N23" s="65"/>
      <c r="O23" s="66"/>
      <c r="P23" s="65"/>
      <c r="Q23" s="66"/>
      <c r="R23" s="65">
        <f>VLOOKUP($A23,'Return Data'!$B$7:$R$2843,16,0)</f>
        <v>-11.8575</v>
      </c>
      <c r="S23" s="67">
        <f t="shared" si="5"/>
        <v>17</v>
      </c>
    </row>
    <row r="24" spans="1:19" x14ac:dyDescent="0.3">
      <c r="A24" s="82" t="s">
        <v>695</v>
      </c>
      <c r="B24" s="64">
        <f>VLOOKUP($A24,'Return Data'!$B$7:$R$2843,3,0)</f>
        <v>44412</v>
      </c>
      <c r="C24" s="65">
        <f>VLOOKUP($A24,'Return Data'!$B$7:$R$2843,4,0)</f>
        <v>14.953099999999999</v>
      </c>
      <c r="D24" s="65">
        <f>VLOOKUP($A24,'Return Data'!$B$7:$R$2843,9,0)</f>
        <v>5.6429</v>
      </c>
      <c r="E24" s="66">
        <f t="shared" si="0"/>
        <v>16</v>
      </c>
      <c r="F24" s="65">
        <f>VLOOKUP($A24,'Return Data'!$B$7:$R$2843,10,0)</f>
        <v>3.4847999999999999</v>
      </c>
      <c r="G24" s="66">
        <f t="shared" si="1"/>
        <v>17</v>
      </c>
      <c r="H24" s="65">
        <f>VLOOKUP($A24,'Return Data'!$B$7:$R$2843,11,0)</f>
        <v>7.1352000000000002</v>
      </c>
      <c r="I24" s="66">
        <f t="shared" si="2"/>
        <v>11</v>
      </c>
      <c r="J24" s="65">
        <f>VLOOKUP($A24,'Return Data'!$B$7:$R$2843,12,0)</f>
        <v>8.8484999999999996</v>
      </c>
      <c r="K24" s="66">
        <f t="shared" si="3"/>
        <v>5</v>
      </c>
      <c r="L24" s="65">
        <f>VLOOKUP($A24,'Return Data'!$B$7:$R$2843,13,0)</f>
        <v>8.8012999999999995</v>
      </c>
      <c r="M24" s="66">
        <f t="shared" si="4"/>
        <v>7</v>
      </c>
      <c r="N24" s="65">
        <f>VLOOKUP($A24,'Return Data'!$B$7:$R$2843,17,0)</f>
        <v>2.5171999999999999</v>
      </c>
      <c r="O24" s="66">
        <f>RANK(N24,N$8:N$27,0)</f>
        <v>14</v>
      </c>
      <c r="P24" s="65">
        <f>VLOOKUP($A24,'Return Data'!$B$7:$R$2843,14,0)</f>
        <v>2.4304999999999999</v>
      </c>
      <c r="Q24" s="66">
        <f>RANK(P24,P$8:P$27,0)</f>
        <v>12</v>
      </c>
      <c r="R24" s="65">
        <f>VLOOKUP($A24,'Return Data'!$B$7:$R$2843,16,0)</f>
        <v>6.0475000000000003</v>
      </c>
      <c r="S24" s="67">
        <f t="shared" si="5"/>
        <v>13</v>
      </c>
    </row>
    <row r="25" spans="1:19" x14ac:dyDescent="0.3">
      <c r="A25" s="82" t="s">
        <v>701</v>
      </c>
      <c r="B25" s="64">
        <f>VLOOKUP($A25,'Return Data'!$B$7:$R$2843,3,0)</f>
        <v>44412</v>
      </c>
      <c r="C25" s="65">
        <f>VLOOKUP($A25,'Return Data'!$B$7:$R$2843,4,0)</f>
        <v>35.121000000000002</v>
      </c>
      <c r="D25" s="65">
        <f>VLOOKUP($A25,'Return Data'!$B$7:$R$2843,9,0)</f>
        <v>8.6233000000000004</v>
      </c>
      <c r="E25" s="66">
        <f t="shared" si="0"/>
        <v>4</v>
      </c>
      <c r="F25" s="65">
        <f>VLOOKUP($A25,'Return Data'!$B$7:$R$2843,10,0)</f>
        <v>6.7763999999999998</v>
      </c>
      <c r="G25" s="66">
        <f t="shared" si="1"/>
        <v>7</v>
      </c>
      <c r="H25" s="65">
        <f>VLOOKUP($A25,'Return Data'!$B$7:$R$2843,11,0)</f>
        <v>6.7008999999999999</v>
      </c>
      <c r="I25" s="66">
        <f t="shared" si="2"/>
        <v>13</v>
      </c>
      <c r="J25" s="65">
        <f>VLOOKUP($A25,'Return Data'!$B$7:$R$2843,12,0)</f>
        <v>5.8177000000000003</v>
      </c>
      <c r="K25" s="66">
        <f t="shared" si="3"/>
        <v>12</v>
      </c>
      <c r="L25" s="65">
        <f>VLOOKUP($A25,'Return Data'!$B$7:$R$2843,13,0)</f>
        <v>7.0906000000000002</v>
      </c>
      <c r="M25" s="66">
        <f t="shared" si="4"/>
        <v>11</v>
      </c>
      <c r="N25" s="65">
        <f>VLOOKUP($A25,'Return Data'!$B$7:$R$2843,17,0)</f>
        <v>7.8175999999999997</v>
      </c>
      <c r="O25" s="66">
        <f>RANK(N25,N$8:N$27,0)</f>
        <v>3</v>
      </c>
      <c r="P25" s="65">
        <f>VLOOKUP($A25,'Return Data'!$B$7:$R$2843,14,0)</f>
        <v>7.4002999999999997</v>
      </c>
      <c r="Q25" s="66">
        <f>RANK(P25,P$8:P$27,0)</f>
        <v>3</v>
      </c>
      <c r="R25" s="65">
        <f>VLOOKUP($A25,'Return Data'!$B$7:$R$2843,16,0)</f>
        <v>7.6374000000000004</v>
      </c>
      <c r="S25" s="67">
        <f t="shared" si="5"/>
        <v>5</v>
      </c>
    </row>
    <row r="26" spans="1:19" x14ac:dyDescent="0.3">
      <c r="A26" s="82" t="s">
        <v>709</v>
      </c>
      <c r="B26" s="64">
        <f>VLOOKUP($A26,'Return Data'!$B$7:$R$2843,3,0)</f>
        <v>44412</v>
      </c>
      <c r="C26" s="65">
        <f>VLOOKUP($A26,'Return Data'!$B$7:$R$2843,4,0)</f>
        <v>0.59</v>
      </c>
      <c r="D26" s="65">
        <f>VLOOKUP($A26,'Return Data'!$B$7:$R$2843,9,0)</f>
        <v>10.9811</v>
      </c>
      <c r="E26" s="66">
        <f t="shared" si="0"/>
        <v>3</v>
      </c>
      <c r="F26" s="65">
        <f>VLOOKUP($A26,'Return Data'!$B$7:$R$2843,10,0)</f>
        <v>11.13</v>
      </c>
      <c r="G26" s="66">
        <f t="shared" si="1"/>
        <v>2</v>
      </c>
      <c r="H26" s="65">
        <f>VLOOKUP($A26,'Return Data'!$B$7:$R$2843,11,0)</f>
        <v>11.45</v>
      </c>
      <c r="I26" s="66">
        <f t="shared" si="2"/>
        <v>4</v>
      </c>
      <c r="J26" s="65">
        <f>VLOOKUP($A26,'Return Data'!$B$7:$R$2843,12,0)</f>
        <v>-24.413399999999999</v>
      </c>
      <c r="K26" s="66">
        <f t="shared" si="3"/>
        <v>19</v>
      </c>
      <c r="L26" s="65">
        <f>VLOOKUP($A26,'Return Data'!$B$7:$R$2843,13,0)</f>
        <v>-16.477900000000002</v>
      </c>
      <c r="M26" s="66">
        <f t="shared" si="4"/>
        <v>19</v>
      </c>
      <c r="N26" s="65"/>
      <c r="O26" s="66"/>
      <c r="P26" s="65"/>
      <c r="Q26" s="66"/>
      <c r="R26" s="65">
        <f>VLOOKUP($A26,'Return Data'!$B$7:$R$2843,16,0)</f>
        <v>-44.545499999999997</v>
      </c>
      <c r="S26" s="67">
        <f t="shared" si="5"/>
        <v>20</v>
      </c>
    </row>
    <row r="27" spans="1:19" x14ac:dyDescent="0.3">
      <c r="A27" s="82" t="s">
        <v>711</v>
      </c>
      <c r="B27" s="64">
        <f>VLOOKUP($A27,'Return Data'!$B$7:$R$2843,3,0)</f>
        <v>44412</v>
      </c>
      <c r="C27" s="65">
        <f>VLOOKUP($A27,'Return Data'!$B$7:$R$2843,4,0)</f>
        <v>11.605499999999999</v>
      </c>
      <c r="D27" s="65">
        <f>VLOOKUP($A27,'Return Data'!$B$7:$R$2843,9,0)</f>
        <v>6.4996</v>
      </c>
      <c r="E27" s="66">
        <f t="shared" si="0"/>
        <v>12</v>
      </c>
      <c r="F27" s="65">
        <f>VLOOKUP($A27,'Return Data'!$B$7:$R$2843,10,0)</f>
        <v>5.0651999999999999</v>
      </c>
      <c r="G27" s="66">
        <f t="shared" si="1"/>
        <v>13</v>
      </c>
      <c r="H27" s="65">
        <f>VLOOKUP($A27,'Return Data'!$B$7:$R$2843,11,0)</f>
        <v>5.6334999999999997</v>
      </c>
      <c r="I27" s="66">
        <f t="shared" si="2"/>
        <v>14</v>
      </c>
      <c r="J27" s="65">
        <f>VLOOKUP($A27,'Return Data'!$B$7:$R$2843,12,0)</f>
        <v>5.2239000000000004</v>
      </c>
      <c r="K27" s="66">
        <f t="shared" si="3"/>
        <v>13</v>
      </c>
      <c r="L27" s="65">
        <f>VLOOKUP($A27,'Return Data'!$B$7:$R$2843,13,0)</f>
        <v>5.7534999999999998</v>
      </c>
      <c r="M27" s="66">
        <f t="shared" si="4"/>
        <v>14</v>
      </c>
      <c r="N27" s="65">
        <f>VLOOKUP($A27,'Return Data'!$B$7:$R$2843,17,0)</f>
        <v>-15.965999999999999</v>
      </c>
      <c r="O27" s="66">
        <f>RANK(N27,N$8:N$27,0)</f>
        <v>16</v>
      </c>
      <c r="P27" s="65">
        <f>VLOOKUP($A27,'Return Data'!$B$7:$R$2843,14,0)</f>
        <v>-10.222899999999999</v>
      </c>
      <c r="Q27" s="66">
        <f>RANK(P27,P$8:P$27,0)</f>
        <v>16</v>
      </c>
      <c r="R27" s="65">
        <f>VLOOKUP($A27,'Return Data'!$B$7:$R$2843,16,0)</f>
        <v>1.7237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9.3129399999999993</v>
      </c>
      <c r="E29" s="88"/>
      <c r="F29" s="89">
        <f>AVERAGE(F8:F27)</f>
        <v>7.0866549999999986</v>
      </c>
      <c r="G29" s="88"/>
      <c r="H29" s="89">
        <f>AVERAGE(H8:H27)</f>
        <v>8.2913449999999997</v>
      </c>
      <c r="I29" s="88"/>
      <c r="J29" s="89">
        <f>AVERAGE(J8:J27)</f>
        <v>4.2673750000000004</v>
      </c>
      <c r="K29" s="88"/>
      <c r="L29" s="89">
        <f>AVERAGE(L8:L27)</f>
        <v>5.395834999999999</v>
      </c>
      <c r="M29" s="88"/>
      <c r="N29" s="89">
        <f>AVERAGE(N8:N27)</f>
        <v>2.4734294117647062</v>
      </c>
      <c r="O29" s="88"/>
      <c r="P29" s="89">
        <f>AVERAGE(P8:P27)</f>
        <v>1.8143823529411769</v>
      </c>
      <c r="Q29" s="88"/>
      <c r="R29" s="89">
        <f>AVERAGE(R8:R27)</f>
        <v>1.1928699999999999</v>
      </c>
      <c r="S29" s="90"/>
    </row>
    <row r="30" spans="1:19" x14ac:dyDescent="0.3">
      <c r="A30" s="87" t="s">
        <v>28</v>
      </c>
      <c r="B30" s="88"/>
      <c r="C30" s="88"/>
      <c r="D30" s="89">
        <f>MIN(D8:D27)</f>
        <v>-10.9046</v>
      </c>
      <c r="E30" s="88"/>
      <c r="F30" s="89">
        <f>MIN(F8:F27)</f>
        <v>-2.2370999999999999</v>
      </c>
      <c r="G30" s="88"/>
      <c r="H30" s="89">
        <f>MIN(H8:H27)</f>
        <v>0</v>
      </c>
      <c r="I30" s="88"/>
      <c r="J30" s="89">
        <f>MIN(J8:J27)</f>
        <v>-24.782499999999999</v>
      </c>
      <c r="K30" s="88"/>
      <c r="L30" s="89">
        <f>MIN(L8:L27)</f>
        <v>-20.302199999999999</v>
      </c>
      <c r="M30" s="88"/>
      <c r="N30" s="89">
        <f>MIN(N8:N27)</f>
        <v>-22.207100000000001</v>
      </c>
      <c r="O30" s="88"/>
      <c r="P30" s="89">
        <f>MIN(P8:P27)</f>
        <v>-32.036900000000003</v>
      </c>
      <c r="Q30" s="88"/>
      <c r="R30" s="89">
        <f>MIN(R8:R27)</f>
        <v>-44.545499999999997</v>
      </c>
      <c r="S30" s="90"/>
    </row>
    <row r="31" spans="1:19" ht="15" thickBot="1" x14ac:dyDescent="0.35">
      <c r="A31" s="91" t="s">
        <v>29</v>
      </c>
      <c r="B31" s="92"/>
      <c r="C31" s="92"/>
      <c r="D31" s="93">
        <f>MAX(D8:D27)</f>
        <v>75.547799999999995</v>
      </c>
      <c r="E31" s="92"/>
      <c r="F31" s="93">
        <f>MAX(F8:F27)</f>
        <v>31.3216</v>
      </c>
      <c r="G31" s="92"/>
      <c r="H31" s="93">
        <f>MAX(H8:H27)</f>
        <v>20.212900000000001</v>
      </c>
      <c r="I31" s="92"/>
      <c r="J31" s="93">
        <f>MAX(J8:J27)</f>
        <v>16.471299999999999</v>
      </c>
      <c r="K31" s="92"/>
      <c r="L31" s="93">
        <f>MAX(L8:L27)</f>
        <v>15.4156</v>
      </c>
      <c r="M31" s="92"/>
      <c r="N31" s="93">
        <f>MAX(N8:N27)</f>
        <v>9.4812999999999992</v>
      </c>
      <c r="O31" s="92"/>
      <c r="P31" s="93">
        <f>MAX(P8:P27)</f>
        <v>9.0023999999999997</v>
      </c>
      <c r="Q31" s="92"/>
      <c r="R31" s="93">
        <f>MAX(R8:R27)</f>
        <v>8.9763000000000002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44412</v>
      </c>
      <c r="C8" s="65">
        <f>VLOOKUP($A8,'Return Data'!$B$7:$R$2843,4,0)</f>
        <v>88.756299999999996</v>
      </c>
      <c r="D8" s="65">
        <f>VLOOKUP($A8,'Return Data'!$B$7:$R$2843,9,0)</f>
        <v>8.3407999999999998</v>
      </c>
      <c r="E8" s="66">
        <f t="shared" ref="E8:E26" si="0">RANK(D8,D$8:D$26,0)</f>
        <v>9</v>
      </c>
      <c r="F8" s="65">
        <f>VLOOKUP($A8,'Return Data'!$B$7:$R$2843,10,0)</f>
        <v>5.7008999999999999</v>
      </c>
      <c r="G8" s="66">
        <f t="shared" ref="G8:G26" si="1">RANK(F8,F$8:F$26,0)</f>
        <v>3</v>
      </c>
      <c r="H8" s="65">
        <f>VLOOKUP($A8,'Return Data'!$B$7:$R$2843,11,0)</f>
        <v>6.4093999999999998</v>
      </c>
      <c r="I8" s="66">
        <f t="shared" ref="I8:I26" si="2">RANK(H8,H$8:H$26,0)</f>
        <v>5</v>
      </c>
      <c r="J8" s="65">
        <f>VLOOKUP($A8,'Return Data'!$B$7:$R$2843,12,0)</f>
        <v>5.2363</v>
      </c>
      <c r="K8" s="66">
        <f t="shared" ref="K8:K26" si="3">RANK(J8,J$8:J$26,0)</f>
        <v>4</v>
      </c>
      <c r="L8" s="65">
        <f>VLOOKUP($A8,'Return Data'!$B$7:$R$2843,13,0)</f>
        <v>5.7668999999999997</v>
      </c>
      <c r="M8" s="66">
        <f t="shared" ref="M8:M26" si="4">RANK(L8,L$8:L$26,0)</f>
        <v>5</v>
      </c>
      <c r="N8" s="65">
        <f>VLOOKUP($A8,'Return Data'!$B$7:$R$2843,17,0)</f>
        <v>8.8068000000000008</v>
      </c>
      <c r="O8" s="66">
        <f t="shared" ref="O8:O23" si="5">RANK(N8,N$8:N$26,0)</f>
        <v>2</v>
      </c>
      <c r="P8" s="65">
        <f>VLOOKUP($A8,'Return Data'!$B$7:$R$2843,14,0)</f>
        <v>9.3393999999999995</v>
      </c>
      <c r="Q8" s="66">
        <f>RANK(P8,P$8:P$26,0)</f>
        <v>4</v>
      </c>
      <c r="R8" s="65">
        <f>VLOOKUP($A8,'Return Data'!$B$7:$R$2843,16,0)</f>
        <v>8.9400999999999993</v>
      </c>
      <c r="S8" s="67">
        <f t="shared" ref="S8:S26" si="6">RANK(R8,R$8:R$26,0)</f>
        <v>5</v>
      </c>
    </row>
    <row r="9" spans="1:19" x14ac:dyDescent="0.3">
      <c r="A9" s="82" t="s">
        <v>613</v>
      </c>
      <c r="B9" s="64">
        <f>VLOOKUP($A9,'Return Data'!$B$7:$R$2843,3,0)</f>
        <v>44412</v>
      </c>
      <c r="C9" s="65">
        <f>VLOOKUP($A9,'Return Data'!$B$7:$R$2843,4,0)</f>
        <v>13.855700000000001</v>
      </c>
      <c r="D9" s="65">
        <f>VLOOKUP($A9,'Return Data'!$B$7:$R$2843,9,0)</f>
        <v>7.4336000000000002</v>
      </c>
      <c r="E9" s="66">
        <f t="shared" si="0"/>
        <v>14</v>
      </c>
      <c r="F9" s="65">
        <f>VLOOKUP($A9,'Return Data'!$B$7:$R$2843,10,0)</f>
        <v>5.0690999999999997</v>
      </c>
      <c r="G9" s="66">
        <f t="shared" si="1"/>
        <v>11</v>
      </c>
      <c r="H9" s="65">
        <f>VLOOKUP($A9,'Return Data'!$B$7:$R$2843,11,0)</f>
        <v>5.9253</v>
      </c>
      <c r="I9" s="66">
        <f t="shared" si="2"/>
        <v>9</v>
      </c>
      <c r="J9" s="65">
        <f>VLOOKUP($A9,'Return Data'!$B$7:$R$2843,12,0)</f>
        <v>5.1093000000000002</v>
      </c>
      <c r="K9" s="66">
        <f t="shared" si="3"/>
        <v>5</v>
      </c>
      <c r="L9" s="65">
        <f>VLOOKUP($A9,'Return Data'!$B$7:$R$2843,13,0)</f>
        <v>5.9069000000000003</v>
      </c>
      <c r="M9" s="66">
        <f t="shared" si="4"/>
        <v>4</v>
      </c>
      <c r="N9" s="65">
        <f>VLOOKUP($A9,'Return Data'!$B$7:$R$2843,17,0)</f>
        <v>9.2692999999999994</v>
      </c>
      <c r="O9" s="66">
        <f t="shared" si="5"/>
        <v>1</v>
      </c>
      <c r="P9" s="65">
        <f>VLOOKUP($A9,'Return Data'!$B$7:$R$2843,14,0)</f>
        <v>8.5440000000000005</v>
      </c>
      <c r="Q9" s="66">
        <f>RANK(P9,P$8:P$26,0)</f>
        <v>11</v>
      </c>
      <c r="R9" s="65">
        <f>VLOOKUP($A9,'Return Data'!$B$7:$R$2843,16,0)</f>
        <v>8.3573000000000004</v>
      </c>
      <c r="S9" s="67">
        <f t="shared" si="6"/>
        <v>12</v>
      </c>
    </row>
    <row r="10" spans="1:19" x14ac:dyDescent="0.3">
      <c r="A10" s="82" t="s">
        <v>616</v>
      </c>
      <c r="B10" s="64">
        <f>VLOOKUP($A10,'Return Data'!$B$7:$R$2843,3,0)</f>
        <v>44412</v>
      </c>
      <c r="C10" s="65">
        <f>VLOOKUP($A10,'Return Data'!$B$7:$R$2843,4,0)</f>
        <v>23.0687</v>
      </c>
      <c r="D10" s="65">
        <f>VLOOKUP($A10,'Return Data'!$B$7:$R$2843,9,0)</f>
        <v>7.0301999999999998</v>
      </c>
      <c r="E10" s="66">
        <f t="shared" si="0"/>
        <v>15</v>
      </c>
      <c r="F10" s="65">
        <f>VLOOKUP($A10,'Return Data'!$B$7:$R$2843,10,0)</f>
        <v>5.1532999999999998</v>
      </c>
      <c r="G10" s="66">
        <f t="shared" si="1"/>
        <v>9</v>
      </c>
      <c r="H10" s="65">
        <f>VLOOKUP($A10,'Return Data'!$B$7:$R$2843,11,0)</f>
        <v>4.8335999999999997</v>
      </c>
      <c r="I10" s="66">
        <f t="shared" si="2"/>
        <v>17</v>
      </c>
      <c r="J10" s="65">
        <f>VLOOKUP($A10,'Return Data'!$B$7:$R$2843,12,0)</f>
        <v>3.7256</v>
      </c>
      <c r="K10" s="66">
        <f t="shared" si="3"/>
        <v>17</v>
      </c>
      <c r="L10" s="65">
        <f>VLOOKUP($A10,'Return Data'!$B$7:$R$2843,13,0)</f>
        <v>4.3681000000000001</v>
      </c>
      <c r="M10" s="66">
        <f t="shared" si="4"/>
        <v>17</v>
      </c>
      <c r="N10" s="65">
        <f>VLOOKUP($A10,'Return Data'!$B$7:$R$2843,17,0)</f>
        <v>7.8143000000000002</v>
      </c>
      <c r="O10" s="66">
        <f t="shared" si="5"/>
        <v>15</v>
      </c>
      <c r="P10" s="65">
        <f>VLOOKUP($A10,'Return Data'!$B$7:$R$2843,14,0)</f>
        <v>5.4078999999999997</v>
      </c>
      <c r="Q10" s="66">
        <f>RANK(P10,P$8:P$26,0)</f>
        <v>15</v>
      </c>
      <c r="R10" s="65">
        <f>VLOOKUP($A10,'Return Data'!$B$7:$R$2843,16,0)</f>
        <v>7.4699</v>
      </c>
      <c r="S10" s="67">
        <f t="shared" si="6"/>
        <v>17</v>
      </c>
    </row>
    <row r="11" spans="1:19" x14ac:dyDescent="0.3">
      <c r="A11" s="82" t="s">
        <v>617</v>
      </c>
      <c r="B11" s="64">
        <f>VLOOKUP($A11,'Return Data'!$B$7:$R$2843,3,0)</f>
        <v>44412</v>
      </c>
      <c r="C11" s="65">
        <f>VLOOKUP($A11,'Return Data'!$B$7:$R$2843,4,0)</f>
        <v>18.448399999999999</v>
      </c>
      <c r="D11" s="65">
        <f>VLOOKUP($A11,'Return Data'!$B$7:$R$2843,9,0)</f>
        <v>8.0257000000000005</v>
      </c>
      <c r="E11" s="66">
        <f t="shared" si="0"/>
        <v>12</v>
      </c>
      <c r="F11" s="65">
        <f>VLOOKUP($A11,'Return Data'!$B$7:$R$2843,10,0)</f>
        <v>4.7949000000000002</v>
      </c>
      <c r="G11" s="66">
        <f t="shared" si="1"/>
        <v>14</v>
      </c>
      <c r="H11" s="65">
        <f>VLOOKUP($A11,'Return Data'!$B$7:$R$2843,11,0)</f>
        <v>5.6257999999999999</v>
      </c>
      <c r="I11" s="66">
        <f t="shared" si="2"/>
        <v>12</v>
      </c>
      <c r="J11" s="65">
        <f>VLOOKUP($A11,'Return Data'!$B$7:$R$2843,12,0)</f>
        <v>4.2850000000000001</v>
      </c>
      <c r="K11" s="66">
        <f t="shared" si="3"/>
        <v>13</v>
      </c>
      <c r="L11" s="65">
        <f>VLOOKUP($A11,'Return Data'!$B$7:$R$2843,13,0)</f>
        <v>4.7050000000000001</v>
      </c>
      <c r="M11" s="66">
        <f t="shared" si="4"/>
        <v>13</v>
      </c>
      <c r="N11" s="65">
        <f>VLOOKUP($A11,'Return Data'!$B$7:$R$2843,17,0)</f>
        <v>7.6651999999999996</v>
      </c>
      <c r="O11" s="66">
        <f t="shared" si="5"/>
        <v>17</v>
      </c>
      <c r="P11" s="65">
        <f>VLOOKUP($A11,'Return Data'!$B$7:$R$2843,14,0)</f>
        <v>8.5955999999999992</v>
      </c>
      <c r="Q11" s="66">
        <f>RANK(P11,P$8:P$26,0)</f>
        <v>10</v>
      </c>
      <c r="R11" s="65">
        <f>VLOOKUP($A11,'Return Data'!$B$7:$R$2843,16,0)</f>
        <v>8.5159000000000002</v>
      </c>
      <c r="S11" s="67">
        <f t="shared" si="6"/>
        <v>9</v>
      </c>
    </row>
    <row r="12" spans="1:19" x14ac:dyDescent="0.3">
      <c r="A12" s="82" t="s">
        <v>619</v>
      </c>
      <c r="B12" s="64">
        <f>VLOOKUP($A12,'Return Data'!$B$7:$R$2843,3,0)</f>
        <v>44412</v>
      </c>
      <c r="C12" s="65">
        <f>VLOOKUP($A12,'Return Data'!$B$7:$R$2843,4,0)</f>
        <v>12.983700000000001</v>
      </c>
      <c r="D12" s="65">
        <f>VLOOKUP($A12,'Return Data'!$B$7:$R$2843,9,0)</f>
        <v>4.9028999999999998</v>
      </c>
      <c r="E12" s="66">
        <f t="shared" si="0"/>
        <v>18</v>
      </c>
      <c r="F12" s="65">
        <f>VLOOKUP($A12,'Return Data'!$B$7:$R$2843,10,0)</f>
        <v>3.7321</v>
      </c>
      <c r="G12" s="66">
        <f t="shared" si="1"/>
        <v>18</v>
      </c>
      <c r="H12" s="65">
        <f>VLOOKUP($A12,'Return Data'!$B$7:$R$2843,11,0)</f>
        <v>4.5290999999999997</v>
      </c>
      <c r="I12" s="66">
        <f t="shared" si="2"/>
        <v>18</v>
      </c>
      <c r="J12" s="65">
        <f>VLOOKUP($A12,'Return Data'!$B$7:$R$2843,12,0)</f>
        <v>3.9916999999999998</v>
      </c>
      <c r="K12" s="66">
        <f t="shared" si="3"/>
        <v>15</v>
      </c>
      <c r="L12" s="65">
        <f>VLOOKUP($A12,'Return Data'!$B$7:$R$2843,13,0)</f>
        <v>4.5395000000000003</v>
      </c>
      <c r="M12" s="66">
        <f t="shared" si="4"/>
        <v>14</v>
      </c>
      <c r="N12" s="65">
        <f>VLOOKUP($A12,'Return Data'!$B$7:$R$2843,17,0)</f>
        <v>7.7663000000000002</v>
      </c>
      <c r="O12" s="66">
        <f t="shared" si="5"/>
        <v>16</v>
      </c>
      <c r="P12" s="65"/>
      <c r="Q12" s="66"/>
      <c r="R12" s="65">
        <f>VLOOKUP($A12,'Return Data'!$B$7:$R$2843,16,0)</f>
        <v>9.4169</v>
      </c>
      <c r="S12" s="67">
        <f t="shared" si="6"/>
        <v>1</v>
      </c>
    </row>
    <row r="13" spans="1:19" x14ac:dyDescent="0.3">
      <c r="A13" s="82" t="s">
        <v>624</v>
      </c>
      <c r="B13" s="64">
        <f>VLOOKUP($A13,'Return Data'!$B$7:$R$2843,3,0)</f>
        <v>44412</v>
      </c>
      <c r="C13" s="65">
        <f>VLOOKUP($A13,'Return Data'!$B$7:$R$2843,4,0)</f>
        <v>83.352000000000004</v>
      </c>
      <c r="D13" s="65">
        <f>VLOOKUP($A13,'Return Data'!$B$7:$R$2843,9,0)</f>
        <v>8.6109000000000009</v>
      </c>
      <c r="E13" s="66">
        <f t="shared" si="0"/>
        <v>7</v>
      </c>
      <c r="F13" s="65">
        <f>VLOOKUP($A13,'Return Data'!$B$7:$R$2843,10,0)</f>
        <v>4.8765999999999998</v>
      </c>
      <c r="G13" s="66">
        <f t="shared" si="1"/>
        <v>13</v>
      </c>
      <c r="H13" s="65">
        <f>VLOOKUP($A13,'Return Data'!$B$7:$R$2843,11,0)</f>
        <v>6.2134999999999998</v>
      </c>
      <c r="I13" s="66">
        <f t="shared" si="2"/>
        <v>6</v>
      </c>
      <c r="J13" s="65">
        <f>VLOOKUP($A13,'Return Data'!$B$7:$R$2843,12,0)</f>
        <v>5.4142000000000001</v>
      </c>
      <c r="K13" s="66">
        <f t="shared" si="3"/>
        <v>3</v>
      </c>
      <c r="L13" s="65">
        <f>VLOOKUP($A13,'Return Data'!$B$7:$R$2843,13,0)</f>
        <v>6.6542000000000003</v>
      </c>
      <c r="M13" s="66">
        <f t="shared" si="4"/>
        <v>2</v>
      </c>
      <c r="N13" s="65">
        <f>VLOOKUP($A13,'Return Data'!$B$7:$R$2843,17,0)</f>
        <v>7.6512000000000002</v>
      </c>
      <c r="O13" s="66">
        <f t="shared" si="5"/>
        <v>18</v>
      </c>
      <c r="P13" s="65">
        <f>VLOOKUP($A13,'Return Data'!$B$7:$R$2843,14,0)</f>
        <v>8.7462999999999997</v>
      </c>
      <c r="Q13" s="66">
        <f t="shared" ref="Q13:Q21" si="7">RANK(P13,P$8:P$26,0)</f>
        <v>8</v>
      </c>
      <c r="R13" s="65">
        <f>VLOOKUP($A13,'Return Data'!$B$7:$R$2843,16,0)</f>
        <v>9.2668999999999997</v>
      </c>
      <c r="S13" s="67">
        <f t="shared" si="6"/>
        <v>3</v>
      </c>
    </row>
    <row r="14" spans="1:19" x14ac:dyDescent="0.3">
      <c r="A14" s="82" t="s">
        <v>627</v>
      </c>
      <c r="B14" s="64">
        <f>VLOOKUP($A14,'Return Data'!$B$7:$R$2843,3,0)</f>
        <v>44412</v>
      </c>
      <c r="C14" s="65">
        <f>VLOOKUP($A14,'Return Data'!$B$7:$R$2843,4,0)</f>
        <v>25.7605</v>
      </c>
      <c r="D14" s="65">
        <f>VLOOKUP($A14,'Return Data'!$B$7:$R$2843,9,0)</f>
        <v>8.2271999999999998</v>
      </c>
      <c r="E14" s="66">
        <f t="shared" si="0"/>
        <v>10</v>
      </c>
      <c r="F14" s="65">
        <f>VLOOKUP($A14,'Return Data'!$B$7:$R$2843,10,0)</f>
        <v>5.6119000000000003</v>
      </c>
      <c r="G14" s="66">
        <f t="shared" si="1"/>
        <v>5</v>
      </c>
      <c r="H14" s="65">
        <f>VLOOKUP($A14,'Return Data'!$B$7:$R$2843,11,0)</f>
        <v>6.0297000000000001</v>
      </c>
      <c r="I14" s="66">
        <f t="shared" si="2"/>
        <v>8</v>
      </c>
      <c r="J14" s="65">
        <f>VLOOKUP($A14,'Return Data'!$B$7:$R$2843,12,0)</f>
        <v>4.9819000000000004</v>
      </c>
      <c r="K14" s="66">
        <f t="shared" si="3"/>
        <v>8</v>
      </c>
      <c r="L14" s="65">
        <f>VLOOKUP($A14,'Return Data'!$B$7:$R$2843,13,0)</f>
        <v>5.3940000000000001</v>
      </c>
      <c r="M14" s="66">
        <f t="shared" si="4"/>
        <v>7</v>
      </c>
      <c r="N14" s="65">
        <f>VLOOKUP($A14,'Return Data'!$B$7:$R$2843,17,0)</f>
        <v>8.5507000000000009</v>
      </c>
      <c r="O14" s="66">
        <f t="shared" si="5"/>
        <v>5</v>
      </c>
      <c r="P14" s="65">
        <f>VLOOKUP($A14,'Return Data'!$B$7:$R$2843,14,0)</f>
        <v>9.3859999999999992</v>
      </c>
      <c r="Q14" s="66">
        <f t="shared" si="7"/>
        <v>3</v>
      </c>
      <c r="R14" s="65">
        <f>VLOOKUP($A14,'Return Data'!$B$7:$R$2843,16,0)</f>
        <v>8.8280999999999992</v>
      </c>
      <c r="S14" s="67">
        <f t="shared" si="6"/>
        <v>6</v>
      </c>
    </row>
    <row r="15" spans="1:19" x14ac:dyDescent="0.3">
      <c r="A15" s="82" t="s">
        <v>629</v>
      </c>
      <c r="B15" s="64">
        <f>VLOOKUP($A15,'Return Data'!$B$7:$R$2843,3,0)</f>
        <v>44412</v>
      </c>
      <c r="C15" s="65">
        <f>VLOOKUP($A15,'Return Data'!$B$7:$R$2843,4,0)</f>
        <v>23.945599999999999</v>
      </c>
      <c r="D15" s="65">
        <f>VLOOKUP($A15,'Return Data'!$B$7:$R$2843,9,0)</f>
        <v>5.5288000000000004</v>
      </c>
      <c r="E15" s="66">
        <f t="shared" si="0"/>
        <v>17</v>
      </c>
      <c r="F15" s="65">
        <f>VLOOKUP($A15,'Return Data'!$B$7:$R$2843,10,0)</f>
        <v>4.9741</v>
      </c>
      <c r="G15" s="66">
        <f t="shared" si="1"/>
        <v>12</v>
      </c>
      <c r="H15" s="65">
        <f>VLOOKUP($A15,'Return Data'!$B$7:$R$2843,11,0)</f>
        <v>5.2953000000000001</v>
      </c>
      <c r="I15" s="66">
        <f t="shared" si="2"/>
        <v>15</v>
      </c>
      <c r="J15" s="65">
        <f>VLOOKUP($A15,'Return Data'!$B$7:$R$2843,12,0)</f>
        <v>4.7438000000000002</v>
      </c>
      <c r="K15" s="66">
        <f t="shared" si="3"/>
        <v>9</v>
      </c>
      <c r="L15" s="65">
        <f>VLOOKUP($A15,'Return Data'!$B$7:$R$2843,13,0)</f>
        <v>5.2470999999999997</v>
      </c>
      <c r="M15" s="66">
        <f t="shared" si="4"/>
        <v>10</v>
      </c>
      <c r="N15" s="65">
        <f>VLOOKUP($A15,'Return Data'!$B$7:$R$2843,17,0)</f>
        <v>8.3452999999999999</v>
      </c>
      <c r="O15" s="66">
        <f t="shared" si="5"/>
        <v>8</v>
      </c>
      <c r="P15" s="65">
        <f>VLOOKUP($A15,'Return Data'!$B$7:$R$2843,14,0)</f>
        <v>8.8232999999999997</v>
      </c>
      <c r="Q15" s="66">
        <f t="shared" si="7"/>
        <v>6</v>
      </c>
      <c r="R15" s="65">
        <f>VLOOKUP($A15,'Return Data'!$B$7:$R$2843,16,0)</f>
        <v>8.7965999999999998</v>
      </c>
      <c r="S15" s="67">
        <f t="shared" si="6"/>
        <v>7</v>
      </c>
    </row>
    <row r="16" spans="1:19" x14ac:dyDescent="0.3">
      <c r="A16" s="82" t="s">
        <v>630</v>
      </c>
      <c r="B16" s="64">
        <f>VLOOKUP($A16,'Return Data'!$B$7:$R$2843,3,0)</f>
        <v>44412</v>
      </c>
      <c r="C16" s="65">
        <f>VLOOKUP($A16,'Return Data'!$B$7:$R$2843,4,0)</f>
        <v>15.6427</v>
      </c>
      <c r="D16" s="65">
        <f>VLOOKUP($A16,'Return Data'!$B$7:$R$2843,9,0)</f>
        <v>10.6944</v>
      </c>
      <c r="E16" s="66">
        <f t="shared" si="0"/>
        <v>1</v>
      </c>
      <c r="F16" s="65">
        <f>VLOOKUP($A16,'Return Data'!$B$7:$R$2843,10,0)</f>
        <v>5.6672000000000002</v>
      </c>
      <c r="G16" s="66">
        <f t="shared" si="1"/>
        <v>4</v>
      </c>
      <c r="H16" s="65">
        <f>VLOOKUP($A16,'Return Data'!$B$7:$R$2843,11,0)</f>
        <v>6.5815999999999999</v>
      </c>
      <c r="I16" s="66">
        <f t="shared" si="2"/>
        <v>4</v>
      </c>
      <c r="J16" s="65">
        <f>VLOOKUP($A16,'Return Data'!$B$7:$R$2843,12,0)</f>
        <v>5.0331000000000001</v>
      </c>
      <c r="K16" s="66">
        <f t="shared" si="3"/>
        <v>7</v>
      </c>
      <c r="L16" s="65">
        <f>VLOOKUP($A16,'Return Data'!$B$7:$R$2843,13,0)</f>
        <v>5.3352000000000004</v>
      </c>
      <c r="M16" s="66">
        <f t="shared" si="4"/>
        <v>9</v>
      </c>
      <c r="N16" s="65">
        <f>VLOOKUP($A16,'Return Data'!$B$7:$R$2843,17,0)</f>
        <v>8.6499000000000006</v>
      </c>
      <c r="O16" s="66">
        <f t="shared" si="5"/>
        <v>4</v>
      </c>
      <c r="P16" s="65">
        <f>VLOOKUP($A16,'Return Data'!$B$7:$R$2843,14,0)</f>
        <v>8.7729999999999997</v>
      </c>
      <c r="Q16" s="66">
        <f t="shared" si="7"/>
        <v>7</v>
      </c>
      <c r="R16" s="65">
        <f>VLOOKUP($A16,'Return Data'!$B$7:$R$2843,16,0)</f>
        <v>8.3728999999999996</v>
      </c>
      <c r="S16" s="67">
        <f t="shared" si="6"/>
        <v>11</v>
      </c>
    </row>
    <row r="17" spans="1:19" x14ac:dyDescent="0.3">
      <c r="A17" s="82" t="s">
        <v>633</v>
      </c>
      <c r="B17" s="64">
        <f>VLOOKUP($A17,'Return Data'!$B$7:$R$2843,3,0)</f>
        <v>44412</v>
      </c>
      <c r="C17" s="65">
        <f>VLOOKUP($A17,'Return Data'!$B$7:$R$2843,4,0)</f>
        <v>2670.1361999999999</v>
      </c>
      <c r="D17" s="65">
        <f>VLOOKUP($A17,'Return Data'!$B$7:$R$2843,9,0)</f>
        <v>9.7272999999999996</v>
      </c>
      <c r="E17" s="66">
        <f t="shared" si="0"/>
        <v>3</v>
      </c>
      <c r="F17" s="65">
        <f>VLOOKUP($A17,'Return Data'!$B$7:$R$2843,10,0)</f>
        <v>5.0754999999999999</v>
      </c>
      <c r="G17" s="66">
        <f t="shared" si="1"/>
        <v>10</v>
      </c>
      <c r="H17" s="65">
        <f>VLOOKUP($A17,'Return Data'!$B$7:$R$2843,11,0)</f>
        <v>6.0961999999999996</v>
      </c>
      <c r="I17" s="66">
        <f t="shared" si="2"/>
        <v>7</v>
      </c>
      <c r="J17" s="65">
        <f>VLOOKUP($A17,'Return Data'!$B$7:$R$2843,12,0)</f>
        <v>4.6471</v>
      </c>
      <c r="K17" s="66">
        <f t="shared" si="3"/>
        <v>11</v>
      </c>
      <c r="L17" s="65">
        <f>VLOOKUP($A17,'Return Data'!$B$7:$R$2843,13,0)</f>
        <v>5.2422000000000004</v>
      </c>
      <c r="M17" s="66">
        <f t="shared" si="4"/>
        <v>11</v>
      </c>
      <c r="N17" s="65">
        <f>VLOOKUP($A17,'Return Data'!$B$7:$R$2843,17,0)</f>
        <v>8.3145000000000007</v>
      </c>
      <c r="O17" s="66">
        <f t="shared" si="5"/>
        <v>10</v>
      </c>
      <c r="P17" s="65">
        <f>VLOOKUP($A17,'Return Data'!$B$7:$R$2843,14,0)</f>
        <v>9.1166999999999998</v>
      </c>
      <c r="Q17" s="66">
        <f t="shared" si="7"/>
        <v>5</v>
      </c>
      <c r="R17" s="65">
        <f>VLOOKUP($A17,'Return Data'!$B$7:$R$2843,16,0)</f>
        <v>8.0048999999999992</v>
      </c>
      <c r="S17" s="67">
        <f t="shared" si="6"/>
        <v>16</v>
      </c>
    </row>
    <row r="18" spans="1:19" x14ac:dyDescent="0.3">
      <c r="A18" s="82" t="s">
        <v>635</v>
      </c>
      <c r="B18" s="64">
        <f>VLOOKUP($A18,'Return Data'!$B$7:$R$2843,3,0)</f>
        <v>44412</v>
      </c>
      <c r="C18" s="65">
        <f>VLOOKUP($A18,'Return Data'!$B$7:$R$2843,4,0)</f>
        <v>3047.7031000000002</v>
      </c>
      <c r="D18" s="65">
        <f>VLOOKUP($A18,'Return Data'!$B$7:$R$2843,9,0)</f>
        <v>7.6760999999999999</v>
      </c>
      <c r="E18" s="66">
        <f t="shared" si="0"/>
        <v>13</v>
      </c>
      <c r="F18" s="65">
        <f>VLOOKUP($A18,'Return Data'!$B$7:$R$2843,10,0)</f>
        <v>5.4980000000000002</v>
      </c>
      <c r="G18" s="66">
        <f t="shared" si="1"/>
        <v>6</v>
      </c>
      <c r="H18" s="65">
        <f>VLOOKUP($A18,'Return Data'!$B$7:$R$2843,11,0)</f>
        <v>5.8684000000000003</v>
      </c>
      <c r="I18" s="66">
        <f t="shared" si="2"/>
        <v>11</v>
      </c>
      <c r="J18" s="65">
        <f>VLOOKUP($A18,'Return Data'!$B$7:$R$2843,12,0)</f>
        <v>4.7256</v>
      </c>
      <c r="K18" s="66">
        <f t="shared" si="3"/>
        <v>10</v>
      </c>
      <c r="L18" s="65">
        <f>VLOOKUP($A18,'Return Data'!$B$7:$R$2843,13,0)</f>
        <v>5.3943000000000003</v>
      </c>
      <c r="M18" s="66">
        <f t="shared" si="4"/>
        <v>6</v>
      </c>
      <c r="N18" s="65">
        <f>VLOOKUP($A18,'Return Data'!$B$7:$R$2843,17,0)</f>
        <v>7.8727999999999998</v>
      </c>
      <c r="O18" s="66">
        <f t="shared" si="5"/>
        <v>14</v>
      </c>
      <c r="P18" s="65">
        <f>VLOOKUP($A18,'Return Data'!$B$7:$R$2843,14,0)</f>
        <v>8.4992999999999999</v>
      </c>
      <c r="Q18" s="66">
        <f t="shared" si="7"/>
        <v>12</v>
      </c>
      <c r="R18" s="65">
        <f>VLOOKUP($A18,'Return Data'!$B$7:$R$2843,16,0)</f>
        <v>8.6793999999999993</v>
      </c>
      <c r="S18" s="67">
        <f t="shared" si="6"/>
        <v>8</v>
      </c>
    </row>
    <row r="19" spans="1:19" x14ac:dyDescent="0.3">
      <c r="A19" s="82" t="s">
        <v>636</v>
      </c>
      <c r="B19" s="64">
        <f>VLOOKUP($A19,'Return Data'!$B$7:$R$2843,3,0)</f>
        <v>44412</v>
      </c>
      <c r="C19" s="65">
        <f>VLOOKUP($A19,'Return Data'!$B$7:$R$2843,4,0)</f>
        <v>60.905200000000001</v>
      </c>
      <c r="D19" s="65">
        <f>VLOOKUP($A19,'Return Data'!$B$7:$R$2843,9,0)</f>
        <v>5.5355999999999996</v>
      </c>
      <c r="E19" s="66">
        <f t="shared" si="0"/>
        <v>16</v>
      </c>
      <c r="F19" s="65">
        <f>VLOOKUP($A19,'Return Data'!$B$7:$R$2843,10,0)</f>
        <v>4.6814999999999998</v>
      </c>
      <c r="G19" s="66">
        <f t="shared" si="1"/>
        <v>16</v>
      </c>
      <c r="H19" s="65">
        <f>VLOOKUP($A19,'Return Data'!$B$7:$R$2843,11,0)</f>
        <v>5.3093000000000004</v>
      </c>
      <c r="I19" s="66">
        <f t="shared" si="2"/>
        <v>14</v>
      </c>
      <c r="J19" s="65">
        <f>VLOOKUP($A19,'Return Data'!$B$7:$R$2843,12,0)</f>
        <v>3.4053</v>
      </c>
      <c r="K19" s="66">
        <f t="shared" si="3"/>
        <v>18</v>
      </c>
      <c r="L19" s="65">
        <f>VLOOKUP($A19,'Return Data'!$B$7:$R$2843,13,0)</f>
        <v>3.6111</v>
      </c>
      <c r="M19" s="66">
        <f t="shared" si="4"/>
        <v>18</v>
      </c>
      <c r="N19" s="65">
        <f>VLOOKUP($A19,'Return Data'!$B$7:$R$2843,17,0)</f>
        <v>8.2716999999999992</v>
      </c>
      <c r="O19" s="66">
        <f t="shared" si="5"/>
        <v>11</v>
      </c>
      <c r="P19" s="65">
        <f>VLOOKUP($A19,'Return Data'!$B$7:$R$2843,14,0)</f>
        <v>10.3294</v>
      </c>
      <c r="Q19" s="66">
        <f t="shared" si="7"/>
        <v>1</v>
      </c>
      <c r="R19" s="65">
        <f>VLOOKUP($A19,'Return Data'!$B$7:$R$2843,16,0)</f>
        <v>8.3080999999999996</v>
      </c>
      <c r="S19" s="67">
        <f t="shared" si="6"/>
        <v>13</v>
      </c>
    </row>
    <row r="20" spans="1:19" x14ac:dyDescent="0.3">
      <c r="A20" s="117" t="s">
        <v>1772</v>
      </c>
      <c r="B20" s="64">
        <f>VLOOKUP($A20,'Return Data'!$B$7:$R$2843,3,0)</f>
        <v>44412</v>
      </c>
      <c r="C20" s="65">
        <f>VLOOKUP($A20,'Return Data'!$B$7:$R$2843,4,0)</f>
        <v>48.0655</v>
      </c>
      <c r="D20" s="65">
        <f>VLOOKUP($A20,'Return Data'!$B$7:$R$2843,9,0)</f>
        <v>9.7102000000000004</v>
      </c>
      <c r="E20" s="66">
        <f t="shared" si="0"/>
        <v>4</v>
      </c>
      <c r="F20" s="65">
        <f>VLOOKUP($A20,'Return Data'!$B$7:$R$2843,10,0)</f>
        <v>6.4821999999999997</v>
      </c>
      <c r="G20" s="66">
        <f t="shared" si="1"/>
        <v>1</v>
      </c>
      <c r="H20" s="65">
        <f>VLOOKUP($A20,'Return Data'!$B$7:$R$2843,11,0)</f>
        <v>7.0728</v>
      </c>
      <c r="I20" s="66">
        <f t="shared" si="2"/>
        <v>1</v>
      </c>
      <c r="J20" s="65">
        <f>VLOOKUP($A20,'Return Data'!$B$7:$R$2843,12,0)</f>
        <v>5.8895999999999997</v>
      </c>
      <c r="K20" s="66">
        <f t="shared" si="3"/>
        <v>1</v>
      </c>
      <c r="L20" s="65">
        <f>VLOOKUP($A20,'Return Data'!$B$7:$R$2843,13,0)</f>
        <v>6.8205</v>
      </c>
      <c r="M20" s="66">
        <f t="shared" si="4"/>
        <v>1</v>
      </c>
      <c r="N20" s="65">
        <f>VLOOKUP($A20,'Return Data'!$B$7:$R$2843,17,0)</f>
        <v>8.0305999999999997</v>
      </c>
      <c r="O20" s="66">
        <f t="shared" si="5"/>
        <v>13</v>
      </c>
      <c r="P20" s="65">
        <f>VLOOKUP($A20,'Return Data'!$B$7:$R$2843,14,0)</f>
        <v>8.1742000000000008</v>
      </c>
      <c r="Q20" s="66">
        <f t="shared" si="7"/>
        <v>13</v>
      </c>
      <c r="R20" s="65">
        <f>VLOOKUP($A20,'Return Data'!$B$7:$R$2843,16,0)</f>
        <v>8.4830000000000005</v>
      </c>
      <c r="S20" s="67">
        <f t="shared" si="6"/>
        <v>10</v>
      </c>
    </row>
    <row r="21" spans="1:19" x14ac:dyDescent="0.3">
      <c r="A21" s="82" t="s">
        <v>639</v>
      </c>
      <c r="B21" s="64">
        <f>VLOOKUP($A21,'Return Data'!$B$7:$R$2843,3,0)</f>
        <v>44412</v>
      </c>
      <c r="C21" s="65">
        <f>VLOOKUP($A21,'Return Data'!$B$7:$R$2843,4,0)</f>
        <v>37.372599999999998</v>
      </c>
      <c r="D21" s="65">
        <f>VLOOKUP($A21,'Return Data'!$B$7:$R$2843,9,0)</f>
        <v>8.4334000000000007</v>
      </c>
      <c r="E21" s="66">
        <f t="shared" si="0"/>
        <v>8</v>
      </c>
      <c r="F21" s="65">
        <f>VLOOKUP($A21,'Return Data'!$B$7:$R$2843,10,0)</f>
        <v>5.9673999999999996</v>
      </c>
      <c r="G21" s="66">
        <f t="shared" si="1"/>
        <v>2</v>
      </c>
      <c r="H21" s="65">
        <f>VLOOKUP($A21,'Return Data'!$B$7:$R$2843,11,0)</f>
        <v>6.6576000000000004</v>
      </c>
      <c r="I21" s="66">
        <f t="shared" si="2"/>
        <v>2</v>
      </c>
      <c r="J21" s="65">
        <f>VLOOKUP($A21,'Return Data'!$B$7:$R$2843,12,0)</f>
        <v>5.4509999999999996</v>
      </c>
      <c r="K21" s="66">
        <f t="shared" si="3"/>
        <v>2</v>
      </c>
      <c r="L21" s="65">
        <f>VLOOKUP($A21,'Return Data'!$B$7:$R$2843,13,0)</f>
        <v>6.0465</v>
      </c>
      <c r="M21" s="66">
        <f t="shared" si="4"/>
        <v>3</v>
      </c>
      <c r="N21" s="65">
        <f>VLOOKUP($A21,'Return Data'!$B$7:$R$2843,17,0)</f>
        <v>8.3361999999999998</v>
      </c>
      <c r="O21" s="66">
        <f t="shared" si="5"/>
        <v>9</v>
      </c>
      <c r="P21" s="65">
        <f>VLOOKUP($A21,'Return Data'!$B$7:$R$2843,14,0)</f>
        <v>8.6343999999999994</v>
      </c>
      <c r="Q21" s="66">
        <f t="shared" si="7"/>
        <v>9</v>
      </c>
      <c r="R21" s="65">
        <f>VLOOKUP($A21,'Return Data'!$B$7:$R$2843,16,0)</f>
        <v>8.1091999999999995</v>
      </c>
      <c r="S21" s="67">
        <f t="shared" si="6"/>
        <v>15</v>
      </c>
    </row>
    <row r="22" spans="1:19" x14ac:dyDescent="0.3">
      <c r="A22" s="82" t="s">
        <v>640</v>
      </c>
      <c r="B22" s="64">
        <f>VLOOKUP($A22,'Return Data'!$B$7:$R$2843,3,0)</f>
        <v>44412</v>
      </c>
      <c r="C22" s="65">
        <f>VLOOKUP($A22,'Return Data'!$B$7:$R$2843,4,0)</f>
        <v>12.4613</v>
      </c>
      <c r="D22" s="65">
        <f>VLOOKUP($A22,'Return Data'!$B$7:$R$2843,9,0)</f>
        <v>8.1905999999999999</v>
      </c>
      <c r="E22" s="66">
        <f t="shared" si="0"/>
        <v>11</v>
      </c>
      <c r="F22" s="65">
        <f>VLOOKUP($A22,'Return Data'!$B$7:$R$2843,10,0)</f>
        <v>4.7294999999999998</v>
      </c>
      <c r="G22" s="66">
        <f t="shared" si="1"/>
        <v>15</v>
      </c>
      <c r="H22" s="65">
        <f>VLOOKUP($A22,'Return Data'!$B$7:$R$2843,11,0)</f>
        <v>5.2689000000000004</v>
      </c>
      <c r="I22" s="66">
        <f t="shared" si="2"/>
        <v>16</v>
      </c>
      <c r="J22" s="65">
        <f>VLOOKUP($A22,'Return Data'!$B$7:$R$2843,12,0)</f>
        <v>4.1163999999999996</v>
      </c>
      <c r="K22" s="66">
        <f t="shared" si="3"/>
        <v>14</v>
      </c>
      <c r="L22" s="65">
        <f>VLOOKUP($A22,'Return Data'!$B$7:$R$2843,13,0)</f>
        <v>4.5262000000000002</v>
      </c>
      <c r="M22" s="66">
        <f t="shared" si="4"/>
        <v>15</v>
      </c>
      <c r="N22" s="65">
        <f>VLOOKUP($A22,'Return Data'!$B$7:$R$2843,17,0)</f>
        <v>8.1044</v>
      </c>
      <c r="O22" s="66">
        <f t="shared" si="5"/>
        <v>12</v>
      </c>
      <c r="P22" s="65"/>
      <c r="Q22" s="66"/>
      <c r="R22" s="65">
        <f>VLOOKUP($A22,'Return Data'!$B$7:$R$2843,16,0)</f>
        <v>9.1744000000000003</v>
      </c>
      <c r="S22" s="67">
        <f t="shared" si="6"/>
        <v>4</v>
      </c>
    </row>
    <row r="23" spans="1:19" x14ac:dyDescent="0.3">
      <c r="A23" s="82" t="s">
        <v>643</v>
      </c>
      <c r="B23" s="64">
        <f>VLOOKUP($A23,'Return Data'!$B$7:$R$2843,3,0)</f>
        <v>44412</v>
      </c>
      <c r="C23" s="65">
        <f>VLOOKUP($A23,'Return Data'!$B$7:$R$2843,4,0)</f>
        <v>32.734299999999998</v>
      </c>
      <c r="D23" s="65">
        <f>VLOOKUP($A23,'Return Data'!$B$7:$R$2843,9,0)</f>
        <v>10.055</v>
      </c>
      <c r="E23" s="66">
        <f t="shared" si="0"/>
        <v>2</v>
      </c>
      <c r="F23" s="65">
        <f>VLOOKUP($A23,'Return Data'!$B$7:$R$2843,10,0)</f>
        <v>5.4702000000000002</v>
      </c>
      <c r="G23" s="66">
        <f t="shared" si="1"/>
        <v>7</v>
      </c>
      <c r="H23" s="65">
        <f>VLOOKUP($A23,'Return Data'!$B$7:$R$2843,11,0)</f>
        <v>6.6433999999999997</v>
      </c>
      <c r="I23" s="66">
        <f t="shared" si="2"/>
        <v>3</v>
      </c>
      <c r="J23" s="65">
        <f>VLOOKUP($A23,'Return Data'!$B$7:$R$2843,12,0)</f>
        <v>5.0556999999999999</v>
      </c>
      <c r="K23" s="66">
        <f t="shared" si="3"/>
        <v>6</v>
      </c>
      <c r="L23" s="65">
        <f>VLOOKUP($A23,'Return Data'!$B$7:$R$2843,13,0)</f>
        <v>5.3898999999999999</v>
      </c>
      <c r="M23" s="66">
        <f t="shared" si="4"/>
        <v>8</v>
      </c>
      <c r="N23" s="65">
        <f>VLOOKUP($A23,'Return Data'!$B$7:$R$2843,17,0)</f>
        <v>8.7523999999999997</v>
      </c>
      <c r="O23" s="66">
        <f t="shared" si="5"/>
        <v>3</v>
      </c>
      <c r="P23" s="65">
        <f>VLOOKUP($A23,'Return Data'!$B$7:$R$2843,14,0)</f>
        <v>9.6265000000000001</v>
      </c>
      <c r="Q23" s="66">
        <f>RANK(P23,P$8:P$26,0)</f>
        <v>2</v>
      </c>
      <c r="R23" s="65">
        <f>VLOOKUP($A23,'Return Data'!$B$7:$R$2843,16,0)</f>
        <v>8.2765000000000004</v>
      </c>
      <c r="S23" s="67">
        <f t="shared" si="6"/>
        <v>14</v>
      </c>
    </row>
    <row r="24" spans="1:19" x14ac:dyDescent="0.3">
      <c r="A24" s="82" t="s">
        <v>644</v>
      </c>
      <c r="B24" s="64">
        <f>VLOOKUP($A24,'Return Data'!$B$7:$R$2843,3,0)</f>
        <v>44412</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-10.294600000000001</v>
      </c>
      <c r="S24" s="67">
        <f t="shared" si="6"/>
        <v>19</v>
      </c>
    </row>
    <row r="25" spans="1:19" x14ac:dyDescent="0.3">
      <c r="A25" s="82" t="s">
        <v>646</v>
      </c>
      <c r="B25" s="64">
        <f>VLOOKUP($A25,'Return Data'!$B$7:$R$2843,3,0)</f>
        <v>44412</v>
      </c>
      <c r="C25" s="65">
        <f>VLOOKUP($A25,'Return Data'!$B$7:$R$2843,4,0)</f>
        <v>12.367699999999999</v>
      </c>
      <c r="D25" s="65">
        <f>VLOOKUP($A25,'Return Data'!$B$7:$R$2843,9,0)</f>
        <v>9.4797999999999991</v>
      </c>
      <c r="E25" s="66">
        <f t="shared" si="0"/>
        <v>6</v>
      </c>
      <c r="F25" s="65">
        <f>VLOOKUP($A25,'Return Data'!$B$7:$R$2843,10,0)</f>
        <v>4.6146000000000003</v>
      </c>
      <c r="G25" s="66">
        <f t="shared" si="1"/>
        <v>17</v>
      </c>
      <c r="H25" s="65">
        <f>VLOOKUP($A25,'Return Data'!$B$7:$R$2843,11,0)</f>
        <v>5.6228999999999996</v>
      </c>
      <c r="I25" s="66">
        <f t="shared" si="2"/>
        <v>13</v>
      </c>
      <c r="J25" s="65">
        <f>VLOOKUP($A25,'Return Data'!$B$7:$R$2843,12,0)</f>
        <v>3.9339</v>
      </c>
      <c r="K25" s="66">
        <f t="shared" si="3"/>
        <v>16</v>
      </c>
      <c r="L25" s="65">
        <f>VLOOKUP($A25,'Return Data'!$B$7:$R$2843,13,0)</f>
        <v>4.4383999999999997</v>
      </c>
      <c r="M25" s="66">
        <f t="shared" si="4"/>
        <v>16</v>
      </c>
      <c r="N25" s="65">
        <f>VLOOKUP($A25,'Return Data'!$B$7:$R$2843,17,0)</f>
        <v>8.4977999999999998</v>
      </c>
      <c r="O25" s="66">
        <f>RANK(N25,N$8:N$26,0)</f>
        <v>6</v>
      </c>
      <c r="P25" s="65">
        <f>VLOOKUP($A25,'Return Data'!$B$7:$R$2843,14,0)</f>
        <v>6.7065999999999999</v>
      </c>
      <c r="Q25" s="66">
        <f t="shared" ref="Q25" si="8">RANK(P25,P$8:P$26,0)</f>
        <v>14</v>
      </c>
      <c r="R25" s="65">
        <f>VLOOKUP($A25,'Return Data'!$B$7:$R$2843,16,0)</f>
        <v>6.8723000000000001</v>
      </c>
      <c r="S25" s="67">
        <f t="shared" si="6"/>
        <v>18</v>
      </c>
    </row>
    <row r="26" spans="1:19" x14ac:dyDescent="0.3">
      <c r="A26" s="82" t="s">
        <v>648</v>
      </c>
      <c r="B26" s="64">
        <f>VLOOKUP($A26,'Return Data'!$B$7:$R$2843,3,0)</f>
        <v>44412</v>
      </c>
      <c r="C26" s="65">
        <f>VLOOKUP($A26,'Return Data'!$B$7:$R$2843,4,0)</f>
        <v>13.0764</v>
      </c>
      <c r="D26" s="65">
        <f>VLOOKUP($A26,'Return Data'!$B$7:$R$2843,9,0)</f>
        <v>9.5724999999999998</v>
      </c>
      <c r="E26" s="66">
        <f t="shared" si="0"/>
        <v>5</v>
      </c>
      <c r="F26" s="65">
        <f>VLOOKUP($A26,'Return Data'!$B$7:$R$2843,10,0)</f>
        <v>5.2412999999999998</v>
      </c>
      <c r="G26" s="66">
        <f t="shared" si="1"/>
        <v>8</v>
      </c>
      <c r="H26" s="65">
        <f>VLOOKUP($A26,'Return Data'!$B$7:$R$2843,11,0)</f>
        <v>5.8704999999999998</v>
      </c>
      <c r="I26" s="66">
        <f t="shared" si="2"/>
        <v>10</v>
      </c>
      <c r="J26" s="65">
        <f>VLOOKUP($A26,'Return Data'!$B$7:$R$2843,12,0)</f>
        <v>4.4958</v>
      </c>
      <c r="K26" s="66">
        <f t="shared" si="3"/>
        <v>12</v>
      </c>
      <c r="L26" s="65">
        <f>VLOOKUP($A26,'Return Data'!$B$7:$R$2843,13,0)</f>
        <v>5.0811000000000002</v>
      </c>
      <c r="M26" s="66">
        <f t="shared" si="4"/>
        <v>12</v>
      </c>
      <c r="N26" s="65">
        <f>VLOOKUP($A26,'Return Data'!$B$7:$R$2843,17,0)</f>
        <v>8.4342000000000006</v>
      </c>
      <c r="O26" s="66">
        <f>RANK(N26,N$8:N$26,0)</f>
        <v>7</v>
      </c>
      <c r="P26" s="65"/>
      <c r="Q26" s="66"/>
      <c r="R26" s="65">
        <f>VLOOKUP($A26,'Return Data'!$B$7:$R$2843,16,0)</f>
        <v>9.3795000000000002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7.7460526315789497</v>
      </c>
      <c r="E28" s="88"/>
      <c r="F28" s="89">
        <f>AVERAGE(F8:F26)</f>
        <v>4.9126473684210525</v>
      </c>
      <c r="G28" s="88"/>
      <c r="H28" s="89">
        <f>AVERAGE(H8:H26)</f>
        <v>5.571226315789473</v>
      </c>
      <c r="I28" s="88"/>
      <c r="J28" s="89">
        <f>AVERAGE(J8:J26)</f>
        <v>4.4337526315789475</v>
      </c>
      <c r="K28" s="88"/>
      <c r="L28" s="89">
        <f>AVERAGE(L8:L26)</f>
        <v>4.9446684210526319</v>
      </c>
      <c r="M28" s="88"/>
      <c r="N28" s="89">
        <f>AVERAGE(N8:N26)</f>
        <v>8.2852000000000015</v>
      </c>
      <c r="O28" s="88"/>
      <c r="P28" s="89">
        <f>AVERAGE(P8:P26)</f>
        <v>8.5801733333333345</v>
      </c>
      <c r="Q28" s="88"/>
      <c r="R28" s="89">
        <f>AVERAGE(R8:R26)</f>
        <v>7.5240684210526316</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7.6512000000000002</v>
      </c>
      <c r="O29" s="88"/>
      <c r="P29" s="89">
        <f>MIN(P8:P26)</f>
        <v>5.4078999999999997</v>
      </c>
      <c r="Q29" s="88"/>
      <c r="R29" s="89">
        <f>MIN(R8:R26)</f>
        <v>-10.294600000000001</v>
      </c>
      <c r="S29" s="90"/>
    </row>
    <row r="30" spans="1:19" ht="15" thickBot="1" x14ac:dyDescent="0.35">
      <c r="A30" s="91" t="s">
        <v>29</v>
      </c>
      <c r="B30" s="92"/>
      <c r="C30" s="92"/>
      <c r="D30" s="93">
        <f>MAX(D8:D26)</f>
        <v>10.6944</v>
      </c>
      <c r="E30" s="92"/>
      <c r="F30" s="93">
        <f>MAX(F8:F26)</f>
        <v>6.4821999999999997</v>
      </c>
      <c r="G30" s="92"/>
      <c r="H30" s="93">
        <f>MAX(H8:H26)</f>
        <v>7.0728</v>
      </c>
      <c r="I30" s="92"/>
      <c r="J30" s="93">
        <f>MAX(J8:J26)</f>
        <v>5.8895999999999997</v>
      </c>
      <c r="K30" s="92"/>
      <c r="L30" s="93">
        <f>MAX(L8:L26)</f>
        <v>6.8205</v>
      </c>
      <c r="M30" s="92"/>
      <c r="N30" s="93">
        <f>MAX(N8:N26)</f>
        <v>9.2692999999999994</v>
      </c>
      <c r="O30" s="92"/>
      <c r="P30" s="93">
        <f>MAX(P8:P26)</f>
        <v>10.3294</v>
      </c>
      <c r="Q30" s="92"/>
      <c r="R30" s="93">
        <f>MAX(R8:R26)</f>
        <v>9.4169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44412</v>
      </c>
      <c r="C8" s="65">
        <f>VLOOKUP($A8,'Return Data'!$B$7:$R$2843,4,0)</f>
        <v>87.859800000000007</v>
      </c>
      <c r="D8" s="65">
        <f>VLOOKUP($A8,'Return Data'!$B$7:$R$2843,9,0)</f>
        <v>8.1798999999999999</v>
      </c>
      <c r="E8" s="66">
        <f t="shared" ref="E8:E26" si="0">RANK(D8,D$8:D$26,0)</f>
        <v>7</v>
      </c>
      <c r="F8" s="65">
        <f>VLOOKUP($A8,'Return Data'!$B$7:$R$2843,10,0)</f>
        <v>5.5365000000000002</v>
      </c>
      <c r="G8" s="66">
        <f t="shared" ref="G8:G26" si="1">RANK(F8,F$8:F$26,0)</f>
        <v>2</v>
      </c>
      <c r="H8" s="65">
        <f>VLOOKUP($A8,'Return Data'!$B$7:$R$2843,11,0)</f>
        <v>6.2442000000000002</v>
      </c>
      <c r="I8" s="66">
        <f t="shared" ref="I8:I26" si="2">RANK(H8,H$8:H$26,0)</f>
        <v>4</v>
      </c>
      <c r="J8" s="65">
        <f>VLOOKUP($A8,'Return Data'!$B$7:$R$2843,12,0)</f>
        <v>5.0732999999999997</v>
      </c>
      <c r="K8" s="66">
        <f t="shared" ref="K8:K26" si="3">RANK(J8,J$8:J$26,0)</f>
        <v>2</v>
      </c>
      <c r="L8" s="65">
        <f>VLOOKUP($A8,'Return Data'!$B$7:$R$2843,13,0)</f>
        <v>5.6029</v>
      </c>
      <c r="M8" s="66">
        <f t="shared" ref="M8:M26" si="4">RANK(L8,L$8:L$26,0)</f>
        <v>3</v>
      </c>
      <c r="N8" s="65">
        <f>VLOOKUP($A8,'Return Data'!$B$7:$R$2843,17,0)</f>
        <v>8.6457999999999995</v>
      </c>
      <c r="O8" s="66">
        <f t="shared" ref="O8:O23" si="5">RANK(N8,N$8:N$26,0)</f>
        <v>1</v>
      </c>
      <c r="P8" s="65">
        <f>VLOOKUP($A8,'Return Data'!$B$7:$R$2843,14,0)</f>
        <v>9.1891999999999996</v>
      </c>
      <c r="Q8" s="66">
        <f>RANK(P8,P$8:P$26,0)</f>
        <v>3</v>
      </c>
      <c r="R8" s="65">
        <f>VLOOKUP($A8,'Return Data'!$B$7:$R$2843,16,0)</f>
        <v>9.2997999999999994</v>
      </c>
      <c r="S8" s="67">
        <f t="shared" ref="S8:S26" si="6">RANK(R8,R$8:R$26,0)</f>
        <v>1</v>
      </c>
    </row>
    <row r="9" spans="1:19" x14ac:dyDescent="0.3">
      <c r="A9" s="82" t="s">
        <v>614</v>
      </c>
      <c r="B9" s="64">
        <f>VLOOKUP($A9,'Return Data'!$B$7:$R$2843,3,0)</f>
        <v>44412</v>
      </c>
      <c r="C9" s="65">
        <f>VLOOKUP($A9,'Return Data'!$B$7:$R$2843,4,0)</f>
        <v>13.425000000000001</v>
      </c>
      <c r="D9" s="65">
        <f>VLOOKUP($A9,'Return Data'!$B$7:$R$2843,9,0)</f>
        <v>6.7640000000000002</v>
      </c>
      <c r="E9" s="66">
        <f t="shared" si="0"/>
        <v>14</v>
      </c>
      <c r="F9" s="65">
        <f>VLOOKUP($A9,'Return Data'!$B$7:$R$2843,10,0)</f>
        <v>4.3893000000000004</v>
      </c>
      <c r="G9" s="66">
        <f t="shared" si="1"/>
        <v>11</v>
      </c>
      <c r="H9" s="65">
        <f>VLOOKUP($A9,'Return Data'!$B$7:$R$2843,11,0)</f>
        <v>5.2271999999999998</v>
      </c>
      <c r="I9" s="66">
        <f t="shared" si="2"/>
        <v>12</v>
      </c>
      <c r="J9" s="65">
        <f>VLOOKUP($A9,'Return Data'!$B$7:$R$2843,12,0)</f>
        <v>4.4123999999999999</v>
      </c>
      <c r="K9" s="66">
        <f t="shared" si="3"/>
        <v>9</v>
      </c>
      <c r="L9" s="65">
        <f>VLOOKUP($A9,'Return Data'!$B$7:$R$2843,13,0)</f>
        <v>5.2024999999999997</v>
      </c>
      <c r="M9" s="66">
        <f t="shared" si="4"/>
        <v>5</v>
      </c>
      <c r="N9" s="65">
        <f>VLOOKUP($A9,'Return Data'!$B$7:$R$2843,17,0)</f>
        <v>8.4923999999999999</v>
      </c>
      <c r="O9" s="66">
        <f t="shared" si="5"/>
        <v>3</v>
      </c>
      <c r="P9" s="65">
        <f>VLOOKUP($A9,'Return Data'!$B$7:$R$2843,14,0)</f>
        <v>7.7454999999999998</v>
      </c>
      <c r="Q9" s="66">
        <f>RANK(P9,P$8:P$26,0)</f>
        <v>11</v>
      </c>
      <c r="R9" s="65">
        <f>VLOOKUP($A9,'Return Data'!$B$7:$R$2843,16,0)</f>
        <v>7.5183999999999997</v>
      </c>
      <c r="S9" s="67">
        <f t="shared" si="6"/>
        <v>11</v>
      </c>
    </row>
    <row r="10" spans="1:19" x14ac:dyDescent="0.3">
      <c r="A10" s="82" t="s">
        <v>615</v>
      </c>
      <c r="B10" s="64">
        <f>VLOOKUP($A10,'Return Data'!$B$7:$R$2843,3,0)</f>
        <v>44412</v>
      </c>
      <c r="C10" s="65">
        <f>VLOOKUP($A10,'Return Data'!$B$7:$R$2843,4,0)</f>
        <v>22.0275</v>
      </c>
      <c r="D10" s="65">
        <f>VLOOKUP($A10,'Return Data'!$B$7:$R$2843,9,0)</f>
        <v>6.2565</v>
      </c>
      <c r="E10" s="66">
        <f t="shared" si="0"/>
        <v>15</v>
      </c>
      <c r="F10" s="65">
        <f>VLOOKUP($A10,'Return Data'!$B$7:$R$2843,10,0)</f>
        <v>4.3776000000000002</v>
      </c>
      <c r="G10" s="66">
        <f t="shared" si="1"/>
        <v>12</v>
      </c>
      <c r="H10" s="65">
        <f>VLOOKUP($A10,'Return Data'!$B$7:$R$2843,11,0)</f>
        <v>4.0540000000000003</v>
      </c>
      <c r="I10" s="66">
        <f t="shared" si="2"/>
        <v>18</v>
      </c>
      <c r="J10" s="65">
        <f>VLOOKUP($A10,'Return Data'!$B$7:$R$2843,12,0)</f>
        <v>3.0468999999999999</v>
      </c>
      <c r="K10" s="66">
        <f t="shared" si="3"/>
        <v>17</v>
      </c>
      <c r="L10" s="65">
        <f>VLOOKUP($A10,'Return Data'!$B$7:$R$2843,13,0)</f>
        <v>3.7355</v>
      </c>
      <c r="M10" s="66">
        <f t="shared" si="4"/>
        <v>17</v>
      </c>
      <c r="N10" s="65">
        <f>VLOOKUP($A10,'Return Data'!$B$7:$R$2843,17,0)</f>
        <v>7.2660999999999998</v>
      </c>
      <c r="O10" s="66">
        <f t="shared" si="5"/>
        <v>16</v>
      </c>
      <c r="P10" s="65">
        <f>VLOOKUP($A10,'Return Data'!$B$7:$R$2843,14,0)</f>
        <v>4.9101999999999997</v>
      </c>
      <c r="Q10" s="66">
        <f>RANK(P10,P$8:P$26,0)</f>
        <v>15</v>
      </c>
      <c r="R10" s="65">
        <f>VLOOKUP($A10,'Return Data'!$B$7:$R$2843,16,0)</f>
        <v>6.3921000000000001</v>
      </c>
      <c r="S10" s="67">
        <f t="shared" si="6"/>
        <v>18</v>
      </c>
    </row>
    <row r="11" spans="1:19" x14ac:dyDescent="0.3">
      <c r="A11" s="82" t="s">
        <v>618</v>
      </c>
      <c r="B11" s="64">
        <f>VLOOKUP($A11,'Return Data'!$B$7:$R$2843,3,0)</f>
        <v>44412</v>
      </c>
      <c r="C11" s="65">
        <f>VLOOKUP($A11,'Return Data'!$B$7:$R$2843,4,0)</f>
        <v>17.654699999999998</v>
      </c>
      <c r="D11" s="65">
        <f>VLOOKUP($A11,'Return Data'!$B$7:$R$2843,9,0)</f>
        <v>7.3788999999999998</v>
      </c>
      <c r="E11" s="66">
        <f t="shared" si="0"/>
        <v>12</v>
      </c>
      <c r="F11" s="65">
        <f>VLOOKUP($A11,'Return Data'!$B$7:$R$2843,10,0)</f>
        <v>4.1509</v>
      </c>
      <c r="G11" s="66">
        <f t="shared" si="1"/>
        <v>17</v>
      </c>
      <c r="H11" s="65">
        <f>VLOOKUP($A11,'Return Data'!$B$7:$R$2843,11,0)</f>
        <v>5.0042</v>
      </c>
      <c r="I11" s="66">
        <f t="shared" si="2"/>
        <v>13</v>
      </c>
      <c r="J11" s="65">
        <f>VLOOKUP($A11,'Return Data'!$B$7:$R$2843,12,0)</f>
        <v>3.6526999999999998</v>
      </c>
      <c r="K11" s="66">
        <f t="shared" si="3"/>
        <v>15</v>
      </c>
      <c r="L11" s="65">
        <f>VLOOKUP($A11,'Return Data'!$B$7:$R$2843,13,0)</f>
        <v>4.0500999999999996</v>
      </c>
      <c r="M11" s="66">
        <f t="shared" si="4"/>
        <v>15</v>
      </c>
      <c r="N11" s="65">
        <f>VLOOKUP($A11,'Return Data'!$B$7:$R$2843,17,0)</f>
        <v>6.9489999999999998</v>
      </c>
      <c r="O11" s="66">
        <f t="shared" si="5"/>
        <v>18</v>
      </c>
      <c r="P11" s="65">
        <f>VLOOKUP($A11,'Return Data'!$B$7:$R$2843,14,0)</f>
        <v>7.8484999999999996</v>
      </c>
      <c r="Q11" s="66">
        <f>RANK(P11,P$8:P$26,0)</f>
        <v>10</v>
      </c>
      <c r="R11" s="65">
        <f>VLOOKUP($A11,'Return Data'!$B$7:$R$2843,16,0)</f>
        <v>7.8810000000000002</v>
      </c>
      <c r="S11" s="67">
        <f t="shared" si="6"/>
        <v>9</v>
      </c>
    </row>
    <row r="12" spans="1:19" x14ac:dyDescent="0.3">
      <c r="A12" s="82" t="s">
        <v>620</v>
      </c>
      <c r="B12" s="64">
        <f>VLOOKUP($A12,'Return Data'!$B$7:$R$2843,3,0)</f>
        <v>44412</v>
      </c>
      <c r="C12" s="65">
        <f>VLOOKUP($A12,'Return Data'!$B$7:$R$2843,4,0)</f>
        <v>12.888500000000001</v>
      </c>
      <c r="D12" s="65">
        <f>VLOOKUP($A12,'Return Data'!$B$7:$R$2843,9,0)</f>
        <v>4.6449999999999996</v>
      </c>
      <c r="E12" s="66">
        <f t="shared" si="0"/>
        <v>18</v>
      </c>
      <c r="F12" s="65">
        <f>VLOOKUP($A12,'Return Data'!$B$7:$R$2843,10,0)</f>
        <v>3.4685000000000001</v>
      </c>
      <c r="G12" s="66">
        <f t="shared" si="1"/>
        <v>18</v>
      </c>
      <c r="H12" s="65">
        <f>VLOOKUP($A12,'Return Data'!$B$7:$R$2843,11,0)</f>
        <v>4.2643000000000004</v>
      </c>
      <c r="I12" s="66">
        <f t="shared" si="2"/>
        <v>17</v>
      </c>
      <c r="J12" s="65">
        <f>VLOOKUP($A12,'Return Data'!$B$7:$R$2843,12,0)</f>
        <v>3.7254999999999998</v>
      </c>
      <c r="K12" s="66">
        <f t="shared" si="3"/>
        <v>13</v>
      </c>
      <c r="L12" s="65">
        <f>VLOOKUP($A12,'Return Data'!$B$7:$R$2843,13,0)</f>
        <v>4.2766999999999999</v>
      </c>
      <c r="M12" s="66">
        <f t="shared" si="4"/>
        <v>13</v>
      </c>
      <c r="N12" s="65">
        <f>VLOOKUP($A12,'Return Data'!$B$7:$R$2843,17,0)</f>
        <v>7.4913999999999996</v>
      </c>
      <c r="O12" s="66">
        <f t="shared" si="5"/>
        <v>15</v>
      </c>
      <c r="P12" s="65"/>
      <c r="Q12" s="66"/>
      <c r="R12" s="65">
        <f>VLOOKUP($A12,'Return Data'!$B$7:$R$2843,16,0)</f>
        <v>9.1396999999999995</v>
      </c>
      <c r="S12" s="67">
        <f t="shared" si="6"/>
        <v>2</v>
      </c>
    </row>
    <row r="13" spans="1:19" x14ac:dyDescent="0.3">
      <c r="A13" s="82" t="s">
        <v>623</v>
      </c>
      <c r="B13" s="64">
        <f>VLOOKUP($A13,'Return Data'!$B$7:$R$2843,3,0)</f>
        <v>44412</v>
      </c>
      <c r="C13" s="65">
        <f>VLOOKUP($A13,'Return Data'!$B$7:$R$2843,4,0)</f>
        <v>78.624399999999994</v>
      </c>
      <c r="D13" s="65">
        <f>VLOOKUP($A13,'Return Data'!$B$7:$R$2843,9,0)</f>
        <v>8.0856999999999992</v>
      </c>
      <c r="E13" s="66">
        <f t="shared" si="0"/>
        <v>8</v>
      </c>
      <c r="F13" s="65">
        <f>VLOOKUP($A13,'Return Data'!$B$7:$R$2843,10,0)</f>
        <v>4.3452999999999999</v>
      </c>
      <c r="G13" s="66">
        <f t="shared" si="1"/>
        <v>13</v>
      </c>
      <c r="H13" s="65">
        <f>VLOOKUP($A13,'Return Data'!$B$7:$R$2843,11,0)</f>
        <v>5.6544999999999996</v>
      </c>
      <c r="I13" s="66">
        <f t="shared" si="2"/>
        <v>8</v>
      </c>
      <c r="J13" s="65">
        <f>VLOOKUP($A13,'Return Data'!$B$7:$R$2843,12,0)</f>
        <v>4.8440000000000003</v>
      </c>
      <c r="K13" s="66">
        <f t="shared" si="3"/>
        <v>3</v>
      </c>
      <c r="L13" s="65">
        <f>VLOOKUP($A13,'Return Data'!$B$7:$R$2843,13,0)</f>
        <v>6.0670000000000002</v>
      </c>
      <c r="M13" s="66">
        <f t="shared" si="4"/>
        <v>2</v>
      </c>
      <c r="N13" s="65">
        <f>VLOOKUP($A13,'Return Data'!$B$7:$R$2843,17,0)</f>
        <v>7.0475000000000003</v>
      </c>
      <c r="O13" s="66">
        <f t="shared" si="5"/>
        <v>17</v>
      </c>
      <c r="P13" s="65">
        <f>VLOOKUP($A13,'Return Data'!$B$7:$R$2843,14,0)</f>
        <v>8.1387</v>
      </c>
      <c r="Q13" s="66">
        <f t="shared" ref="Q13:Q21" si="7">RANK(P13,P$8:P$26,0)</f>
        <v>9</v>
      </c>
      <c r="R13" s="65">
        <f>VLOOKUP($A13,'Return Data'!$B$7:$R$2843,16,0)</f>
        <v>8.9209999999999994</v>
      </c>
      <c r="S13" s="67">
        <f t="shared" si="6"/>
        <v>4</v>
      </c>
    </row>
    <row r="14" spans="1:19" x14ac:dyDescent="0.3">
      <c r="A14" s="82" t="s">
        <v>626</v>
      </c>
      <c r="B14" s="64">
        <f>VLOOKUP($A14,'Return Data'!$B$7:$R$2843,3,0)</f>
        <v>44412</v>
      </c>
      <c r="C14" s="65">
        <f>VLOOKUP($A14,'Return Data'!$B$7:$R$2843,4,0)</f>
        <v>25.472100000000001</v>
      </c>
      <c r="D14" s="65">
        <f>VLOOKUP($A14,'Return Data'!$B$7:$R$2843,9,0)</f>
        <v>7.9157000000000002</v>
      </c>
      <c r="E14" s="66">
        <f t="shared" si="0"/>
        <v>9</v>
      </c>
      <c r="F14" s="65">
        <f>VLOOKUP($A14,'Return Data'!$B$7:$R$2843,10,0)</f>
        <v>5.3000999999999996</v>
      </c>
      <c r="G14" s="66">
        <f t="shared" si="1"/>
        <v>5</v>
      </c>
      <c r="H14" s="65">
        <f>VLOOKUP($A14,'Return Data'!$B$7:$R$2843,11,0)</f>
        <v>5.7150999999999996</v>
      </c>
      <c r="I14" s="66">
        <f t="shared" si="2"/>
        <v>6</v>
      </c>
      <c r="J14" s="65">
        <f>VLOOKUP($A14,'Return Data'!$B$7:$R$2843,12,0)</f>
        <v>4.6656000000000004</v>
      </c>
      <c r="K14" s="66">
        <f t="shared" si="3"/>
        <v>7</v>
      </c>
      <c r="L14" s="65">
        <f>VLOOKUP($A14,'Return Data'!$B$7:$R$2843,13,0)</f>
        <v>5.0734000000000004</v>
      </c>
      <c r="M14" s="66">
        <f t="shared" si="4"/>
        <v>7</v>
      </c>
      <c r="N14" s="65">
        <f>VLOOKUP($A14,'Return Data'!$B$7:$R$2843,17,0)</f>
        <v>8.2867999999999995</v>
      </c>
      <c r="O14" s="66">
        <f t="shared" si="5"/>
        <v>5</v>
      </c>
      <c r="P14" s="65">
        <f>VLOOKUP($A14,'Return Data'!$B$7:$R$2843,14,0)</f>
        <v>9.1771999999999991</v>
      </c>
      <c r="Q14" s="66">
        <f t="shared" si="7"/>
        <v>4</v>
      </c>
      <c r="R14" s="65">
        <f>VLOOKUP($A14,'Return Data'!$B$7:$R$2843,16,0)</f>
        <v>8.7827000000000002</v>
      </c>
      <c r="S14" s="67">
        <f t="shared" si="6"/>
        <v>5</v>
      </c>
    </row>
    <row r="15" spans="1:19" x14ac:dyDescent="0.3">
      <c r="A15" s="82" t="s">
        <v>628</v>
      </c>
      <c r="B15" s="64">
        <f>VLOOKUP($A15,'Return Data'!$B$7:$R$2843,3,0)</f>
        <v>44412</v>
      </c>
      <c r="C15" s="65">
        <f>VLOOKUP($A15,'Return Data'!$B$7:$R$2843,4,0)</f>
        <v>23.086600000000001</v>
      </c>
      <c r="D15" s="65">
        <f>VLOOKUP($A15,'Return Data'!$B$7:$R$2843,9,0)</f>
        <v>5.2081999999999997</v>
      </c>
      <c r="E15" s="66">
        <f t="shared" si="0"/>
        <v>16</v>
      </c>
      <c r="F15" s="65">
        <f>VLOOKUP($A15,'Return Data'!$B$7:$R$2843,10,0)</f>
        <v>4.6543000000000001</v>
      </c>
      <c r="G15" s="66">
        <f t="shared" si="1"/>
        <v>10</v>
      </c>
      <c r="H15" s="65">
        <f>VLOOKUP($A15,'Return Data'!$B$7:$R$2843,11,0)</f>
        <v>4.9737</v>
      </c>
      <c r="I15" s="66">
        <f t="shared" si="2"/>
        <v>14</v>
      </c>
      <c r="J15" s="65">
        <f>VLOOKUP($A15,'Return Data'!$B$7:$R$2843,12,0)</f>
        <v>4.4188000000000001</v>
      </c>
      <c r="K15" s="66">
        <f t="shared" si="3"/>
        <v>8</v>
      </c>
      <c r="L15" s="65">
        <f>VLOOKUP($A15,'Return Data'!$B$7:$R$2843,13,0)</f>
        <v>4.9172000000000002</v>
      </c>
      <c r="M15" s="66">
        <f t="shared" si="4"/>
        <v>10</v>
      </c>
      <c r="N15" s="65">
        <f>VLOOKUP($A15,'Return Data'!$B$7:$R$2843,17,0)</f>
        <v>8.0082000000000004</v>
      </c>
      <c r="O15" s="66">
        <f t="shared" si="5"/>
        <v>8</v>
      </c>
      <c r="P15" s="65">
        <f>VLOOKUP($A15,'Return Data'!$B$7:$R$2843,14,0)</f>
        <v>8.4876000000000005</v>
      </c>
      <c r="Q15" s="66">
        <f t="shared" si="7"/>
        <v>6</v>
      </c>
      <c r="R15" s="65">
        <f>VLOOKUP($A15,'Return Data'!$B$7:$R$2843,16,0)</f>
        <v>7.2279</v>
      </c>
      <c r="S15" s="67">
        <f t="shared" si="6"/>
        <v>14</v>
      </c>
    </row>
    <row r="16" spans="1:19" x14ac:dyDescent="0.3">
      <c r="A16" s="82" t="s">
        <v>631</v>
      </c>
      <c r="B16" s="64">
        <f>VLOOKUP($A16,'Return Data'!$B$7:$R$2843,3,0)</f>
        <v>44412</v>
      </c>
      <c r="C16" s="65">
        <f>VLOOKUP($A16,'Return Data'!$B$7:$R$2843,4,0)</f>
        <v>15.375999999999999</v>
      </c>
      <c r="D16" s="65">
        <f>VLOOKUP($A16,'Return Data'!$B$7:$R$2843,9,0)</f>
        <v>10.390499999999999</v>
      </c>
      <c r="E16" s="66">
        <f t="shared" si="0"/>
        <v>1</v>
      </c>
      <c r="F16" s="65">
        <f>VLOOKUP($A16,'Return Data'!$B$7:$R$2843,10,0)</f>
        <v>5.3609999999999998</v>
      </c>
      <c r="G16" s="66">
        <f t="shared" si="1"/>
        <v>4</v>
      </c>
      <c r="H16" s="65">
        <f>VLOOKUP($A16,'Return Data'!$B$7:$R$2843,11,0)</f>
        <v>6.2691999999999997</v>
      </c>
      <c r="I16" s="66">
        <f t="shared" si="2"/>
        <v>3</v>
      </c>
      <c r="J16" s="65">
        <f>VLOOKUP($A16,'Return Data'!$B$7:$R$2843,12,0)</f>
        <v>4.7171000000000003</v>
      </c>
      <c r="K16" s="66">
        <f t="shared" si="3"/>
        <v>6</v>
      </c>
      <c r="L16" s="65">
        <f>VLOOKUP($A16,'Return Data'!$B$7:$R$2843,13,0)</f>
        <v>5.0137</v>
      </c>
      <c r="M16" s="66">
        <f t="shared" si="4"/>
        <v>9</v>
      </c>
      <c r="N16" s="65">
        <f>VLOOKUP($A16,'Return Data'!$B$7:$R$2843,17,0)</f>
        <v>8.3186</v>
      </c>
      <c r="O16" s="66">
        <f t="shared" si="5"/>
        <v>4</v>
      </c>
      <c r="P16" s="65">
        <f>VLOOKUP($A16,'Return Data'!$B$7:$R$2843,14,0)</f>
        <v>8.4380000000000006</v>
      </c>
      <c r="Q16" s="66">
        <f t="shared" si="7"/>
        <v>7</v>
      </c>
      <c r="R16" s="65">
        <f>VLOOKUP($A16,'Return Data'!$B$7:$R$2843,16,0)</f>
        <v>8.0385000000000009</v>
      </c>
      <c r="S16" s="67">
        <f t="shared" si="6"/>
        <v>8</v>
      </c>
    </row>
    <row r="17" spans="1:19" x14ac:dyDescent="0.3">
      <c r="A17" s="82" t="s">
        <v>632</v>
      </c>
      <c r="B17" s="64">
        <f>VLOOKUP($A17,'Return Data'!$B$7:$R$2843,3,0)</f>
        <v>44412</v>
      </c>
      <c r="C17" s="65">
        <f>VLOOKUP($A17,'Return Data'!$B$7:$R$2843,4,0)</f>
        <v>2529.1217000000001</v>
      </c>
      <c r="D17" s="65">
        <f>VLOOKUP($A17,'Return Data'!$B$7:$R$2843,9,0)</f>
        <v>9.3238000000000003</v>
      </c>
      <c r="E17" s="66">
        <f t="shared" si="0"/>
        <v>3</v>
      </c>
      <c r="F17" s="65">
        <f>VLOOKUP($A17,'Return Data'!$B$7:$R$2843,10,0)</f>
        <v>4.6706000000000003</v>
      </c>
      <c r="G17" s="66">
        <f t="shared" si="1"/>
        <v>9</v>
      </c>
      <c r="H17" s="65">
        <f>VLOOKUP($A17,'Return Data'!$B$7:$R$2843,11,0)</f>
        <v>5.6848000000000001</v>
      </c>
      <c r="I17" s="66">
        <f t="shared" si="2"/>
        <v>7</v>
      </c>
      <c r="J17" s="65">
        <f>VLOOKUP($A17,'Return Data'!$B$7:$R$2843,12,0)</f>
        <v>4.2340999999999998</v>
      </c>
      <c r="K17" s="66">
        <f t="shared" si="3"/>
        <v>11</v>
      </c>
      <c r="L17" s="65">
        <f>VLOOKUP($A17,'Return Data'!$B$7:$R$2843,13,0)</f>
        <v>4.8220999999999998</v>
      </c>
      <c r="M17" s="66">
        <f t="shared" si="4"/>
        <v>11</v>
      </c>
      <c r="N17" s="65">
        <f>VLOOKUP($A17,'Return Data'!$B$7:$R$2843,17,0)</f>
        <v>7.8851000000000004</v>
      </c>
      <c r="O17" s="66">
        <f t="shared" si="5"/>
        <v>10</v>
      </c>
      <c r="P17" s="65">
        <f>VLOOKUP($A17,'Return Data'!$B$7:$R$2843,14,0)</f>
        <v>8.6327999999999996</v>
      </c>
      <c r="Q17" s="66">
        <f t="shared" si="7"/>
        <v>5</v>
      </c>
      <c r="R17" s="65">
        <f>VLOOKUP($A17,'Return Data'!$B$7:$R$2843,16,0)</f>
        <v>6.8438999999999997</v>
      </c>
      <c r="S17" s="67">
        <f t="shared" si="6"/>
        <v>16</v>
      </c>
    </row>
    <row r="18" spans="1:19" x14ac:dyDescent="0.3">
      <c r="A18" s="82" t="s">
        <v>634</v>
      </c>
      <c r="B18" s="64">
        <f>VLOOKUP($A18,'Return Data'!$B$7:$R$2843,3,0)</f>
        <v>44412</v>
      </c>
      <c r="C18" s="65">
        <f>VLOOKUP($A18,'Return Data'!$B$7:$R$2843,4,0)</f>
        <v>2958.248</v>
      </c>
      <c r="D18" s="65">
        <f>VLOOKUP($A18,'Return Data'!$B$7:$R$2843,9,0)</f>
        <v>7.3297999999999996</v>
      </c>
      <c r="E18" s="66">
        <f t="shared" si="0"/>
        <v>13</v>
      </c>
      <c r="F18" s="65">
        <f>VLOOKUP($A18,'Return Data'!$B$7:$R$2843,10,0)</f>
        <v>5.1439000000000004</v>
      </c>
      <c r="G18" s="66">
        <f t="shared" si="1"/>
        <v>7</v>
      </c>
      <c r="H18" s="65">
        <f>VLOOKUP($A18,'Return Data'!$B$7:$R$2843,11,0)</f>
        <v>5.49</v>
      </c>
      <c r="I18" s="66">
        <f t="shared" si="2"/>
        <v>10</v>
      </c>
      <c r="J18" s="65">
        <f>VLOOKUP($A18,'Return Data'!$B$7:$R$2843,12,0)</f>
        <v>4.3635000000000002</v>
      </c>
      <c r="K18" s="66">
        <f t="shared" si="3"/>
        <v>10</v>
      </c>
      <c r="L18" s="65">
        <f>VLOOKUP($A18,'Return Data'!$B$7:$R$2843,13,0)</f>
        <v>5.0411999999999999</v>
      </c>
      <c r="M18" s="66">
        <f t="shared" si="4"/>
        <v>8</v>
      </c>
      <c r="N18" s="65">
        <f>VLOOKUP($A18,'Return Data'!$B$7:$R$2843,17,0)</f>
        <v>7.5385999999999997</v>
      </c>
      <c r="O18" s="66">
        <f t="shared" si="5"/>
        <v>14</v>
      </c>
      <c r="P18" s="65">
        <f>VLOOKUP($A18,'Return Data'!$B$7:$R$2843,14,0)</f>
        <v>8.1747999999999994</v>
      </c>
      <c r="Q18" s="66">
        <f t="shared" si="7"/>
        <v>8</v>
      </c>
      <c r="R18" s="65">
        <f>VLOOKUP($A18,'Return Data'!$B$7:$R$2843,16,0)</f>
        <v>8.1278000000000006</v>
      </c>
      <c r="S18" s="67">
        <f t="shared" si="6"/>
        <v>7</v>
      </c>
    </row>
    <row r="19" spans="1:19" x14ac:dyDescent="0.3">
      <c r="A19" s="82" t="s">
        <v>637</v>
      </c>
      <c r="B19" s="64">
        <f>VLOOKUP($A19,'Return Data'!$B$7:$R$2843,3,0)</f>
        <v>44412</v>
      </c>
      <c r="C19" s="65">
        <f>VLOOKUP($A19,'Return Data'!$B$7:$R$2843,4,0)</f>
        <v>57.939799999999998</v>
      </c>
      <c r="D19" s="65">
        <f>VLOOKUP($A19,'Return Data'!$B$7:$R$2843,9,0)</f>
        <v>5.1919000000000004</v>
      </c>
      <c r="E19" s="66">
        <f t="shared" si="0"/>
        <v>17</v>
      </c>
      <c r="F19" s="65">
        <f>VLOOKUP($A19,'Return Data'!$B$7:$R$2843,10,0)</f>
        <v>4.3368000000000002</v>
      </c>
      <c r="G19" s="66">
        <f t="shared" si="1"/>
        <v>14</v>
      </c>
      <c r="H19" s="65">
        <f>VLOOKUP($A19,'Return Data'!$B$7:$R$2843,11,0)</f>
        <v>4.9542000000000002</v>
      </c>
      <c r="I19" s="66">
        <f t="shared" si="2"/>
        <v>15</v>
      </c>
      <c r="J19" s="65">
        <f>VLOOKUP($A19,'Return Data'!$B$7:$R$2843,12,0)</f>
        <v>3.0445000000000002</v>
      </c>
      <c r="K19" s="66">
        <f t="shared" si="3"/>
        <v>18</v>
      </c>
      <c r="L19" s="65">
        <f>VLOOKUP($A19,'Return Data'!$B$7:$R$2843,13,0)</f>
        <v>3.2543000000000002</v>
      </c>
      <c r="M19" s="66">
        <f t="shared" si="4"/>
        <v>18</v>
      </c>
      <c r="N19" s="65">
        <f>VLOOKUP($A19,'Return Data'!$B$7:$R$2843,17,0)</f>
        <v>7.9118000000000004</v>
      </c>
      <c r="O19" s="66">
        <f t="shared" si="5"/>
        <v>9</v>
      </c>
      <c r="P19" s="65">
        <f>VLOOKUP($A19,'Return Data'!$B$7:$R$2843,14,0)</f>
        <v>9.9754000000000005</v>
      </c>
      <c r="Q19" s="66">
        <f t="shared" si="7"/>
        <v>1</v>
      </c>
      <c r="R19" s="65">
        <f>VLOOKUP($A19,'Return Data'!$B$7:$R$2843,16,0)</f>
        <v>7.4778000000000002</v>
      </c>
      <c r="S19" s="67">
        <f t="shared" si="6"/>
        <v>12</v>
      </c>
    </row>
    <row r="20" spans="1:19" x14ac:dyDescent="0.3">
      <c r="A20" s="116" t="s">
        <v>1771</v>
      </c>
      <c r="B20" s="64">
        <f>VLOOKUP($A20,'Return Data'!$B$7:$R$2843,3,0)</f>
        <v>44412</v>
      </c>
      <c r="C20" s="65">
        <f>VLOOKUP($A20,'Return Data'!$B$7:$R$2843,4,0)</f>
        <v>46.455500000000001</v>
      </c>
      <c r="D20" s="65">
        <f>VLOOKUP($A20,'Return Data'!$B$7:$R$2843,9,0)</f>
        <v>9.3059999999999992</v>
      </c>
      <c r="E20" s="66">
        <f t="shared" si="0"/>
        <v>4</v>
      </c>
      <c r="F20" s="65">
        <f>VLOOKUP($A20,'Return Data'!$B$7:$R$2843,10,0)</f>
        <v>6.0766</v>
      </c>
      <c r="G20" s="66">
        <f t="shared" si="1"/>
        <v>1</v>
      </c>
      <c r="H20" s="65">
        <f>VLOOKUP($A20,'Return Data'!$B$7:$R$2843,11,0)</f>
        <v>6.6590999999999996</v>
      </c>
      <c r="I20" s="66">
        <f t="shared" si="2"/>
        <v>1</v>
      </c>
      <c r="J20" s="65">
        <f>VLOOKUP($A20,'Return Data'!$B$7:$R$2843,12,0)</f>
        <v>5.4728000000000003</v>
      </c>
      <c r="K20" s="66">
        <f t="shared" si="3"/>
        <v>1</v>
      </c>
      <c r="L20" s="65">
        <f>VLOOKUP($A20,'Return Data'!$B$7:$R$2843,13,0)</f>
        <v>6.3944000000000001</v>
      </c>
      <c r="M20" s="66">
        <f t="shared" si="4"/>
        <v>1</v>
      </c>
      <c r="N20" s="65">
        <f>VLOOKUP($A20,'Return Data'!$B$7:$R$2843,17,0)</f>
        <v>7.6002999999999998</v>
      </c>
      <c r="O20" s="66">
        <f t="shared" si="5"/>
        <v>11</v>
      </c>
      <c r="P20" s="65">
        <f>VLOOKUP($A20,'Return Data'!$B$7:$R$2843,14,0)</f>
        <v>7.7430000000000003</v>
      </c>
      <c r="Q20" s="66">
        <f t="shared" si="7"/>
        <v>12</v>
      </c>
      <c r="R20" s="65">
        <f>VLOOKUP($A20,'Return Data'!$B$7:$R$2843,16,0)</f>
        <v>7.6250999999999998</v>
      </c>
      <c r="S20" s="67">
        <f t="shared" si="6"/>
        <v>10</v>
      </c>
    </row>
    <row r="21" spans="1:19" x14ac:dyDescent="0.3">
      <c r="A21" s="82" t="s">
        <v>638</v>
      </c>
      <c r="B21" s="64">
        <f>VLOOKUP($A21,'Return Data'!$B$7:$R$2843,3,0)</f>
        <v>44412</v>
      </c>
      <c r="C21" s="65">
        <f>VLOOKUP($A21,'Return Data'!$B$7:$R$2843,4,0)</f>
        <v>34.504800000000003</v>
      </c>
      <c r="D21" s="65">
        <f>VLOOKUP($A21,'Return Data'!$B$7:$R$2843,9,0)</f>
        <v>7.7991999999999999</v>
      </c>
      <c r="E21" s="66">
        <f t="shared" si="0"/>
        <v>10</v>
      </c>
      <c r="F21" s="65">
        <f>VLOOKUP($A21,'Return Data'!$B$7:$R$2843,10,0)</f>
        <v>5.4858000000000002</v>
      </c>
      <c r="G21" s="66">
        <f t="shared" si="1"/>
        <v>3</v>
      </c>
      <c r="H21" s="65">
        <f>VLOOKUP($A21,'Return Data'!$B$7:$R$2843,11,0)</f>
        <v>6.1081000000000003</v>
      </c>
      <c r="I21" s="66">
        <f t="shared" si="2"/>
        <v>5</v>
      </c>
      <c r="J21" s="65">
        <f>VLOOKUP($A21,'Return Data'!$B$7:$R$2843,12,0)</f>
        <v>4.7965</v>
      </c>
      <c r="K21" s="66">
        <f t="shared" si="3"/>
        <v>4</v>
      </c>
      <c r="L21" s="65">
        <f>VLOOKUP($A21,'Return Data'!$B$7:$R$2843,13,0)</f>
        <v>5.3318000000000003</v>
      </c>
      <c r="M21" s="66">
        <f t="shared" si="4"/>
        <v>4</v>
      </c>
      <c r="N21" s="65">
        <f>VLOOKUP($A21,'Return Data'!$B$7:$R$2843,17,0)</f>
        <v>7.5502000000000002</v>
      </c>
      <c r="O21" s="66">
        <f t="shared" si="5"/>
        <v>13</v>
      </c>
      <c r="P21" s="65">
        <f>VLOOKUP($A21,'Return Data'!$B$7:$R$2843,14,0)</f>
        <v>7.7385999999999999</v>
      </c>
      <c r="Q21" s="66">
        <f t="shared" si="7"/>
        <v>13</v>
      </c>
      <c r="R21" s="65">
        <f>VLOOKUP($A21,'Return Data'!$B$7:$R$2843,16,0)</f>
        <v>6.9147999999999996</v>
      </c>
      <c r="S21" s="67">
        <f t="shared" si="6"/>
        <v>15</v>
      </c>
    </row>
    <row r="22" spans="1:19" x14ac:dyDescent="0.3">
      <c r="A22" s="82" t="s">
        <v>641</v>
      </c>
      <c r="B22" s="64">
        <f>VLOOKUP($A22,'Return Data'!$B$7:$R$2843,3,0)</f>
        <v>44412</v>
      </c>
      <c r="C22" s="65">
        <f>VLOOKUP($A22,'Return Data'!$B$7:$R$2843,4,0)</f>
        <v>12.306900000000001</v>
      </c>
      <c r="D22" s="65">
        <f>VLOOKUP($A22,'Return Data'!$B$7:$R$2843,9,0)</f>
        <v>7.7378999999999998</v>
      </c>
      <c r="E22" s="66">
        <f t="shared" si="0"/>
        <v>11</v>
      </c>
      <c r="F22" s="65">
        <f>VLOOKUP($A22,'Return Data'!$B$7:$R$2843,10,0)</f>
        <v>4.2652000000000001</v>
      </c>
      <c r="G22" s="66">
        <f t="shared" si="1"/>
        <v>15</v>
      </c>
      <c r="H22" s="65">
        <f>VLOOKUP($A22,'Return Data'!$B$7:$R$2843,11,0)</f>
        <v>4.7961</v>
      </c>
      <c r="I22" s="66">
        <f t="shared" si="2"/>
        <v>16</v>
      </c>
      <c r="J22" s="65">
        <f>VLOOKUP($A22,'Return Data'!$B$7:$R$2843,12,0)</f>
        <v>3.6402999999999999</v>
      </c>
      <c r="K22" s="66">
        <f t="shared" si="3"/>
        <v>16</v>
      </c>
      <c r="L22" s="65">
        <f>VLOOKUP($A22,'Return Data'!$B$7:$R$2843,13,0)</f>
        <v>4.0269000000000004</v>
      </c>
      <c r="M22" s="66">
        <f t="shared" si="4"/>
        <v>16</v>
      </c>
      <c r="N22" s="65">
        <f>VLOOKUP($A22,'Return Data'!$B$7:$R$2843,17,0)</f>
        <v>7.5751999999999997</v>
      </c>
      <c r="O22" s="66">
        <f t="shared" si="5"/>
        <v>12</v>
      </c>
      <c r="P22" s="65"/>
      <c r="Q22" s="66"/>
      <c r="R22" s="65">
        <f>VLOOKUP($A22,'Return Data'!$B$7:$R$2843,16,0)</f>
        <v>8.6327999999999996</v>
      </c>
      <c r="S22" s="67">
        <f t="shared" si="6"/>
        <v>6</v>
      </c>
    </row>
    <row r="23" spans="1:19" x14ac:dyDescent="0.3">
      <c r="A23" s="82" t="s">
        <v>642</v>
      </c>
      <c r="B23" s="64">
        <f>VLOOKUP($A23,'Return Data'!$B$7:$R$2843,3,0)</f>
        <v>44412</v>
      </c>
      <c r="C23" s="65">
        <f>VLOOKUP($A23,'Return Data'!$B$7:$R$2843,4,0)</f>
        <v>31.943899999999999</v>
      </c>
      <c r="D23" s="65">
        <f>VLOOKUP($A23,'Return Data'!$B$7:$R$2843,9,0)</f>
        <v>9.7984000000000009</v>
      </c>
      <c r="E23" s="66">
        <f t="shared" si="0"/>
        <v>2</v>
      </c>
      <c r="F23" s="65">
        <f>VLOOKUP($A23,'Return Data'!$B$7:$R$2843,10,0)</f>
        <v>5.2054999999999998</v>
      </c>
      <c r="G23" s="66">
        <f t="shared" si="1"/>
        <v>6</v>
      </c>
      <c r="H23" s="65">
        <f>VLOOKUP($A23,'Return Data'!$B$7:$R$2843,11,0)</f>
        <v>6.3769999999999998</v>
      </c>
      <c r="I23" s="66">
        <f t="shared" si="2"/>
        <v>2</v>
      </c>
      <c r="J23" s="65">
        <f>VLOOKUP($A23,'Return Data'!$B$7:$R$2843,12,0)</f>
        <v>4.7942</v>
      </c>
      <c r="K23" s="66">
        <f t="shared" si="3"/>
        <v>5</v>
      </c>
      <c r="L23" s="65">
        <f>VLOOKUP($A23,'Return Data'!$B$7:$R$2843,13,0)</f>
        <v>5.1291000000000002</v>
      </c>
      <c r="M23" s="66">
        <f t="shared" si="4"/>
        <v>6</v>
      </c>
      <c r="N23" s="65">
        <f>VLOOKUP($A23,'Return Data'!$B$7:$R$2843,17,0)</f>
        <v>8.5030000000000001</v>
      </c>
      <c r="O23" s="66">
        <f t="shared" si="5"/>
        <v>2</v>
      </c>
      <c r="P23" s="65">
        <f>VLOOKUP($A23,'Return Data'!$B$7:$R$2843,14,0)</f>
        <v>9.3497000000000003</v>
      </c>
      <c r="Q23" s="66">
        <f>RANK(P23,P$8:P$26,0)</f>
        <v>2</v>
      </c>
      <c r="R23" s="65">
        <f>VLOOKUP($A23,'Return Data'!$B$7:$R$2843,16,0)</f>
        <v>7.2443999999999997</v>
      </c>
      <c r="S23" s="67">
        <f t="shared" si="6"/>
        <v>13</v>
      </c>
    </row>
    <row r="24" spans="1:19" x14ac:dyDescent="0.3">
      <c r="A24" s="82" t="s">
        <v>645</v>
      </c>
      <c r="B24" s="64">
        <f>VLOOKUP($A24,'Return Data'!$B$7:$R$2843,3,0)</f>
        <v>44412</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-10.294600000000001</v>
      </c>
      <c r="S24" s="67">
        <f t="shared" si="6"/>
        <v>19</v>
      </c>
    </row>
    <row r="25" spans="1:19" x14ac:dyDescent="0.3">
      <c r="A25" s="82" t="s">
        <v>647</v>
      </c>
      <c r="B25" s="64">
        <f>VLOOKUP($A25,'Return Data'!$B$7:$R$2843,3,0)</f>
        <v>44412</v>
      </c>
      <c r="C25" s="65">
        <f>VLOOKUP($A25,'Return Data'!$B$7:$R$2843,4,0)</f>
        <v>12.241400000000001</v>
      </c>
      <c r="D25" s="65">
        <f>VLOOKUP($A25,'Return Data'!$B$7:$R$2843,9,0)</f>
        <v>9.1097999999999999</v>
      </c>
      <c r="E25" s="66">
        <f t="shared" si="0"/>
        <v>6</v>
      </c>
      <c r="F25" s="65">
        <f>VLOOKUP($A25,'Return Data'!$B$7:$R$2843,10,0)</f>
        <v>4.2451999999999996</v>
      </c>
      <c r="G25" s="66">
        <f t="shared" si="1"/>
        <v>16</v>
      </c>
      <c r="H25" s="65">
        <f>VLOOKUP($A25,'Return Data'!$B$7:$R$2843,11,0)</f>
        <v>5.3434999999999997</v>
      </c>
      <c r="I25" s="66">
        <f t="shared" si="2"/>
        <v>11</v>
      </c>
      <c r="J25" s="65">
        <f>VLOOKUP($A25,'Return Data'!$B$7:$R$2843,12,0)</f>
        <v>3.6890999999999998</v>
      </c>
      <c r="K25" s="66">
        <f t="shared" si="3"/>
        <v>14</v>
      </c>
      <c r="L25" s="65">
        <f>VLOOKUP($A25,'Return Data'!$B$7:$R$2843,13,0)</f>
        <v>4.16</v>
      </c>
      <c r="M25" s="66">
        <f t="shared" si="4"/>
        <v>14</v>
      </c>
      <c r="N25" s="65">
        <f>VLOOKUP($A25,'Return Data'!$B$7:$R$2843,17,0)</f>
        <v>8.1582000000000008</v>
      </c>
      <c r="O25" s="66">
        <f>RANK(N25,N$8:N$26,0)</f>
        <v>6</v>
      </c>
      <c r="P25" s="65">
        <f>VLOOKUP($A25,'Return Data'!$B$7:$R$2843,14,0)</f>
        <v>6.3773</v>
      </c>
      <c r="Q25" s="66">
        <f>RANK(P25,P$8:P$26,0)</f>
        <v>14</v>
      </c>
      <c r="R25" s="65">
        <f>VLOOKUP($A25,'Return Data'!$B$7:$R$2843,16,0)</f>
        <v>6.5297000000000001</v>
      </c>
      <c r="S25" s="67">
        <f t="shared" si="6"/>
        <v>17</v>
      </c>
    </row>
    <row r="26" spans="1:19" x14ac:dyDescent="0.3">
      <c r="A26" s="82" t="s">
        <v>649</v>
      </c>
      <c r="B26" s="64">
        <f>VLOOKUP($A26,'Return Data'!$B$7:$R$2843,3,0)</f>
        <v>44412</v>
      </c>
      <c r="C26" s="65">
        <f>VLOOKUP($A26,'Return Data'!$B$7:$R$2843,4,0)</f>
        <v>12.956899999999999</v>
      </c>
      <c r="D26" s="65">
        <f>VLOOKUP($A26,'Return Data'!$B$7:$R$2843,9,0)</f>
        <v>9.2621000000000002</v>
      </c>
      <c r="E26" s="66">
        <f t="shared" si="0"/>
        <v>5</v>
      </c>
      <c r="F26" s="65">
        <f>VLOOKUP($A26,'Return Data'!$B$7:$R$2843,10,0)</f>
        <v>4.9385000000000003</v>
      </c>
      <c r="G26" s="66">
        <f t="shared" si="1"/>
        <v>8</v>
      </c>
      <c r="H26" s="65">
        <f>VLOOKUP($A26,'Return Data'!$B$7:$R$2843,11,0)</f>
        <v>5.5705999999999998</v>
      </c>
      <c r="I26" s="66">
        <f t="shared" si="2"/>
        <v>9</v>
      </c>
      <c r="J26" s="65">
        <f>VLOOKUP($A26,'Return Data'!$B$7:$R$2843,12,0)</f>
        <v>4.1997</v>
      </c>
      <c r="K26" s="66">
        <f t="shared" si="3"/>
        <v>12</v>
      </c>
      <c r="L26" s="65">
        <f>VLOOKUP($A26,'Return Data'!$B$7:$R$2843,13,0)</f>
        <v>4.7827000000000002</v>
      </c>
      <c r="M26" s="66">
        <f t="shared" si="4"/>
        <v>12</v>
      </c>
      <c r="N26" s="65">
        <f>VLOOKUP($A26,'Return Data'!$B$7:$R$2843,17,0)</f>
        <v>8.1403999999999996</v>
      </c>
      <c r="O26" s="66">
        <f>RANK(N26,N$8:N$26,0)</f>
        <v>7</v>
      </c>
      <c r="P26" s="65"/>
      <c r="Q26" s="66"/>
      <c r="R26" s="65">
        <f>VLOOKUP($A26,'Return Data'!$B$7:$R$2843,16,0)</f>
        <v>9.0443999999999996</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7.3517526315789476</v>
      </c>
      <c r="E28" s="88"/>
      <c r="F28" s="89">
        <f>AVERAGE(F8:F26)</f>
        <v>4.5237684210526314</v>
      </c>
      <c r="G28" s="88"/>
      <c r="H28" s="89">
        <f>AVERAGE(H8:H26)</f>
        <v>5.1784105263157896</v>
      </c>
      <c r="I28" s="88"/>
      <c r="J28" s="89">
        <f>AVERAGE(J8:J26)</f>
        <v>4.041631578947368</v>
      </c>
      <c r="K28" s="88"/>
      <c r="L28" s="89">
        <f>AVERAGE(L8:L26)</f>
        <v>4.545431578947368</v>
      </c>
      <c r="M28" s="88"/>
      <c r="N28" s="89">
        <f>AVERAGE(N8:N26)</f>
        <v>7.85381111111111</v>
      </c>
      <c r="O28" s="88"/>
      <c r="P28" s="89">
        <f>AVERAGE(P8:P26)</f>
        <v>8.1284333333333354</v>
      </c>
      <c r="Q28" s="88"/>
      <c r="R28" s="89">
        <f>AVERAGE(R8:R26)</f>
        <v>6.9130105263157899</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6.9489999999999998</v>
      </c>
      <c r="O29" s="88"/>
      <c r="P29" s="89">
        <f>MIN(P8:P26)</f>
        <v>4.9101999999999997</v>
      </c>
      <c r="Q29" s="88"/>
      <c r="R29" s="89">
        <f>MIN(R8:R26)</f>
        <v>-10.294600000000001</v>
      </c>
      <c r="S29" s="90"/>
    </row>
    <row r="30" spans="1:19" ht="15" thickBot="1" x14ac:dyDescent="0.35">
      <c r="A30" s="91" t="s">
        <v>29</v>
      </c>
      <c r="B30" s="92"/>
      <c r="C30" s="92"/>
      <c r="D30" s="93">
        <f>MAX(D8:D26)</f>
        <v>10.390499999999999</v>
      </c>
      <c r="E30" s="92"/>
      <c r="F30" s="93">
        <f>MAX(F8:F26)</f>
        <v>6.0766</v>
      </c>
      <c r="G30" s="92"/>
      <c r="H30" s="93">
        <f>MAX(H8:H26)</f>
        <v>6.6590999999999996</v>
      </c>
      <c r="I30" s="92"/>
      <c r="J30" s="93">
        <f>MAX(J8:J26)</f>
        <v>5.4728000000000003</v>
      </c>
      <c r="K30" s="92"/>
      <c r="L30" s="93">
        <f>MAX(L8:L26)</f>
        <v>6.3944000000000001</v>
      </c>
      <c r="M30" s="92"/>
      <c r="N30" s="93">
        <f>MAX(N8:N26)</f>
        <v>8.6457999999999995</v>
      </c>
      <c r="O30" s="92"/>
      <c r="P30" s="93">
        <f>MAX(P8:P26)</f>
        <v>9.9754000000000005</v>
      </c>
      <c r="Q30" s="92"/>
      <c r="R30" s="93">
        <f>MAX(R8:R26)</f>
        <v>9.2997999999999994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44412</v>
      </c>
      <c r="C8" s="65">
        <f>VLOOKUP($A8,'Return Data'!$B$7:$R$2843,4,0)</f>
        <v>320.87</v>
      </c>
      <c r="D8" s="65">
        <f>VLOOKUP($A8,'Return Data'!$B$7:$R$2843,10,0)</f>
        <v>15.284000000000001</v>
      </c>
      <c r="E8" s="66">
        <f t="shared" ref="E8:E36" si="0">RANK(D8,D$8:D$36,0)</f>
        <v>3</v>
      </c>
      <c r="F8" s="65">
        <f>VLOOKUP($A8,'Return Data'!$B$7:$R$2843,11,0)</f>
        <v>12.443899999999999</v>
      </c>
      <c r="G8" s="66">
        <f t="shared" ref="G8:G36" si="1">RANK(F8,F$8:F$36,0)</f>
        <v>9</v>
      </c>
      <c r="H8" s="65">
        <f>VLOOKUP($A8,'Return Data'!$B$7:$R$2843,12,0)</f>
        <v>41.708300000000001</v>
      </c>
      <c r="I8" s="66">
        <f t="shared" ref="I8:I36" si="2">RANK(H8,H$8:H$36,0)</f>
        <v>7</v>
      </c>
      <c r="J8" s="65">
        <f>VLOOKUP($A8,'Return Data'!$B$7:$R$2843,13,0)</f>
        <v>52.461300000000001</v>
      </c>
      <c r="K8" s="66">
        <f t="shared" ref="K8:K36" si="3">RANK(J8,J$8:J$36,0)</f>
        <v>5</v>
      </c>
      <c r="L8" s="65">
        <f>VLOOKUP($A8,'Return Data'!$B$7:$R$2843,17,0)</f>
        <v>22.7804</v>
      </c>
      <c r="M8" s="66">
        <f t="shared" ref="M8:M36" si="4">RANK(L8,L$8:L$36,0)</f>
        <v>14</v>
      </c>
      <c r="N8" s="65">
        <f>VLOOKUP($A8,'Return Data'!$B$7:$R$2843,14,0)</f>
        <v>12.500299999999999</v>
      </c>
      <c r="O8" s="66">
        <f t="shared" ref="O8:O26" si="5">RANK(N8,N$8:N$36,0)</f>
        <v>18</v>
      </c>
      <c r="P8" s="65">
        <f>VLOOKUP($A8,'Return Data'!$B$7:$R$2843,15,0)</f>
        <v>12.533200000000001</v>
      </c>
      <c r="Q8" s="66">
        <f t="shared" ref="Q8:Q26" si="6">RANK(P8,P$8:P$36,0)</f>
        <v>19</v>
      </c>
      <c r="R8" s="65">
        <f>VLOOKUP($A8,'Return Data'!$B$7:$R$2843,16,0)</f>
        <v>20.094000000000001</v>
      </c>
      <c r="S8" s="67">
        <f t="shared" ref="S8:S36" si="7">RANK(R8,R$8:R$36,0)</f>
        <v>2</v>
      </c>
    </row>
    <row r="9" spans="1:20" x14ac:dyDescent="0.3">
      <c r="A9" s="63" t="s">
        <v>951</v>
      </c>
      <c r="B9" s="64">
        <f>VLOOKUP($A9,'Return Data'!$B$7:$R$2843,3,0)</f>
        <v>44412</v>
      </c>
      <c r="C9" s="65">
        <f>VLOOKUP($A9,'Return Data'!$B$7:$R$2843,4,0)</f>
        <v>43.59</v>
      </c>
      <c r="D9" s="65">
        <f>VLOOKUP($A9,'Return Data'!$B$7:$R$2843,10,0)</f>
        <v>13.162000000000001</v>
      </c>
      <c r="E9" s="66">
        <f t="shared" si="0"/>
        <v>25</v>
      </c>
      <c r="F9" s="65">
        <f>VLOOKUP($A9,'Return Data'!$B$7:$R$2843,11,0)</f>
        <v>10.131399999999999</v>
      </c>
      <c r="G9" s="66">
        <f t="shared" si="1"/>
        <v>22</v>
      </c>
      <c r="H9" s="65">
        <f>VLOOKUP($A9,'Return Data'!$B$7:$R$2843,12,0)</f>
        <v>33.018000000000001</v>
      </c>
      <c r="I9" s="66">
        <f t="shared" si="2"/>
        <v>26</v>
      </c>
      <c r="J9" s="65">
        <f>VLOOKUP($A9,'Return Data'!$B$7:$R$2843,13,0)</f>
        <v>43.766500000000001</v>
      </c>
      <c r="K9" s="66">
        <f t="shared" si="3"/>
        <v>24</v>
      </c>
      <c r="L9" s="65">
        <f>VLOOKUP($A9,'Return Data'!$B$7:$R$2843,17,0)</f>
        <v>23.070799999999998</v>
      </c>
      <c r="M9" s="66">
        <f t="shared" si="4"/>
        <v>11</v>
      </c>
      <c r="N9" s="65">
        <f>VLOOKUP($A9,'Return Data'!$B$7:$R$2843,14,0)</f>
        <v>15.1328</v>
      </c>
      <c r="O9" s="66">
        <f t="shared" si="5"/>
        <v>3</v>
      </c>
      <c r="P9" s="65">
        <f>VLOOKUP($A9,'Return Data'!$B$7:$R$2843,15,0)</f>
        <v>16.968599999999999</v>
      </c>
      <c r="Q9" s="66">
        <f t="shared" si="6"/>
        <v>1</v>
      </c>
      <c r="R9" s="65">
        <f>VLOOKUP($A9,'Return Data'!$B$7:$R$2843,16,0)</f>
        <v>13.5494</v>
      </c>
      <c r="S9" s="67">
        <f t="shared" si="7"/>
        <v>16</v>
      </c>
    </row>
    <row r="10" spans="1:20" x14ac:dyDescent="0.3">
      <c r="A10" s="63" t="s">
        <v>952</v>
      </c>
      <c r="B10" s="64">
        <f>VLOOKUP($A10,'Return Data'!$B$7:$R$2843,3,0)</f>
        <v>44412</v>
      </c>
      <c r="C10" s="65">
        <f>VLOOKUP($A10,'Return Data'!$B$7:$R$2843,4,0)</f>
        <v>21.03</v>
      </c>
      <c r="D10" s="65">
        <f>VLOOKUP($A10,'Return Data'!$B$7:$R$2843,10,0)</f>
        <v>14.667400000000001</v>
      </c>
      <c r="E10" s="66">
        <f t="shared" si="0"/>
        <v>8</v>
      </c>
      <c r="F10" s="65">
        <f>VLOOKUP($A10,'Return Data'!$B$7:$R$2843,11,0)</f>
        <v>11.802199999999999</v>
      </c>
      <c r="G10" s="66">
        <f t="shared" si="1"/>
        <v>13</v>
      </c>
      <c r="H10" s="65">
        <f>VLOOKUP($A10,'Return Data'!$B$7:$R$2843,12,0)</f>
        <v>37.811300000000003</v>
      </c>
      <c r="I10" s="66">
        <f t="shared" si="2"/>
        <v>16</v>
      </c>
      <c r="J10" s="65">
        <f>VLOOKUP($A10,'Return Data'!$B$7:$R$2843,13,0)</f>
        <v>46.346600000000002</v>
      </c>
      <c r="K10" s="66">
        <f t="shared" si="3"/>
        <v>17</v>
      </c>
      <c r="L10" s="65">
        <f>VLOOKUP($A10,'Return Data'!$B$7:$R$2843,17,0)</f>
        <v>23.518899999999999</v>
      </c>
      <c r="M10" s="66">
        <f t="shared" si="4"/>
        <v>7</v>
      </c>
      <c r="N10" s="65">
        <f>VLOOKUP($A10,'Return Data'!$B$7:$R$2843,14,0)</f>
        <v>13.1685</v>
      </c>
      <c r="O10" s="66">
        <f t="shared" si="5"/>
        <v>11</v>
      </c>
      <c r="P10" s="65">
        <f>VLOOKUP($A10,'Return Data'!$B$7:$R$2843,15,0)</f>
        <v>13.0603</v>
      </c>
      <c r="Q10" s="66">
        <f t="shared" si="6"/>
        <v>13</v>
      </c>
      <c r="R10" s="65">
        <f>VLOOKUP($A10,'Return Data'!$B$7:$R$2843,16,0)</f>
        <v>6.9096000000000002</v>
      </c>
      <c r="S10" s="67">
        <f t="shared" si="7"/>
        <v>29</v>
      </c>
    </row>
    <row r="11" spans="1:20" x14ac:dyDescent="0.3">
      <c r="A11" s="63" t="s">
        <v>954</v>
      </c>
      <c r="B11" s="64">
        <f>VLOOKUP($A11,'Return Data'!$B$7:$R$2843,3,0)</f>
        <v>44412</v>
      </c>
      <c r="C11" s="65">
        <f>VLOOKUP($A11,'Return Data'!$B$7:$R$2843,4,0)</f>
        <v>132.37</v>
      </c>
      <c r="D11" s="65">
        <f>VLOOKUP($A11,'Return Data'!$B$7:$R$2843,10,0)</f>
        <v>13.2723</v>
      </c>
      <c r="E11" s="66">
        <f t="shared" si="0"/>
        <v>23</v>
      </c>
      <c r="F11" s="65">
        <f>VLOOKUP($A11,'Return Data'!$B$7:$R$2843,11,0)</f>
        <v>9.5960000000000001</v>
      </c>
      <c r="G11" s="66">
        <f t="shared" si="1"/>
        <v>26</v>
      </c>
      <c r="H11" s="65">
        <f>VLOOKUP($A11,'Return Data'!$B$7:$R$2843,12,0)</f>
        <v>34.004899999999999</v>
      </c>
      <c r="I11" s="66">
        <f t="shared" si="2"/>
        <v>23</v>
      </c>
      <c r="J11" s="65">
        <f>VLOOKUP($A11,'Return Data'!$B$7:$R$2843,13,0)</f>
        <v>42.655500000000004</v>
      </c>
      <c r="K11" s="66">
        <f t="shared" si="3"/>
        <v>25</v>
      </c>
      <c r="L11" s="65">
        <f>VLOOKUP($A11,'Return Data'!$B$7:$R$2843,17,0)</f>
        <v>22.633800000000001</v>
      </c>
      <c r="M11" s="66">
        <f t="shared" si="4"/>
        <v>15</v>
      </c>
      <c r="N11" s="65">
        <f>VLOOKUP($A11,'Return Data'!$B$7:$R$2843,14,0)</f>
        <v>15.1539</v>
      </c>
      <c r="O11" s="66">
        <f t="shared" si="5"/>
        <v>2</v>
      </c>
      <c r="P11" s="65">
        <f>VLOOKUP($A11,'Return Data'!$B$7:$R$2843,15,0)</f>
        <v>13.407299999999999</v>
      </c>
      <c r="Q11" s="66">
        <f t="shared" si="6"/>
        <v>11</v>
      </c>
      <c r="R11" s="65">
        <f>VLOOKUP($A11,'Return Data'!$B$7:$R$2843,16,0)</f>
        <v>16.541499999999999</v>
      </c>
      <c r="S11" s="67">
        <f t="shared" si="7"/>
        <v>10</v>
      </c>
    </row>
    <row r="12" spans="1:20" x14ac:dyDescent="0.3">
      <c r="A12" s="63" t="s">
        <v>957</v>
      </c>
      <c r="B12" s="64">
        <f>VLOOKUP($A12,'Return Data'!$B$7:$R$2843,3,0)</f>
        <v>44412</v>
      </c>
      <c r="C12" s="65">
        <f>VLOOKUP($A12,'Return Data'!$B$7:$R$2843,4,0)</f>
        <v>39.51</v>
      </c>
      <c r="D12" s="65">
        <f>VLOOKUP($A12,'Return Data'!$B$7:$R$2843,10,0)</f>
        <v>13.632400000000001</v>
      </c>
      <c r="E12" s="66">
        <f t="shared" si="0"/>
        <v>20</v>
      </c>
      <c r="F12" s="65">
        <f>VLOOKUP($A12,'Return Data'!$B$7:$R$2843,11,0)</f>
        <v>10.9208</v>
      </c>
      <c r="G12" s="66">
        <f t="shared" si="1"/>
        <v>18</v>
      </c>
      <c r="H12" s="65">
        <f>VLOOKUP($A12,'Return Data'!$B$7:$R$2843,12,0)</f>
        <v>37.378300000000003</v>
      </c>
      <c r="I12" s="66">
        <f t="shared" si="2"/>
        <v>19</v>
      </c>
      <c r="J12" s="65">
        <f>VLOOKUP($A12,'Return Data'!$B$7:$R$2843,13,0)</f>
        <v>47.150799999999997</v>
      </c>
      <c r="K12" s="66">
        <f t="shared" si="3"/>
        <v>14</v>
      </c>
      <c r="L12" s="65">
        <f>VLOOKUP($A12,'Return Data'!$B$7:$R$2843,17,0)</f>
        <v>28.122299999999999</v>
      </c>
      <c r="M12" s="66">
        <f t="shared" si="4"/>
        <v>1</v>
      </c>
      <c r="N12" s="65">
        <f>VLOOKUP($A12,'Return Data'!$B$7:$R$2843,14,0)</f>
        <v>17.1388</v>
      </c>
      <c r="O12" s="66">
        <f t="shared" si="5"/>
        <v>1</v>
      </c>
      <c r="P12" s="65">
        <f>VLOOKUP($A12,'Return Data'!$B$7:$R$2843,15,0)</f>
        <v>16.6312</v>
      </c>
      <c r="Q12" s="66">
        <f t="shared" si="6"/>
        <v>2</v>
      </c>
      <c r="R12" s="65">
        <f>VLOOKUP($A12,'Return Data'!$B$7:$R$2843,16,0)</f>
        <v>13.350199999999999</v>
      </c>
      <c r="S12" s="67">
        <f t="shared" si="7"/>
        <v>17</v>
      </c>
    </row>
    <row r="13" spans="1:20" x14ac:dyDescent="0.3">
      <c r="A13" s="63" t="s">
        <v>959</v>
      </c>
      <c r="B13" s="64">
        <f>VLOOKUP($A13,'Return Data'!$B$7:$R$2843,3,0)</f>
        <v>44412</v>
      </c>
      <c r="C13" s="65">
        <f>VLOOKUP($A13,'Return Data'!$B$7:$R$2843,4,0)</f>
        <v>289.16699999999997</v>
      </c>
      <c r="D13" s="65">
        <f>VLOOKUP($A13,'Return Data'!$B$7:$R$2843,10,0)</f>
        <v>14.86</v>
      </c>
      <c r="E13" s="66">
        <f t="shared" si="0"/>
        <v>7</v>
      </c>
      <c r="F13" s="65">
        <f>VLOOKUP($A13,'Return Data'!$B$7:$R$2843,11,0)</f>
        <v>12.610099999999999</v>
      </c>
      <c r="G13" s="66">
        <f t="shared" si="1"/>
        <v>7</v>
      </c>
      <c r="H13" s="65">
        <f>VLOOKUP($A13,'Return Data'!$B$7:$R$2843,12,0)</f>
        <v>37.453099999999999</v>
      </c>
      <c r="I13" s="66">
        <f t="shared" si="2"/>
        <v>17</v>
      </c>
      <c r="J13" s="65">
        <f>VLOOKUP($A13,'Return Data'!$B$7:$R$2843,13,0)</f>
        <v>47.072699999999998</v>
      </c>
      <c r="K13" s="66">
        <f t="shared" si="3"/>
        <v>15</v>
      </c>
      <c r="L13" s="65">
        <f>VLOOKUP($A13,'Return Data'!$B$7:$R$2843,17,0)</f>
        <v>21.601700000000001</v>
      </c>
      <c r="M13" s="66">
        <f t="shared" si="4"/>
        <v>18</v>
      </c>
      <c r="N13" s="65">
        <f>VLOOKUP($A13,'Return Data'!$B$7:$R$2843,14,0)</f>
        <v>11.164300000000001</v>
      </c>
      <c r="O13" s="66">
        <f t="shared" si="5"/>
        <v>25</v>
      </c>
      <c r="P13" s="65">
        <f>VLOOKUP($A13,'Return Data'!$B$7:$R$2843,15,0)</f>
        <v>11.593</v>
      </c>
      <c r="Q13" s="66">
        <f t="shared" si="6"/>
        <v>25</v>
      </c>
      <c r="R13" s="65">
        <f>VLOOKUP($A13,'Return Data'!$B$7:$R$2843,16,0)</f>
        <v>20.043700000000001</v>
      </c>
      <c r="S13" s="67">
        <f t="shared" si="7"/>
        <v>4</v>
      </c>
    </row>
    <row r="14" spans="1:20" x14ac:dyDescent="0.3">
      <c r="A14" s="63" t="s">
        <v>960</v>
      </c>
      <c r="B14" s="64">
        <f>VLOOKUP($A14,'Return Data'!$B$7:$R$2843,3,0)</f>
        <v>44412</v>
      </c>
      <c r="C14" s="65">
        <f>VLOOKUP($A14,'Return Data'!$B$7:$R$2843,4,0)</f>
        <v>51.84</v>
      </c>
      <c r="D14" s="65">
        <f>VLOOKUP($A14,'Return Data'!$B$7:$R$2843,10,0)</f>
        <v>13.859</v>
      </c>
      <c r="E14" s="66">
        <f t="shared" si="0"/>
        <v>15</v>
      </c>
      <c r="F14" s="65">
        <f>VLOOKUP($A14,'Return Data'!$B$7:$R$2843,11,0)</f>
        <v>10.864000000000001</v>
      </c>
      <c r="G14" s="66">
        <f t="shared" si="1"/>
        <v>19</v>
      </c>
      <c r="H14" s="65">
        <f>VLOOKUP($A14,'Return Data'!$B$7:$R$2843,12,0)</f>
        <v>35.991599999999998</v>
      </c>
      <c r="I14" s="66">
        <f t="shared" si="2"/>
        <v>21</v>
      </c>
      <c r="J14" s="65">
        <f>VLOOKUP($A14,'Return Data'!$B$7:$R$2843,13,0)</f>
        <v>45.945900000000002</v>
      </c>
      <c r="K14" s="66">
        <f t="shared" si="3"/>
        <v>20</v>
      </c>
      <c r="L14" s="65">
        <f>VLOOKUP($A14,'Return Data'!$B$7:$R$2843,17,0)</f>
        <v>23.012699999999999</v>
      </c>
      <c r="M14" s="66">
        <f t="shared" si="4"/>
        <v>13</v>
      </c>
      <c r="N14" s="65">
        <f>VLOOKUP($A14,'Return Data'!$B$7:$R$2843,14,0)</f>
        <v>12.6914</v>
      </c>
      <c r="O14" s="66">
        <f t="shared" si="5"/>
        <v>14</v>
      </c>
      <c r="P14" s="65">
        <f>VLOOKUP($A14,'Return Data'!$B$7:$R$2843,15,0)</f>
        <v>14.037599999999999</v>
      </c>
      <c r="Q14" s="66">
        <f t="shared" si="6"/>
        <v>5</v>
      </c>
      <c r="R14" s="65">
        <f>VLOOKUP($A14,'Return Data'!$B$7:$R$2843,16,0)</f>
        <v>14.419600000000001</v>
      </c>
      <c r="S14" s="67">
        <f t="shared" si="7"/>
        <v>14</v>
      </c>
    </row>
    <row r="15" spans="1:20" x14ac:dyDescent="0.3">
      <c r="A15" s="63" t="s">
        <v>962</v>
      </c>
      <c r="B15" s="64">
        <f>VLOOKUP($A15,'Return Data'!$B$7:$R$2843,3,0)</f>
        <v>44412</v>
      </c>
      <c r="C15" s="65">
        <f>VLOOKUP($A15,'Return Data'!$B$7:$R$2843,4,0)</f>
        <v>1629.93354556331</v>
      </c>
      <c r="D15" s="65">
        <f>VLOOKUP($A15,'Return Data'!$B$7:$R$2843,10,0)</f>
        <v>13.664099999999999</v>
      </c>
      <c r="E15" s="66">
        <f t="shared" si="0"/>
        <v>19</v>
      </c>
      <c r="F15" s="65">
        <f>VLOOKUP($A15,'Return Data'!$B$7:$R$2843,11,0)</f>
        <v>12.6699</v>
      </c>
      <c r="G15" s="66">
        <f t="shared" si="1"/>
        <v>6</v>
      </c>
      <c r="H15" s="65">
        <f>VLOOKUP($A15,'Return Data'!$B$7:$R$2843,12,0)</f>
        <v>49.561199999999999</v>
      </c>
      <c r="I15" s="66">
        <f t="shared" si="2"/>
        <v>1</v>
      </c>
      <c r="J15" s="65">
        <f>VLOOKUP($A15,'Return Data'!$B$7:$R$2843,13,0)</f>
        <v>63.122799999999998</v>
      </c>
      <c r="K15" s="66">
        <f t="shared" si="3"/>
        <v>1</v>
      </c>
      <c r="L15" s="65">
        <f>VLOOKUP($A15,'Return Data'!$B$7:$R$2843,17,0)</f>
        <v>25.645299999999999</v>
      </c>
      <c r="M15" s="66">
        <f t="shared" si="4"/>
        <v>4</v>
      </c>
      <c r="N15" s="65">
        <f>VLOOKUP($A15,'Return Data'!$B$7:$R$2843,14,0)</f>
        <v>13.3561</v>
      </c>
      <c r="O15" s="66">
        <f t="shared" si="5"/>
        <v>9</v>
      </c>
      <c r="P15" s="65">
        <f>VLOOKUP($A15,'Return Data'!$B$7:$R$2843,15,0)</f>
        <v>12.1182</v>
      </c>
      <c r="Q15" s="66">
        <f t="shared" si="6"/>
        <v>23</v>
      </c>
      <c r="R15" s="65">
        <f>VLOOKUP($A15,'Return Data'!$B$7:$R$2843,16,0)</f>
        <v>20.1936</v>
      </c>
      <c r="S15" s="67">
        <f t="shared" si="7"/>
        <v>1</v>
      </c>
    </row>
    <row r="16" spans="1:20" x14ac:dyDescent="0.3">
      <c r="A16" s="63" t="s">
        <v>964</v>
      </c>
      <c r="B16" s="64">
        <f>VLOOKUP($A16,'Return Data'!$B$7:$R$2843,3,0)</f>
        <v>44412</v>
      </c>
      <c r="C16" s="65">
        <f>VLOOKUP($A16,'Return Data'!$B$7:$R$2843,4,0)</f>
        <v>790.84311393732298</v>
      </c>
      <c r="D16" s="65">
        <f>VLOOKUP($A16,'Return Data'!$B$7:$R$2843,10,0)</f>
        <v>13.7537</v>
      </c>
      <c r="E16" s="66">
        <f t="shared" si="0"/>
        <v>18</v>
      </c>
      <c r="F16" s="65">
        <f>VLOOKUP($A16,'Return Data'!$B$7:$R$2843,11,0)</f>
        <v>9.6748999999999992</v>
      </c>
      <c r="G16" s="66">
        <f t="shared" si="1"/>
        <v>25</v>
      </c>
      <c r="H16" s="65">
        <f>VLOOKUP($A16,'Return Data'!$B$7:$R$2843,12,0)</f>
        <v>44.632399999999997</v>
      </c>
      <c r="I16" s="66">
        <f t="shared" si="2"/>
        <v>3</v>
      </c>
      <c r="J16" s="65">
        <f>VLOOKUP($A16,'Return Data'!$B$7:$R$2843,13,0)</f>
        <v>51.395099999999999</v>
      </c>
      <c r="K16" s="66">
        <f t="shared" si="3"/>
        <v>9</v>
      </c>
      <c r="L16" s="65">
        <f>VLOOKUP($A16,'Return Data'!$B$7:$R$2843,17,0)</f>
        <v>17.156400000000001</v>
      </c>
      <c r="M16" s="66">
        <f t="shared" si="4"/>
        <v>28</v>
      </c>
      <c r="N16" s="65">
        <f>VLOOKUP($A16,'Return Data'!$B$7:$R$2843,14,0)</f>
        <v>11.3513</v>
      </c>
      <c r="O16" s="66">
        <f t="shared" si="5"/>
        <v>24</v>
      </c>
      <c r="P16" s="65">
        <f>VLOOKUP($A16,'Return Data'!$B$7:$R$2843,15,0)</f>
        <v>12.7355</v>
      </c>
      <c r="Q16" s="66">
        <f t="shared" si="6"/>
        <v>15</v>
      </c>
      <c r="R16" s="65">
        <f>VLOOKUP($A16,'Return Data'!$B$7:$R$2843,16,0)</f>
        <v>19.158200000000001</v>
      </c>
      <c r="S16" s="67">
        <f t="shared" si="7"/>
        <v>7</v>
      </c>
    </row>
    <row r="17" spans="1:19" x14ac:dyDescent="0.3">
      <c r="A17" s="63" t="s">
        <v>966</v>
      </c>
      <c r="B17" s="64">
        <f>VLOOKUP($A17,'Return Data'!$B$7:$R$2843,3,0)</f>
        <v>44412</v>
      </c>
      <c r="C17" s="65">
        <f>VLOOKUP($A17,'Return Data'!$B$7:$R$2843,4,0)</f>
        <v>300.87119999999999</v>
      </c>
      <c r="D17" s="65">
        <f>VLOOKUP($A17,'Return Data'!$B$7:$R$2843,10,0)</f>
        <v>13.792400000000001</v>
      </c>
      <c r="E17" s="66">
        <f t="shared" si="0"/>
        <v>17</v>
      </c>
      <c r="F17" s="65">
        <f>VLOOKUP($A17,'Return Data'!$B$7:$R$2843,11,0)</f>
        <v>7.1601999999999997</v>
      </c>
      <c r="G17" s="66">
        <f t="shared" si="1"/>
        <v>29</v>
      </c>
      <c r="H17" s="65">
        <f>VLOOKUP($A17,'Return Data'!$B$7:$R$2843,12,0)</f>
        <v>33.947099999999999</v>
      </c>
      <c r="I17" s="66">
        <f t="shared" si="2"/>
        <v>24</v>
      </c>
      <c r="J17" s="65">
        <f>VLOOKUP($A17,'Return Data'!$B$7:$R$2843,13,0)</f>
        <v>44.913600000000002</v>
      </c>
      <c r="K17" s="66">
        <f t="shared" si="3"/>
        <v>22</v>
      </c>
      <c r="L17" s="65">
        <f>VLOOKUP($A17,'Return Data'!$B$7:$R$2843,17,0)</f>
        <v>21.193899999999999</v>
      </c>
      <c r="M17" s="66">
        <f t="shared" si="4"/>
        <v>22</v>
      </c>
      <c r="N17" s="65">
        <f>VLOOKUP($A17,'Return Data'!$B$7:$R$2843,14,0)</f>
        <v>12.3154</v>
      </c>
      <c r="O17" s="66">
        <f t="shared" si="5"/>
        <v>20</v>
      </c>
      <c r="P17" s="65">
        <f>VLOOKUP($A17,'Return Data'!$B$7:$R$2843,15,0)</f>
        <v>13.537699999999999</v>
      </c>
      <c r="Q17" s="66">
        <f t="shared" si="6"/>
        <v>8</v>
      </c>
      <c r="R17" s="65">
        <f>VLOOKUP($A17,'Return Data'!$B$7:$R$2843,16,0)</f>
        <v>20.0092</v>
      </c>
      <c r="S17" s="67">
        <f t="shared" si="7"/>
        <v>5</v>
      </c>
    </row>
    <row r="18" spans="1:19" x14ac:dyDescent="0.3">
      <c r="A18" s="63" t="s">
        <v>968</v>
      </c>
      <c r="B18" s="64">
        <f>VLOOKUP($A18,'Return Data'!$B$7:$R$2843,3,0)</f>
        <v>44412</v>
      </c>
      <c r="C18" s="65">
        <f>VLOOKUP($A18,'Return Data'!$B$7:$R$2843,4,0)</f>
        <v>60.52</v>
      </c>
      <c r="D18" s="65">
        <f>VLOOKUP($A18,'Return Data'!$B$7:$R$2843,10,0)</f>
        <v>13.2485</v>
      </c>
      <c r="E18" s="66">
        <f t="shared" si="0"/>
        <v>24</v>
      </c>
      <c r="F18" s="65">
        <f>VLOOKUP($A18,'Return Data'!$B$7:$R$2843,11,0)</f>
        <v>10.964399999999999</v>
      </c>
      <c r="G18" s="66">
        <f t="shared" si="1"/>
        <v>17</v>
      </c>
      <c r="H18" s="65">
        <f>VLOOKUP($A18,'Return Data'!$B$7:$R$2843,12,0)</f>
        <v>40.809699999999999</v>
      </c>
      <c r="I18" s="66">
        <f t="shared" si="2"/>
        <v>9</v>
      </c>
      <c r="J18" s="65">
        <f>VLOOKUP($A18,'Return Data'!$B$7:$R$2843,13,0)</f>
        <v>49.727899999999998</v>
      </c>
      <c r="K18" s="66">
        <f t="shared" si="3"/>
        <v>11</v>
      </c>
      <c r="L18" s="65">
        <f>VLOOKUP($A18,'Return Data'!$B$7:$R$2843,17,0)</f>
        <v>22.488900000000001</v>
      </c>
      <c r="M18" s="66">
        <f t="shared" si="4"/>
        <v>16</v>
      </c>
      <c r="N18" s="65">
        <f>VLOOKUP($A18,'Return Data'!$B$7:$R$2843,14,0)</f>
        <v>13.23</v>
      </c>
      <c r="O18" s="66">
        <f t="shared" si="5"/>
        <v>10</v>
      </c>
      <c r="P18" s="65">
        <f>VLOOKUP($A18,'Return Data'!$B$7:$R$2843,15,0)</f>
        <v>14.0152</v>
      </c>
      <c r="Q18" s="66">
        <f t="shared" si="6"/>
        <v>6</v>
      </c>
      <c r="R18" s="65">
        <f>VLOOKUP($A18,'Return Data'!$B$7:$R$2843,16,0)</f>
        <v>14.6035</v>
      </c>
      <c r="S18" s="67">
        <f t="shared" si="7"/>
        <v>13</v>
      </c>
    </row>
    <row r="19" spans="1:19" x14ac:dyDescent="0.3">
      <c r="A19" s="63" t="s">
        <v>970</v>
      </c>
      <c r="B19" s="64">
        <f>VLOOKUP($A19,'Return Data'!$B$7:$R$2843,3,0)</f>
        <v>44412</v>
      </c>
      <c r="C19" s="65">
        <f>VLOOKUP($A19,'Return Data'!$B$7:$R$2843,4,0)</f>
        <v>36.799999999999997</v>
      </c>
      <c r="D19" s="65">
        <f>VLOOKUP($A19,'Return Data'!$B$7:$R$2843,10,0)</f>
        <v>16.566400000000002</v>
      </c>
      <c r="E19" s="66">
        <f t="shared" si="0"/>
        <v>2</v>
      </c>
      <c r="F19" s="65">
        <f>VLOOKUP($A19,'Return Data'!$B$7:$R$2843,11,0)</f>
        <v>15.7597</v>
      </c>
      <c r="G19" s="66">
        <f t="shared" si="1"/>
        <v>2</v>
      </c>
      <c r="H19" s="65">
        <f>VLOOKUP($A19,'Return Data'!$B$7:$R$2843,12,0)</f>
        <v>41.320999999999998</v>
      </c>
      <c r="I19" s="66">
        <f t="shared" si="2"/>
        <v>8</v>
      </c>
      <c r="J19" s="65">
        <f>VLOOKUP($A19,'Return Data'!$B$7:$R$2843,13,0)</f>
        <v>51.69</v>
      </c>
      <c r="K19" s="66">
        <f t="shared" si="3"/>
        <v>7</v>
      </c>
      <c r="L19" s="65">
        <f>VLOOKUP($A19,'Return Data'!$B$7:$R$2843,17,0)</f>
        <v>26.069600000000001</v>
      </c>
      <c r="M19" s="66">
        <f t="shared" si="4"/>
        <v>3</v>
      </c>
      <c r="N19" s="65">
        <f>VLOOKUP($A19,'Return Data'!$B$7:$R$2843,14,0)</f>
        <v>14.5261</v>
      </c>
      <c r="O19" s="66">
        <f t="shared" si="5"/>
        <v>6</v>
      </c>
      <c r="P19" s="65">
        <f>VLOOKUP($A19,'Return Data'!$B$7:$R$2843,15,0)</f>
        <v>12.649100000000001</v>
      </c>
      <c r="Q19" s="66">
        <f t="shared" si="6"/>
        <v>18</v>
      </c>
      <c r="R19" s="65">
        <f>VLOOKUP($A19,'Return Data'!$B$7:$R$2843,16,0)</f>
        <v>15.1655</v>
      </c>
      <c r="S19" s="67">
        <f t="shared" si="7"/>
        <v>12</v>
      </c>
    </row>
    <row r="20" spans="1:19" x14ac:dyDescent="0.3">
      <c r="A20" s="63" t="s">
        <v>973</v>
      </c>
      <c r="B20" s="64">
        <f>VLOOKUP($A20,'Return Data'!$B$7:$R$2843,3,0)</f>
        <v>44412</v>
      </c>
      <c r="C20" s="65">
        <f>VLOOKUP($A20,'Return Data'!$B$7:$R$2843,4,0)</f>
        <v>46.74</v>
      </c>
      <c r="D20" s="65">
        <f>VLOOKUP($A20,'Return Data'!$B$7:$R$2843,10,0)</f>
        <v>14.6431</v>
      </c>
      <c r="E20" s="66">
        <f t="shared" si="0"/>
        <v>9</v>
      </c>
      <c r="F20" s="65">
        <f>VLOOKUP($A20,'Return Data'!$B$7:$R$2843,11,0)</f>
        <v>9.4870000000000001</v>
      </c>
      <c r="G20" s="66">
        <f t="shared" si="1"/>
        <v>27</v>
      </c>
      <c r="H20" s="65">
        <f>VLOOKUP($A20,'Return Data'!$B$7:$R$2843,12,0)</f>
        <v>33.3904</v>
      </c>
      <c r="I20" s="66">
        <f t="shared" si="2"/>
        <v>25</v>
      </c>
      <c r="J20" s="65">
        <f>VLOOKUP($A20,'Return Data'!$B$7:$R$2843,13,0)</f>
        <v>41.293799999999997</v>
      </c>
      <c r="K20" s="66">
        <f t="shared" si="3"/>
        <v>26</v>
      </c>
      <c r="L20" s="65">
        <f>VLOOKUP($A20,'Return Data'!$B$7:$R$2843,17,0)</f>
        <v>23.262599999999999</v>
      </c>
      <c r="M20" s="66">
        <f t="shared" si="4"/>
        <v>9</v>
      </c>
      <c r="N20" s="65">
        <f>VLOOKUP($A20,'Return Data'!$B$7:$R$2843,14,0)</f>
        <v>12.0763</v>
      </c>
      <c r="O20" s="66">
        <f t="shared" si="5"/>
        <v>21</v>
      </c>
      <c r="P20" s="65">
        <f>VLOOKUP($A20,'Return Data'!$B$7:$R$2843,15,0)</f>
        <v>13.428100000000001</v>
      </c>
      <c r="Q20" s="66">
        <f t="shared" si="6"/>
        <v>10</v>
      </c>
      <c r="R20" s="65">
        <f>VLOOKUP($A20,'Return Data'!$B$7:$R$2843,16,0)</f>
        <v>10.7037</v>
      </c>
      <c r="S20" s="67">
        <f t="shared" si="7"/>
        <v>24</v>
      </c>
    </row>
    <row r="21" spans="1:19" x14ac:dyDescent="0.3">
      <c r="A21" s="63" t="s">
        <v>974</v>
      </c>
      <c r="B21" s="64">
        <f>VLOOKUP($A21,'Return Data'!$B$7:$R$2843,3,0)</f>
        <v>44412</v>
      </c>
      <c r="C21" s="65">
        <f>VLOOKUP($A21,'Return Data'!$B$7:$R$2843,4,0)</f>
        <v>27.33</v>
      </c>
      <c r="D21" s="65">
        <f>VLOOKUP($A21,'Return Data'!$B$7:$R$2843,10,0)</f>
        <v>11.46</v>
      </c>
      <c r="E21" s="66">
        <f t="shared" si="0"/>
        <v>29</v>
      </c>
      <c r="F21" s="65">
        <f>VLOOKUP($A21,'Return Data'!$B$7:$R$2843,11,0)</f>
        <v>7.6407999999999996</v>
      </c>
      <c r="G21" s="66">
        <f t="shared" si="1"/>
        <v>28</v>
      </c>
      <c r="H21" s="65">
        <f>VLOOKUP($A21,'Return Data'!$B$7:$R$2843,12,0)</f>
        <v>29.158799999999999</v>
      </c>
      <c r="I21" s="66">
        <f t="shared" si="2"/>
        <v>28</v>
      </c>
      <c r="J21" s="65">
        <f>VLOOKUP($A21,'Return Data'!$B$7:$R$2843,13,0)</f>
        <v>39.296599999999998</v>
      </c>
      <c r="K21" s="66">
        <f t="shared" si="3"/>
        <v>28</v>
      </c>
      <c r="L21" s="65">
        <f>VLOOKUP($A21,'Return Data'!$B$7:$R$2843,17,0)</f>
        <v>16.216699999999999</v>
      </c>
      <c r="M21" s="66">
        <f t="shared" si="4"/>
        <v>29</v>
      </c>
      <c r="N21" s="65">
        <f>VLOOKUP($A21,'Return Data'!$B$7:$R$2843,14,0)</f>
        <v>9.2484000000000002</v>
      </c>
      <c r="O21" s="66">
        <f t="shared" si="5"/>
        <v>28</v>
      </c>
      <c r="P21" s="65">
        <f>VLOOKUP($A21,'Return Data'!$B$7:$R$2843,15,0)</f>
        <v>11.675000000000001</v>
      </c>
      <c r="Q21" s="66">
        <f t="shared" si="6"/>
        <v>24</v>
      </c>
      <c r="R21" s="65">
        <f>VLOOKUP($A21,'Return Data'!$B$7:$R$2843,16,0)</f>
        <v>11.178800000000001</v>
      </c>
      <c r="S21" s="67">
        <f t="shared" si="7"/>
        <v>22</v>
      </c>
    </row>
    <row r="22" spans="1:19" x14ac:dyDescent="0.3">
      <c r="A22" s="63" t="s">
        <v>976</v>
      </c>
      <c r="B22" s="64">
        <f>VLOOKUP($A22,'Return Data'!$B$7:$R$2843,3,0)</f>
        <v>44412</v>
      </c>
      <c r="C22" s="65">
        <f>VLOOKUP($A22,'Return Data'!$B$7:$R$2843,4,0)</f>
        <v>41.8</v>
      </c>
      <c r="D22" s="65">
        <f>VLOOKUP($A22,'Return Data'!$B$7:$R$2843,10,0)</f>
        <v>18.648900000000001</v>
      </c>
      <c r="E22" s="66">
        <f t="shared" si="0"/>
        <v>1</v>
      </c>
      <c r="F22" s="65">
        <f>VLOOKUP($A22,'Return Data'!$B$7:$R$2843,11,0)</f>
        <v>16.988499999999998</v>
      </c>
      <c r="G22" s="66">
        <f t="shared" si="1"/>
        <v>1</v>
      </c>
      <c r="H22" s="65">
        <f>VLOOKUP($A22,'Return Data'!$B$7:$R$2843,12,0)</f>
        <v>39.7059</v>
      </c>
      <c r="I22" s="66">
        <f t="shared" si="2"/>
        <v>12</v>
      </c>
      <c r="J22" s="65">
        <f>VLOOKUP($A22,'Return Data'!$B$7:$R$2843,13,0)</f>
        <v>46.153799999999997</v>
      </c>
      <c r="K22" s="66">
        <f t="shared" si="3"/>
        <v>18</v>
      </c>
      <c r="L22" s="65">
        <f>VLOOKUP($A22,'Return Data'!$B$7:$R$2843,17,0)</f>
        <v>23.496200000000002</v>
      </c>
      <c r="M22" s="66">
        <f t="shared" si="4"/>
        <v>8</v>
      </c>
      <c r="N22" s="65">
        <f>VLOOKUP($A22,'Return Data'!$B$7:$R$2843,14,0)</f>
        <v>12.690200000000001</v>
      </c>
      <c r="O22" s="66">
        <f t="shared" si="5"/>
        <v>15</v>
      </c>
      <c r="P22" s="65">
        <f>VLOOKUP($A22,'Return Data'!$B$7:$R$2843,15,0)</f>
        <v>13.2605</v>
      </c>
      <c r="Q22" s="66">
        <f t="shared" si="6"/>
        <v>12</v>
      </c>
      <c r="R22" s="65">
        <f>VLOOKUP($A22,'Return Data'!$B$7:$R$2843,16,0)</f>
        <v>12.7018</v>
      </c>
      <c r="S22" s="67">
        <f t="shared" si="7"/>
        <v>18</v>
      </c>
    </row>
    <row r="23" spans="1:19" x14ac:dyDescent="0.3">
      <c r="A23" s="63" t="s">
        <v>978</v>
      </c>
      <c r="B23" s="64">
        <f>VLOOKUP($A23,'Return Data'!$B$7:$R$2843,3,0)</f>
        <v>44412</v>
      </c>
      <c r="C23" s="65">
        <f>VLOOKUP($A23,'Return Data'!$B$7:$R$2843,4,0)</f>
        <v>92.362200000000001</v>
      </c>
      <c r="D23" s="65">
        <f>VLOOKUP($A23,'Return Data'!$B$7:$R$2843,10,0)</f>
        <v>12.2827</v>
      </c>
      <c r="E23" s="66">
        <f t="shared" si="0"/>
        <v>28</v>
      </c>
      <c r="F23" s="65">
        <f>VLOOKUP($A23,'Return Data'!$B$7:$R$2843,11,0)</f>
        <v>9.9446999999999992</v>
      </c>
      <c r="G23" s="66">
        <f t="shared" si="1"/>
        <v>23</v>
      </c>
      <c r="H23" s="65">
        <f>VLOOKUP($A23,'Return Data'!$B$7:$R$2843,12,0)</f>
        <v>27.6873</v>
      </c>
      <c r="I23" s="66">
        <f t="shared" si="2"/>
        <v>29</v>
      </c>
      <c r="J23" s="65">
        <f>VLOOKUP($A23,'Return Data'!$B$7:$R$2843,13,0)</f>
        <v>33.692399999999999</v>
      </c>
      <c r="K23" s="66">
        <f t="shared" si="3"/>
        <v>29</v>
      </c>
      <c r="L23" s="65">
        <f>VLOOKUP($A23,'Return Data'!$B$7:$R$2843,17,0)</f>
        <v>18.925599999999999</v>
      </c>
      <c r="M23" s="66">
        <f t="shared" si="4"/>
        <v>26</v>
      </c>
      <c r="N23" s="65">
        <f>VLOOKUP($A23,'Return Data'!$B$7:$R$2843,14,0)</f>
        <v>11.806699999999999</v>
      </c>
      <c r="O23" s="66">
        <f t="shared" si="5"/>
        <v>22</v>
      </c>
      <c r="P23" s="65">
        <f>VLOOKUP($A23,'Return Data'!$B$7:$R$2843,15,0)</f>
        <v>10.7249</v>
      </c>
      <c r="Q23" s="66">
        <f t="shared" si="6"/>
        <v>26</v>
      </c>
      <c r="R23" s="65">
        <f>VLOOKUP($A23,'Return Data'!$B$7:$R$2843,16,0)</f>
        <v>8.7989999999999995</v>
      </c>
      <c r="S23" s="67">
        <f t="shared" si="7"/>
        <v>28</v>
      </c>
    </row>
    <row r="24" spans="1:19" x14ac:dyDescent="0.3">
      <c r="A24" s="63" t="s">
        <v>1909</v>
      </c>
      <c r="B24" s="64">
        <f>VLOOKUP($A24,'Return Data'!$B$7:$R$2843,3,0)</f>
        <v>44412</v>
      </c>
      <c r="C24" s="65">
        <f>VLOOKUP($A24,'Return Data'!$B$7:$R$2843,4,0)</f>
        <v>354.53399999999999</v>
      </c>
      <c r="D24" s="65">
        <f>VLOOKUP($A24,'Return Data'!$B$7:$R$2843,10,0)</f>
        <v>14.619400000000001</v>
      </c>
      <c r="E24" s="66">
        <f t="shared" si="0"/>
        <v>10</v>
      </c>
      <c r="F24" s="65">
        <f>VLOOKUP($A24,'Return Data'!$B$7:$R$2843,11,0)</f>
        <v>13.4741</v>
      </c>
      <c r="G24" s="66">
        <f t="shared" si="1"/>
        <v>4</v>
      </c>
      <c r="H24" s="65">
        <f>VLOOKUP($A24,'Return Data'!$B$7:$R$2843,12,0)</f>
        <v>39.799900000000001</v>
      </c>
      <c r="I24" s="66">
        <f t="shared" si="2"/>
        <v>10</v>
      </c>
      <c r="J24" s="65">
        <f>VLOOKUP($A24,'Return Data'!$B$7:$R$2843,13,0)</f>
        <v>50.242199999999997</v>
      </c>
      <c r="K24" s="66">
        <f t="shared" si="3"/>
        <v>10</v>
      </c>
      <c r="L24" s="65">
        <f>VLOOKUP($A24,'Return Data'!$B$7:$R$2843,17,0)</f>
        <v>26.235900000000001</v>
      </c>
      <c r="M24" s="66">
        <f t="shared" si="4"/>
        <v>2</v>
      </c>
      <c r="N24" s="65">
        <f>VLOOKUP($A24,'Return Data'!$B$7:$R$2843,14,0)</f>
        <v>14.719200000000001</v>
      </c>
      <c r="O24" s="66">
        <f t="shared" si="5"/>
        <v>4</v>
      </c>
      <c r="P24" s="65">
        <f>VLOOKUP($A24,'Return Data'!$B$7:$R$2843,15,0)</f>
        <v>13.9786</v>
      </c>
      <c r="Q24" s="66">
        <f t="shared" si="6"/>
        <v>7</v>
      </c>
      <c r="R24" s="65">
        <f>VLOOKUP($A24,'Return Data'!$B$7:$R$2843,16,0)</f>
        <v>20.0548</v>
      </c>
      <c r="S24" s="67">
        <f t="shared" si="7"/>
        <v>3</v>
      </c>
    </row>
    <row r="25" spans="1:19" x14ac:dyDescent="0.3">
      <c r="A25" s="63" t="s">
        <v>981</v>
      </c>
      <c r="B25" s="64">
        <f>VLOOKUP($A25,'Return Data'!$B$7:$R$2843,3,0)</f>
        <v>44412</v>
      </c>
      <c r="C25" s="65">
        <f>VLOOKUP($A25,'Return Data'!$B$7:$R$2843,4,0)</f>
        <v>38.646999999999998</v>
      </c>
      <c r="D25" s="65">
        <f>VLOOKUP($A25,'Return Data'!$B$7:$R$2843,10,0)</f>
        <v>13.8451</v>
      </c>
      <c r="E25" s="66">
        <f t="shared" si="0"/>
        <v>16</v>
      </c>
      <c r="F25" s="65">
        <f>VLOOKUP($A25,'Return Data'!$B$7:$R$2843,11,0)</f>
        <v>11.4678</v>
      </c>
      <c r="G25" s="66">
        <f t="shared" si="1"/>
        <v>15</v>
      </c>
      <c r="H25" s="65">
        <f>VLOOKUP($A25,'Return Data'!$B$7:$R$2843,12,0)</f>
        <v>36.8568</v>
      </c>
      <c r="I25" s="66">
        <f t="shared" si="2"/>
        <v>20</v>
      </c>
      <c r="J25" s="65">
        <f>VLOOKUP($A25,'Return Data'!$B$7:$R$2843,13,0)</f>
        <v>44.9407</v>
      </c>
      <c r="K25" s="66">
        <f t="shared" si="3"/>
        <v>21</v>
      </c>
      <c r="L25" s="65">
        <f>VLOOKUP($A25,'Return Data'!$B$7:$R$2843,17,0)</f>
        <v>21.229500000000002</v>
      </c>
      <c r="M25" s="66">
        <f t="shared" si="4"/>
        <v>21</v>
      </c>
      <c r="N25" s="65">
        <f>VLOOKUP($A25,'Return Data'!$B$7:$R$2843,14,0)</f>
        <v>12.5587</v>
      </c>
      <c r="O25" s="66">
        <f t="shared" si="5"/>
        <v>17</v>
      </c>
      <c r="P25" s="65">
        <f>VLOOKUP($A25,'Return Data'!$B$7:$R$2843,15,0)</f>
        <v>12.695499999999999</v>
      </c>
      <c r="Q25" s="66">
        <f t="shared" si="6"/>
        <v>17</v>
      </c>
      <c r="R25" s="65">
        <f>VLOOKUP($A25,'Return Data'!$B$7:$R$2843,16,0)</f>
        <v>10.2986</v>
      </c>
      <c r="S25" s="67">
        <f t="shared" si="7"/>
        <v>26</v>
      </c>
    </row>
    <row r="26" spans="1:19" x14ac:dyDescent="0.3">
      <c r="A26" s="63" t="s">
        <v>982</v>
      </c>
      <c r="B26" s="64">
        <f>VLOOKUP($A26,'Return Data'!$B$7:$R$2843,3,0)</f>
        <v>44412</v>
      </c>
      <c r="C26" s="65">
        <f>VLOOKUP($A26,'Return Data'!$B$7:$R$2843,4,0)</f>
        <v>42.421001311920399</v>
      </c>
      <c r="D26" s="65">
        <f>VLOOKUP($A26,'Return Data'!$B$7:$R$2843,10,0)</f>
        <v>13.4871</v>
      </c>
      <c r="E26" s="66">
        <f t="shared" si="0"/>
        <v>21</v>
      </c>
      <c r="F26" s="65">
        <f>VLOOKUP($A26,'Return Data'!$B$7:$R$2843,11,0)</f>
        <v>9.8275000000000006</v>
      </c>
      <c r="G26" s="66">
        <f t="shared" si="1"/>
        <v>24</v>
      </c>
      <c r="H26" s="65">
        <f>VLOOKUP($A26,'Return Data'!$B$7:$R$2843,12,0)</f>
        <v>34.649500000000003</v>
      </c>
      <c r="I26" s="66">
        <f t="shared" si="2"/>
        <v>22</v>
      </c>
      <c r="J26" s="65">
        <f>VLOOKUP($A26,'Return Data'!$B$7:$R$2843,13,0)</f>
        <v>44.047499999999999</v>
      </c>
      <c r="K26" s="66">
        <f t="shared" si="3"/>
        <v>23</v>
      </c>
      <c r="L26" s="65">
        <f>VLOOKUP($A26,'Return Data'!$B$7:$R$2843,17,0)</f>
        <v>21.5608</v>
      </c>
      <c r="M26" s="66">
        <f t="shared" si="4"/>
        <v>19</v>
      </c>
      <c r="N26" s="65">
        <f>VLOOKUP($A26,'Return Data'!$B$7:$R$2843,14,0)</f>
        <v>13.1334</v>
      </c>
      <c r="O26" s="66">
        <f t="shared" si="5"/>
        <v>12</v>
      </c>
      <c r="P26" s="65">
        <f>VLOOKUP($A26,'Return Data'!$B$7:$R$2843,15,0)</f>
        <v>12.7089</v>
      </c>
      <c r="Q26" s="66">
        <f t="shared" si="6"/>
        <v>16</v>
      </c>
      <c r="R26" s="65">
        <f>VLOOKUP($A26,'Return Data'!$B$7:$R$2843,16,0)</f>
        <v>10.428000000000001</v>
      </c>
      <c r="S26" s="67">
        <f t="shared" si="7"/>
        <v>25</v>
      </c>
    </row>
    <row r="27" spans="1:19" x14ac:dyDescent="0.3">
      <c r="A27" s="63" t="s">
        <v>985</v>
      </c>
      <c r="B27" s="64">
        <f>VLOOKUP($A27,'Return Data'!$B$7:$R$2843,3,0)</f>
        <v>44412</v>
      </c>
      <c r="C27" s="65">
        <f>VLOOKUP($A27,'Return Data'!$B$7:$R$2843,4,0)</f>
        <v>14.757300000000001</v>
      </c>
      <c r="D27" s="65">
        <f>VLOOKUP($A27,'Return Data'!$B$7:$R$2843,10,0)</f>
        <v>12.966799999999999</v>
      </c>
      <c r="E27" s="66">
        <f t="shared" si="0"/>
        <v>27</v>
      </c>
      <c r="F27" s="65">
        <f>VLOOKUP($A27,'Return Data'!$B$7:$R$2843,11,0)</f>
        <v>12.5807</v>
      </c>
      <c r="G27" s="66">
        <f t="shared" si="1"/>
        <v>8</v>
      </c>
      <c r="H27" s="65">
        <f>VLOOKUP($A27,'Return Data'!$B$7:$R$2843,12,0)</f>
        <v>42.652900000000002</v>
      </c>
      <c r="I27" s="66">
        <f t="shared" si="2"/>
        <v>5</v>
      </c>
      <c r="J27" s="65">
        <f>VLOOKUP($A27,'Return Data'!$B$7:$R$2843,13,0)</f>
        <v>51.667999999999999</v>
      </c>
      <c r="K27" s="66">
        <f t="shared" si="3"/>
        <v>8</v>
      </c>
      <c r="L27" s="65">
        <f>VLOOKUP($A27,'Return Data'!$B$7:$R$2843,17,0)</f>
        <v>23.247499999999999</v>
      </c>
      <c r="M27" s="66">
        <f t="shared" si="4"/>
        <v>10</v>
      </c>
      <c r="N27" s="65"/>
      <c r="O27" s="66"/>
      <c r="P27" s="65"/>
      <c r="Q27" s="66"/>
      <c r="R27" s="65">
        <f>VLOOKUP($A27,'Return Data'!$B$7:$R$2843,16,0)</f>
        <v>17.668900000000001</v>
      </c>
      <c r="S27" s="67">
        <f t="shared" si="7"/>
        <v>9</v>
      </c>
    </row>
    <row r="28" spans="1:19" x14ac:dyDescent="0.3">
      <c r="A28" s="63" t="s">
        <v>987</v>
      </c>
      <c r="B28" s="64">
        <f>VLOOKUP($A28,'Return Data'!$B$7:$R$2843,3,0)</f>
        <v>44412</v>
      </c>
      <c r="C28" s="65">
        <f>VLOOKUP($A28,'Return Data'!$B$7:$R$2843,4,0)</f>
        <v>74.162000000000006</v>
      </c>
      <c r="D28" s="65">
        <f>VLOOKUP($A28,'Return Data'!$B$7:$R$2843,10,0)</f>
        <v>14.8765</v>
      </c>
      <c r="E28" s="66">
        <f t="shared" si="0"/>
        <v>6</v>
      </c>
      <c r="F28" s="65">
        <f>VLOOKUP($A28,'Return Data'!$B$7:$R$2843,11,0)</f>
        <v>11.843</v>
      </c>
      <c r="G28" s="66">
        <f t="shared" si="1"/>
        <v>12</v>
      </c>
      <c r="H28" s="65">
        <f>VLOOKUP($A28,'Return Data'!$B$7:$R$2843,12,0)</f>
        <v>38.124899999999997</v>
      </c>
      <c r="I28" s="66">
        <f t="shared" si="2"/>
        <v>14</v>
      </c>
      <c r="J28" s="65">
        <f>VLOOKUP($A28,'Return Data'!$B$7:$R$2843,13,0)</f>
        <v>48.001399999999997</v>
      </c>
      <c r="K28" s="66">
        <f t="shared" si="3"/>
        <v>12</v>
      </c>
      <c r="L28" s="65">
        <f>VLOOKUP($A28,'Return Data'!$B$7:$R$2843,17,0)</f>
        <v>23.041899999999998</v>
      </c>
      <c r="M28" s="66">
        <f t="shared" si="4"/>
        <v>12</v>
      </c>
      <c r="N28" s="65">
        <f>VLOOKUP($A28,'Return Data'!$B$7:$R$2843,14,0)</f>
        <v>14.638199999999999</v>
      </c>
      <c r="O28" s="66">
        <f t="shared" ref="O28:O36" si="8">RANK(N28,N$8:N$36,0)</f>
        <v>5</v>
      </c>
      <c r="P28" s="65">
        <f>VLOOKUP($A28,'Return Data'!$B$7:$R$2843,15,0)</f>
        <v>15.831300000000001</v>
      </c>
      <c r="Q28" s="66">
        <f t="shared" ref="Q28:Q36" si="9">RANK(P28,P$8:P$36,0)</f>
        <v>3</v>
      </c>
      <c r="R28" s="65">
        <f>VLOOKUP($A28,'Return Data'!$B$7:$R$2843,16,0)</f>
        <v>16.203399999999998</v>
      </c>
      <c r="S28" s="67">
        <f t="shared" si="7"/>
        <v>11</v>
      </c>
    </row>
    <row r="29" spans="1:19" x14ac:dyDescent="0.3">
      <c r="A29" s="63" t="s">
        <v>2019</v>
      </c>
      <c r="B29" s="64">
        <f>VLOOKUP($A29,'Return Data'!$B$7:$R$2843,3,0)</f>
        <v>44412</v>
      </c>
      <c r="C29" s="65">
        <f>VLOOKUP($A29,'Return Data'!$B$7:$R$2843,4,0)</f>
        <v>32.454999999999998</v>
      </c>
      <c r="D29" s="65">
        <f>VLOOKUP($A29,'Return Data'!$B$7:$R$2843,10,0)</f>
        <v>14.0593</v>
      </c>
      <c r="E29" s="66">
        <f t="shared" si="0"/>
        <v>12</v>
      </c>
      <c r="F29" s="65">
        <f>VLOOKUP($A29,'Return Data'!$B$7:$R$2843,11,0)</f>
        <v>12.1578</v>
      </c>
      <c r="G29" s="66">
        <f t="shared" si="1"/>
        <v>10</v>
      </c>
      <c r="H29" s="65">
        <f>VLOOKUP($A29,'Return Data'!$B$7:$R$2843,12,0)</f>
        <v>39.241</v>
      </c>
      <c r="I29" s="66">
        <f t="shared" si="2"/>
        <v>13</v>
      </c>
      <c r="J29" s="65">
        <f>VLOOKUP($A29,'Return Data'!$B$7:$R$2843,13,0)</f>
        <v>46.008200000000002</v>
      </c>
      <c r="K29" s="66">
        <f t="shared" si="3"/>
        <v>19</v>
      </c>
      <c r="L29" s="65">
        <f>VLOOKUP($A29,'Return Data'!$B$7:$R$2843,17,0)</f>
        <v>21.2315</v>
      </c>
      <c r="M29" s="66">
        <f t="shared" si="4"/>
        <v>20</v>
      </c>
      <c r="N29" s="65">
        <f>VLOOKUP($A29,'Return Data'!$B$7:$R$2843,14,0)</f>
        <v>11.7506</v>
      </c>
      <c r="O29" s="66">
        <f t="shared" si="8"/>
        <v>23</v>
      </c>
      <c r="P29" s="65">
        <f>VLOOKUP($A29,'Return Data'!$B$7:$R$2843,15,0)</f>
        <v>12.318300000000001</v>
      </c>
      <c r="Q29" s="66">
        <f t="shared" si="9"/>
        <v>22</v>
      </c>
      <c r="R29" s="65">
        <f>VLOOKUP($A29,'Return Data'!$B$7:$R$2843,16,0)</f>
        <v>12.6853</v>
      </c>
      <c r="S29" s="67">
        <f t="shared" si="7"/>
        <v>19</v>
      </c>
    </row>
    <row r="30" spans="1:19" x14ac:dyDescent="0.3">
      <c r="A30" s="63" t="s">
        <v>988</v>
      </c>
      <c r="B30" s="64">
        <f>VLOOKUP($A30,'Return Data'!$B$7:$R$2843,3,0)</f>
        <v>44412</v>
      </c>
      <c r="C30" s="65">
        <f>VLOOKUP($A30,'Return Data'!$B$7:$R$2843,4,0)</f>
        <v>46.162799999999997</v>
      </c>
      <c r="D30" s="65">
        <f>VLOOKUP($A30,'Return Data'!$B$7:$R$2843,10,0)</f>
        <v>15.113200000000001</v>
      </c>
      <c r="E30" s="66">
        <f t="shared" si="0"/>
        <v>4</v>
      </c>
      <c r="F30" s="65">
        <f>VLOOKUP($A30,'Return Data'!$B$7:$R$2843,11,0)</f>
        <v>13.3436</v>
      </c>
      <c r="G30" s="66">
        <f t="shared" si="1"/>
        <v>5</v>
      </c>
      <c r="H30" s="65">
        <f>VLOOKUP($A30,'Return Data'!$B$7:$R$2843,12,0)</f>
        <v>48.438200000000002</v>
      </c>
      <c r="I30" s="66">
        <f t="shared" si="2"/>
        <v>2</v>
      </c>
      <c r="J30" s="65">
        <f>VLOOKUP($A30,'Return Data'!$B$7:$R$2843,13,0)</f>
        <v>56.769399999999997</v>
      </c>
      <c r="K30" s="66">
        <f t="shared" si="3"/>
        <v>2</v>
      </c>
      <c r="L30" s="65">
        <f>VLOOKUP($A30,'Return Data'!$B$7:$R$2843,17,0)</f>
        <v>19.091799999999999</v>
      </c>
      <c r="M30" s="66">
        <f t="shared" si="4"/>
        <v>25</v>
      </c>
      <c r="N30" s="65">
        <f>VLOOKUP($A30,'Return Data'!$B$7:$R$2843,14,0)</f>
        <v>11.0749</v>
      </c>
      <c r="O30" s="66">
        <f t="shared" si="8"/>
        <v>26</v>
      </c>
      <c r="P30" s="65">
        <f>VLOOKUP($A30,'Return Data'!$B$7:$R$2843,15,0)</f>
        <v>13.525</v>
      </c>
      <c r="Q30" s="66">
        <f t="shared" si="9"/>
        <v>9</v>
      </c>
      <c r="R30" s="65">
        <f>VLOOKUP($A30,'Return Data'!$B$7:$R$2843,16,0)</f>
        <v>11.5448</v>
      </c>
      <c r="S30" s="67">
        <f t="shared" si="7"/>
        <v>21</v>
      </c>
    </row>
    <row r="31" spans="1:19" x14ac:dyDescent="0.3">
      <c r="A31" s="63" t="s">
        <v>990</v>
      </c>
      <c r="B31" s="64">
        <f>VLOOKUP($A31,'Return Data'!$B$7:$R$2843,3,0)</f>
        <v>44412</v>
      </c>
      <c r="C31" s="65">
        <f>VLOOKUP($A31,'Return Data'!$B$7:$R$2843,4,0)</f>
        <v>239.48</v>
      </c>
      <c r="D31" s="65">
        <f>VLOOKUP($A31,'Return Data'!$B$7:$R$2843,10,0)</f>
        <v>13.315</v>
      </c>
      <c r="E31" s="66">
        <f t="shared" si="0"/>
        <v>22</v>
      </c>
      <c r="F31" s="65">
        <f>VLOOKUP($A31,'Return Data'!$B$7:$R$2843,11,0)</f>
        <v>11.6821</v>
      </c>
      <c r="G31" s="66">
        <f t="shared" si="1"/>
        <v>14</v>
      </c>
      <c r="H31" s="65">
        <f>VLOOKUP($A31,'Return Data'!$B$7:$R$2843,12,0)</f>
        <v>37.434699999999999</v>
      </c>
      <c r="I31" s="66">
        <f t="shared" si="2"/>
        <v>18</v>
      </c>
      <c r="J31" s="65">
        <f>VLOOKUP($A31,'Return Data'!$B$7:$R$2843,13,0)</f>
        <v>46.767200000000003</v>
      </c>
      <c r="K31" s="66">
        <f t="shared" si="3"/>
        <v>16</v>
      </c>
      <c r="L31" s="65">
        <f>VLOOKUP($A31,'Return Data'!$B$7:$R$2843,17,0)</f>
        <v>21.1005</v>
      </c>
      <c r="M31" s="66">
        <f t="shared" si="4"/>
        <v>23</v>
      </c>
      <c r="N31" s="65">
        <f>VLOOKUP($A31,'Return Data'!$B$7:$R$2843,14,0)</f>
        <v>12.4435</v>
      </c>
      <c r="O31" s="66">
        <f t="shared" si="8"/>
        <v>19</v>
      </c>
      <c r="P31" s="65">
        <f>VLOOKUP($A31,'Return Data'!$B$7:$R$2843,15,0)</f>
        <v>12.464700000000001</v>
      </c>
      <c r="Q31" s="66">
        <f t="shared" si="9"/>
        <v>21</v>
      </c>
      <c r="R31" s="65">
        <f>VLOOKUP($A31,'Return Data'!$B$7:$R$2843,16,0)</f>
        <v>18.7029</v>
      </c>
      <c r="S31" s="67">
        <f t="shared" si="7"/>
        <v>8</v>
      </c>
    </row>
    <row r="32" spans="1:19" x14ac:dyDescent="0.3">
      <c r="A32" s="63" t="s">
        <v>993</v>
      </c>
      <c r="B32" s="64">
        <f>VLOOKUP($A32,'Return Data'!$B$7:$R$2843,3,0)</f>
        <v>44412</v>
      </c>
      <c r="C32" s="65">
        <f>VLOOKUP($A32,'Return Data'!$B$7:$R$2843,4,0)</f>
        <v>57.7605</v>
      </c>
      <c r="D32" s="65">
        <f>VLOOKUP($A32,'Return Data'!$B$7:$R$2843,10,0)</f>
        <v>13.9222</v>
      </c>
      <c r="E32" s="66">
        <f t="shared" si="0"/>
        <v>14</v>
      </c>
      <c r="F32" s="65">
        <f>VLOOKUP($A32,'Return Data'!$B$7:$R$2843,11,0)</f>
        <v>10.334199999999999</v>
      </c>
      <c r="G32" s="66">
        <f t="shared" si="1"/>
        <v>20</v>
      </c>
      <c r="H32" s="65">
        <f>VLOOKUP($A32,'Return Data'!$B$7:$R$2843,12,0)</f>
        <v>42.299500000000002</v>
      </c>
      <c r="I32" s="66">
        <f t="shared" si="2"/>
        <v>6</v>
      </c>
      <c r="J32" s="65">
        <f>VLOOKUP($A32,'Return Data'!$B$7:$R$2843,13,0)</f>
        <v>52.6614</v>
      </c>
      <c r="K32" s="66">
        <f t="shared" si="3"/>
        <v>4</v>
      </c>
      <c r="L32" s="65">
        <f>VLOOKUP($A32,'Return Data'!$B$7:$R$2843,17,0)</f>
        <v>23.656300000000002</v>
      </c>
      <c r="M32" s="66">
        <f t="shared" si="4"/>
        <v>6</v>
      </c>
      <c r="N32" s="65">
        <f>VLOOKUP($A32,'Return Data'!$B$7:$R$2843,14,0)</f>
        <v>13.781700000000001</v>
      </c>
      <c r="O32" s="66">
        <f t="shared" si="8"/>
        <v>8</v>
      </c>
      <c r="P32" s="65">
        <f>VLOOKUP($A32,'Return Data'!$B$7:$R$2843,15,0)</f>
        <v>12.897</v>
      </c>
      <c r="Q32" s="66">
        <f t="shared" si="9"/>
        <v>14</v>
      </c>
      <c r="R32" s="65">
        <f>VLOOKUP($A32,'Return Data'!$B$7:$R$2843,16,0)</f>
        <v>11.940200000000001</v>
      </c>
      <c r="S32" s="67">
        <f t="shared" si="7"/>
        <v>20</v>
      </c>
    </row>
    <row r="33" spans="1:19" x14ac:dyDescent="0.3">
      <c r="A33" s="63" t="s">
        <v>994</v>
      </c>
      <c r="B33" s="64">
        <f>VLOOKUP($A33,'Return Data'!$B$7:$R$2843,3,0)</f>
        <v>44412</v>
      </c>
      <c r="C33" s="65">
        <f>VLOOKUP($A33,'Return Data'!$B$7:$R$2843,4,0)</f>
        <v>685.76763501010703</v>
      </c>
      <c r="D33" s="65">
        <f>VLOOKUP($A33,'Return Data'!$B$7:$R$2843,10,0)</f>
        <v>14.478199999999999</v>
      </c>
      <c r="E33" s="66">
        <f t="shared" si="0"/>
        <v>11</v>
      </c>
      <c r="F33" s="65">
        <f>VLOOKUP($A33,'Return Data'!$B$7:$R$2843,11,0)</f>
        <v>13.882999999999999</v>
      </c>
      <c r="G33" s="66">
        <f t="shared" si="1"/>
        <v>3</v>
      </c>
      <c r="H33" s="65">
        <f>VLOOKUP($A33,'Return Data'!$B$7:$R$2843,12,0)</f>
        <v>44.546399999999998</v>
      </c>
      <c r="I33" s="66">
        <f t="shared" si="2"/>
        <v>4</v>
      </c>
      <c r="J33" s="65">
        <f>VLOOKUP($A33,'Return Data'!$B$7:$R$2843,13,0)</f>
        <v>53.053100000000001</v>
      </c>
      <c r="K33" s="66">
        <f t="shared" si="3"/>
        <v>3</v>
      </c>
      <c r="L33" s="65">
        <f>VLOOKUP($A33,'Return Data'!$B$7:$R$2843,17,0)</f>
        <v>21.022600000000001</v>
      </c>
      <c r="M33" s="66">
        <f t="shared" si="4"/>
        <v>24</v>
      </c>
      <c r="N33" s="65">
        <f>VLOOKUP($A33,'Return Data'!$B$7:$R$2843,14,0)</f>
        <v>12.972099999999999</v>
      </c>
      <c r="O33" s="66">
        <f t="shared" si="8"/>
        <v>13</v>
      </c>
      <c r="P33" s="65">
        <f>VLOOKUP($A33,'Return Data'!$B$7:$R$2843,15,0)</f>
        <v>12.4986</v>
      </c>
      <c r="Q33" s="66">
        <f t="shared" si="9"/>
        <v>20</v>
      </c>
      <c r="R33" s="65">
        <f>VLOOKUP($A33,'Return Data'!$B$7:$R$2843,16,0)</f>
        <v>19.933499999999999</v>
      </c>
      <c r="S33" s="67">
        <f t="shared" si="7"/>
        <v>6</v>
      </c>
    </row>
    <row r="34" spans="1:19" x14ac:dyDescent="0.3">
      <c r="A34" s="63" t="s">
        <v>997</v>
      </c>
      <c r="B34" s="64">
        <f>VLOOKUP($A34,'Return Data'!$B$7:$R$2843,3,0)</f>
        <v>44412</v>
      </c>
      <c r="C34" s="65">
        <f>VLOOKUP($A34,'Return Data'!$B$7:$R$2843,4,0)</f>
        <v>131.88</v>
      </c>
      <c r="D34" s="65">
        <f>VLOOKUP($A34,'Return Data'!$B$7:$R$2843,10,0)</f>
        <v>13.1564</v>
      </c>
      <c r="E34" s="66">
        <f t="shared" si="0"/>
        <v>26</v>
      </c>
      <c r="F34" s="65">
        <f>VLOOKUP($A34,'Return Data'!$B$7:$R$2843,11,0)</f>
        <v>10.230700000000001</v>
      </c>
      <c r="G34" s="66">
        <f t="shared" si="1"/>
        <v>21</v>
      </c>
      <c r="H34" s="65">
        <f>VLOOKUP($A34,'Return Data'!$B$7:$R$2843,12,0)</f>
        <v>31.844799999999999</v>
      </c>
      <c r="I34" s="66">
        <f t="shared" si="2"/>
        <v>27</v>
      </c>
      <c r="J34" s="65">
        <f>VLOOKUP($A34,'Return Data'!$B$7:$R$2843,13,0)</f>
        <v>40.777099999999997</v>
      </c>
      <c r="K34" s="66">
        <f t="shared" si="3"/>
        <v>27</v>
      </c>
      <c r="L34" s="65">
        <f>VLOOKUP($A34,'Return Data'!$B$7:$R$2843,17,0)</f>
        <v>18.206800000000001</v>
      </c>
      <c r="M34" s="66">
        <f t="shared" si="4"/>
        <v>27</v>
      </c>
      <c r="N34" s="65">
        <f>VLOOKUP($A34,'Return Data'!$B$7:$R$2843,14,0)</f>
        <v>9.8249999999999993</v>
      </c>
      <c r="O34" s="66">
        <f t="shared" si="8"/>
        <v>27</v>
      </c>
      <c r="P34" s="65">
        <f>VLOOKUP($A34,'Return Data'!$B$7:$R$2843,15,0)</f>
        <v>9.3282000000000007</v>
      </c>
      <c r="Q34" s="66">
        <f t="shared" si="9"/>
        <v>27</v>
      </c>
      <c r="R34" s="65">
        <f>VLOOKUP($A34,'Return Data'!$B$7:$R$2843,16,0)</f>
        <v>10.2432</v>
      </c>
      <c r="S34" s="67">
        <f t="shared" si="7"/>
        <v>27</v>
      </c>
    </row>
    <row r="35" spans="1:19" x14ac:dyDescent="0.3">
      <c r="A35" s="63" t="s">
        <v>999</v>
      </c>
      <c r="B35" s="64">
        <f>VLOOKUP($A35,'Return Data'!$B$7:$R$2843,3,0)</f>
        <v>44412</v>
      </c>
      <c r="C35" s="65">
        <f>VLOOKUP($A35,'Return Data'!$B$7:$R$2843,4,0)</f>
        <v>15.47</v>
      </c>
      <c r="D35" s="65">
        <f>VLOOKUP($A35,'Return Data'!$B$7:$R$2843,10,0)</f>
        <v>15.018599999999999</v>
      </c>
      <c r="E35" s="66">
        <f t="shared" si="0"/>
        <v>5</v>
      </c>
      <c r="F35" s="65">
        <f>VLOOKUP($A35,'Return Data'!$B$7:$R$2843,11,0)</f>
        <v>11.1351</v>
      </c>
      <c r="G35" s="66">
        <f t="shared" si="1"/>
        <v>16</v>
      </c>
      <c r="H35" s="65">
        <f>VLOOKUP($A35,'Return Data'!$B$7:$R$2843,12,0)</f>
        <v>38.001800000000003</v>
      </c>
      <c r="I35" s="66">
        <f t="shared" si="2"/>
        <v>15</v>
      </c>
      <c r="J35" s="65">
        <f>VLOOKUP($A35,'Return Data'!$B$7:$R$2843,13,0)</f>
        <v>47.193100000000001</v>
      </c>
      <c r="K35" s="66">
        <f t="shared" si="3"/>
        <v>13</v>
      </c>
      <c r="L35" s="65">
        <f>VLOOKUP($A35,'Return Data'!$B$7:$R$2843,17,0)</f>
        <v>22.451799999999999</v>
      </c>
      <c r="M35" s="66">
        <f t="shared" si="4"/>
        <v>17</v>
      </c>
      <c r="N35" s="65">
        <f>VLOOKUP($A35,'Return Data'!$B$7:$R$2843,14,0)</f>
        <v>12.631500000000001</v>
      </c>
      <c r="O35" s="66">
        <f t="shared" si="8"/>
        <v>16</v>
      </c>
      <c r="P35" s="65">
        <f>VLOOKUP($A35,'Return Data'!$B$7:$R$2843,15,0)</f>
        <v>0</v>
      </c>
      <c r="Q35" s="66">
        <f t="shared" si="9"/>
        <v>28</v>
      </c>
      <c r="R35" s="65">
        <f>VLOOKUP($A35,'Return Data'!$B$7:$R$2843,16,0)</f>
        <v>10.8504</v>
      </c>
      <c r="S35" s="67">
        <f t="shared" si="7"/>
        <v>23</v>
      </c>
    </row>
    <row r="36" spans="1:19" x14ac:dyDescent="0.3">
      <c r="A36" s="63" t="s">
        <v>1916</v>
      </c>
      <c r="B36" s="64">
        <f>VLOOKUP($A36,'Return Data'!$B$7:$R$2843,3,0)</f>
        <v>44412</v>
      </c>
      <c r="C36" s="65">
        <f>VLOOKUP($A36,'Return Data'!$B$7:$R$2843,4,0)</f>
        <v>182.39709999999999</v>
      </c>
      <c r="D36" s="65">
        <f>VLOOKUP($A36,'Return Data'!$B$7:$R$2843,10,0)</f>
        <v>13.9869</v>
      </c>
      <c r="E36" s="66">
        <f t="shared" si="0"/>
        <v>13</v>
      </c>
      <c r="F36" s="65">
        <f>VLOOKUP($A36,'Return Data'!$B$7:$R$2843,11,0)</f>
        <v>12.047599999999999</v>
      </c>
      <c r="G36" s="66">
        <f t="shared" si="1"/>
        <v>11</v>
      </c>
      <c r="H36" s="65">
        <f>VLOOKUP($A36,'Return Data'!$B$7:$R$2843,12,0)</f>
        <v>39.708399999999997</v>
      </c>
      <c r="I36" s="66">
        <f t="shared" si="2"/>
        <v>11</v>
      </c>
      <c r="J36" s="65">
        <f>VLOOKUP($A36,'Return Data'!$B$7:$R$2843,13,0)</f>
        <v>52.104199999999999</v>
      </c>
      <c r="K36" s="66">
        <f t="shared" si="3"/>
        <v>6</v>
      </c>
      <c r="L36" s="65">
        <f>VLOOKUP($A36,'Return Data'!$B$7:$R$2843,17,0)</f>
        <v>25.071899999999999</v>
      </c>
      <c r="M36" s="66">
        <f t="shared" si="4"/>
        <v>5</v>
      </c>
      <c r="N36" s="65">
        <f>VLOOKUP($A36,'Return Data'!$B$7:$R$2843,14,0)</f>
        <v>14.114599999999999</v>
      </c>
      <c r="O36" s="66">
        <f t="shared" si="8"/>
        <v>7</v>
      </c>
      <c r="P36" s="65">
        <f>VLOOKUP($A36,'Return Data'!$B$7:$R$2843,15,0)</f>
        <v>14.1441</v>
      </c>
      <c r="Q36" s="66">
        <f t="shared" si="9"/>
        <v>4</v>
      </c>
      <c r="R36" s="65">
        <f>VLOOKUP($A36,'Return Data'!$B$7:$R$2843,16,0)</f>
        <v>13.785500000000001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14.125572413793105</v>
      </c>
      <c r="E38" s="74"/>
      <c r="F38" s="75">
        <f>AVERAGE(F8:F36)</f>
        <v>11.471231034482759</v>
      </c>
      <c r="G38" s="74"/>
      <c r="H38" s="75">
        <f>AVERAGE(H8:H36)</f>
        <v>38.316486206896556</v>
      </c>
      <c r="I38" s="74"/>
      <c r="J38" s="75">
        <f>AVERAGE(J8:J36)</f>
        <v>47.617889655172412</v>
      </c>
      <c r="K38" s="74"/>
      <c r="L38" s="75">
        <f>AVERAGE(L8:L36)</f>
        <v>22.287744827586206</v>
      </c>
      <c r="M38" s="74"/>
      <c r="N38" s="75">
        <f>AVERAGE(N8:N36)</f>
        <v>12.899782142857145</v>
      </c>
      <c r="O38" s="74"/>
      <c r="P38" s="75">
        <f>AVERAGE(P8:P36)</f>
        <v>12.670199999999999</v>
      </c>
      <c r="Q38" s="74"/>
      <c r="R38" s="75">
        <f>AVERAGE(R8:R36)</f>
        <v>14.543475862068965</v>
      </c>
      <c r="S38" s="76"/>
    </row>
    <row r="39" spans="1:19" x14ac:dyDescent="0.3">
      <c r="A39" s="73" t="s">
        <v>28</v>
      </c>
      <c r="B39" s="74"/>
      <c r="C39" s="74"/>
      <c r="D39" s="75">
        <f>MIN(D8:D36)</f>
        <v>11.46</v>
      </c>
      <c r="E39" s="74"/>
      <c r="F39" s="75">
        <f>MIN(F8:F36)</f>
        <v>7.1601999999999997</v>
      </c>
      <c r="G39" s="74"/>
      <c r="H39" s="75">
        <f>MIN(H8:H36)</f>
        <v>27.6873</v>
      </c>
      <c r="I39" s="74"/>
      <c r="J39" s="75">
        <f>MIN(J8:J36)</f>
        <v>33.692399999999999</v>
      </c>
      <c r="K39" s="74"/>
      <c r="L39" s="75">
        <f>MIN(L8:L36)</f>
        <v>16.216699999999999</v>
      </c>
      <c r="M39" s="74"/>
      <c r="N39" s="75">
        <f>MIN(N8:N36)</f>
        <v>9.2484000000000002</v>
      </c>
      <c r="O39" s="74"/>
      <c r="P39" s="75">
        <f>MIN(P8:P36)</f>
        <v>0</v>
      </c>
      <c r="Q39" s="74"/>
      <c r="R39" s="75">
        <f>MIN(R8:R36)</f>
        <v>6.9096000000000002</v>
      </c>
      <c r="S39" s="76"/>
    </row>
    <row r="40" spans="1:19" ht="15" thickBot="1" x14ac:dyDescent="0.35">
      <c r="A40" s="77" t="s">
        <v>29</v>
      </c>
      <c r="B40" s="78"/>
      <c r="C40" s="78"/>
      <c r="D40" s="79">
        <f>MAX(D8:D36)</f>
        <v>18.648900000000001</v>
      </c>
      <c r="E40" s="78"/>
      <c r="F40" s="79">
        <f>MAX(F8:F36)</f>
        <v>16.988499999999998</v>
      </c>
      <c r="G40" s="78"/>
      <c r="H40" s="79">
        <f>MAX(H8:H36)</f>
        <v>49.561199999999999</v>
      </c>
      <c r="I40" s="78"/>
      <c r="J40" s="79">
        <f>MAX(J8:J36)</f>
        <v>63.122799999999998</v>
      </c>
      <c r="K40" s="78"/>
      <c r="L40" s="79">
        <f>MAX(L8:L36)</f>
        <v>28.122299999999999</v>
      </c>
      <c r="M40" s="78"/>
      <c r="N40" s="79">
        <f>MAX(N8:N36)</f>
        <v>17.1388</v>
      </c>
      <c r="O40" s="78"/>
      <c r="P40" s="79">
        <f>MAX(P8:P36)</f>
        <v>16.968599999999999</v>
      </c>
      <c r="Q40" s="78"/>
      <c r="R40" s="79">
        <f>MAX(R8:R36)</f>
        <v>20.1936</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44412</v>
      </c>
      <c r="C8" s="65">
        <f>VLOOKUP($A8,'Return Data'!$B$7:$R$2843,4,0)</f>
        <v>36.954599999999999</v>
      </c>
      <c r="D8" s="65">
        <f>VLOOKUP($A8,'Return Data'!$B$7:$R$2843,9,0)</f>
        <v>6.8876999999999997</v>
      </c>
      <c r="E8" s="66">
        <f t="shared" ref="E8:E35" si="0">RANK(D8,D$8:D$35,0)</f>
        <v>11</v>
      </c>
      <c r="F8" s="65">
        <f>VLOOKUP($A8,'Return Data'!$B$7:$R$2843,10,0)</f>
        <v>6.0514999999999999</v>
      </c>
      <c r="G8" s="66">
        <f t="shared" ref="G8:G35" si="1">RANK(F8,F$8:F$35,0)</f>
        <v>5</v>
      </c>
      <c r="H8" s="65">
        <f>VLOOKUP($A8,'Return Data'!$B$7:$R$2843,11,0)</f>
        <v>7.2571000000000003</v>
      </c>
      <c r="I8" s="66">
        <f t="shared" ref="I8:I35" si="2">RANK(H8,H$8:H$35,0)</f>
        <v>5</v>
      </c>
      <c r="J8" s="65">
        <f>VLOOKUP($A8,'Return Data'!$B$7:$R$2843,12,0)</f>
        <v>6.3381999999999996</v>
      </c>
      <c r="K8" s="66">
        <f t="shared" ref="K8:K33" si="3">RANK(J8,J$8:J$35,0)</f>
        <v>5</v>
      </c>
      <c r="L8" s="65">
        <f>VLOOKUP($A8,'Return Data'!$B$7:$R$2843,13,0)</f>
        <v>6.3745000000000003</v>
      </c>
      <c r="M8" s="66">
        <f>RANK(L8,L$8:L$35,0)</f>
        <v>4</v>
      </c>
      <c r="N8" s="65">
        <f>VLOOKUP($A8,'Return Data'!$B$7:$R$2843,17,0)</f>
        <v>3.9567000000000001</v>
      </c>
      <c r="O8" s="66">
        <f>RANK(N8,N$8:N$35,0)</f>
        <v>22</v>
      </c>
      <c r="P8" s="65">
        <f>VLOOKUP($A8,'Return Data'!$B$7:$R$2843,14,0)</f>
        <v>5.8490000000000002</v>
      </c>
      <c r="Q8" s="66">
        <f>RANK(P8,P$8:P$35,0)</f>
        <v>21</v>
      </c>
      <c r="R8" s="65">
        <f>VLOOKUP($A8,'Return Data'!$B$7:$R$2843,16,0)</f>
        <v>7.7655000000000003</v>
      </c>
      <c r="S8" s="67">
        <f t="shared" ref="S8:S35" si="4">RANK(R8,R$8:R$35,0)</f>
        <v>18</v>
      </c>
    </row>
    <row r="9" spans="1:19" x14ac:dyDescent="0.3">
      <c r="A9" s="82" t="s">
        <v>54</v>
      </c>
      <c r="B9" s="64">
        <f>VLOOKUP($A9,'Return Data'!$B$7:$R$2843,3,0)</f>
        <v>44412</v>
      </c>
      <c r="C9" s="65">
        <f>VLOOKUP($A9,'Return Data'!$B$7:$R$2843,4,0)</f>
        <v>1.4522999999999999</v>
      </c>
      <c r="D9" s="65">
        <f>VLOOKUP($A9,'Return Data'!$B$7:$R$2843,9,0)</f>
        <v>0</v>
      </c>
      <c r="E9" s="66">
        <f t="shared" si="0"/>
        <v>25</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-14.9232</v>
      </c>
      <c r="S9" s="67">
        <f t="shared" si="4"/>
        <v>27</v>
      </c>
    </row>
    <row r="10" spans="1:19" x14ac:dyDescent="0.3">
      <c r="A10" s="82" t="s">
        <v>55</v>
      </c>
      <c r="B10" s="64">
        <f>VLOOKUP($A10,'Return Data'!$B$7:$R$2843,3,0)</f>
        <v>44412</v>
      </c>
      <c r="C10" s="65">
        <f>VLOOKUP($A10,'Return Data'!$B$7:$R$2843,4,0)</f>
        <v>25.316199999999998</v>
      </c>
      <c r="D10" s="65">
        <f>VLOOKUP($A10,'Return Data'!$B$7:$R$2843,9,0)</f>
        <v>1.0233000000000001</v>
      </c>
      <c r="E10" s="66">
        <f t="shared" si="0"/>
        <v>24</v>
      </c>
      <c r="F10" s="65">
        <f>VLOOKUP($A10,'Return Data'!$B$7:$R$2843,10,0)</f>
        <v>3.4779</v>
      </c>
      <c r="G10" s="66">
        <f t="shared" si="1"/>
        <v>17</v>
      </c>
      <c r="H10" s="65">
        <f>VLOOKUP($A10,'Return Data'!$B$7:$R$2843,11,0)</f>
        <v>5.7680999999999996</v>
      </c>
      <c r="I10" s="66">
        <f t="shared" si="2"/>
        <v>8</v>
      </c>
      <c r="J10" s="65">
        <f>VLOOKUP($A10,'Return Data'!$B$7:$R$2843,12,0)</f>
        <v>3.3066</v>
      </c>
      <c r="K10" s="66">
        <f t="shared" si="3"/>
        <v>15</v>
      </c>
      <c r="L10" s="65">
        <f>VLOOKUP($A10,'Return Data'!$B$7:$R$2843,13,0)</f>
        <v>3.7136999999999998</v>
      </c>
      <c r="M10" s="66">
        <f t="shared" ref="M10:M33" si="5">RANK(L10,L$8:L$35,0)</f>
        <v>14</v>
      </c>
      <c r="N10" s="65">
        <f>VLOOKUP($A10,'Return Data'!$B$7:$R$2843,17,0)</f>
        <v>8.6837</v>
      </c>
      <c r="O10" s="66">
        <f t="shared" ref="O10:O21" si="6">RANK(N10,N$8:N$35,0)</f>
        <v>4</v>
      </c>
      <c r="P10" s="65">
        <f>VLOOKUP($A10,'Return Data'!$B$7:$R$2843,14,0)</f>
        <v>10.1905</v>
      </c>
      <c r="Q10" s="66">
        <f t="shared" ref="Q10:Q21" si="7">RANK(P10,P$8:P$35,0)</f>
        <v>2</v>
      </c>
      <c r="R10" s="65">
        <f>VLOOKUP($A10,'Return Data'!$B$7:$R$2843,16,0)</f>
        <v>9.4466000000000001</v>
      </c>
      <c r="S10" s="67">
        <f t="shared" si="4"/>
        <v>3</v>
      </c>
    </row>
    <row r="11" spans="1:19" x14ac:dyDescent="0.3">
      <c r="A11" s="82" t="s">
        <v>56</v>
      </c>
      <c r="B11" s="64">
        <f>VLOOKUP($A11,'Return Data'!$B$7:$R$2843,3,0)</f>
        <v>44412</v>
      </c>
      <c r="C11" s="65">
        <f>VLOOKUP($A11,'Return Data'!$B$7:$R$2843,4,0)</f>
        <v>19.658200000000001</v>
      </c>
      <c r="D11" s="65">
        <f>VLOOKUP($A11,'Return Data'!$B$7:$R$2843,9,0)</f>
        <v>7.4200999999999997</v>
      </c>
      <c r="E11" s="66">
        <f t="shared" si="0"/>
        <v>6</v>
      </c>
      <c r="F11" s="65">
        <f>VLOOKUP($A11,'Return Data'!$B$7:$R$2843,10,0)</f>
        <v>4.5294999999999996</v>
      </c>
      <c r="G11" s="66">
        <f t="shared" si="1"/>
        <v>12</v>
      </c>
      <c r="H11" s="65">
        <f>VLOOKUP($A11,'Return Data'!$B$7:$R$2843,11,0)</f>
        <v>3.6522999999999999</v>
      </c>
      <c r="I11" s="66">
        <f t="shared" si="2"/>
        <v>20</v>
      </c>
      <c r="J11" s="65">
        <f>VLOOKUP($A11,'Return Data'!$B$7:$R$2843,12,0)</f>
        <v>6.7344999999999997</v>
      </c>
      <c r="K11" s="66">
        <f t="shared" si="3"/>
        <v>4</v>
      </c>
      <c r="L11" s="65">
        <f>VLOOKUP($A11,'Return Data'!$B$7:$R$2843,13,0)</f>
        <v>6.0381</v>
      </c>
      <c r="M11" s="66">
        <f t="shared" si="5"/>
        <v>6</v>
      </c>
      <c r="N11" s="65">
        <f>VLOOKUP($A11,'Return Data'!$B$7:$R$2843,17,0)</f>
        <v>6.5332999999999997</v>
      </c>
      <c r="O11" s="66">
        <f t="shared" si="6"/>
        <v>16</v>
      </c>
      <c r="P11" s="65">
        <f>VLOOKUP($A11,'Return Data'!$B$7:$R$2843,14,0)</f>
        <v>4.4631999999999996</v>
      </c>
      <c r="Q11" s="66">
        <f t="shared" si="7"/>
        <v>23</v>
      </c>
      <c r="R11" s="65">
        <f>VLOOKUP($A11,'Return Data'!$B$7:$R$2843,16,0)</f>
        <v>7.5334000000000003</v>
      </c>
      <c r="S11" s="67">
        <f t="shared" si="4"/>
        <v>22</v>
      </c>
    </row>
    <row r="12" spans="1:19" x14ac:dyDescent="0.3">
      <c r="A12" s="82" t="s">
        <v>57</v>
      </c>
      <c r="B12" s="64">
        <f>VLOOKUP($A12,'Return Data'!$B$7:$R$2843,3,0)</f>
        <v>44412</v>
      </c>
      <c r="C12" s="65">
        <f>VLOOKUP($A12,'Return Data'!$B$7:$R$2843,4,0)</f>
        <v>38.743000000000002</v>
      </c>
      <c r="D12" s="65">
        <f>VLOOKUP($A12,'Return Data'!$B$7:$R$2843,9,0)</f>
        <v>3.3216000000000001</v>
      </c>
      <c r="E12" s="66">
        <f t="shared" si="0"/>
        <v>23</v>
      </c>
      <c r="F12" s="65">
        <f>VLOOKUP($A12,'Return Data'!$B$7:$R$2843,10,0)</f>
        <v>1.8622000000000001</v>
      </c>
      <c r="G12" s="66">
        <f t="shared" si="1"/>
        <v>25</v>
      </c>
      <c r="H12" s="65">
        <f>VLOOKUP($A12,'Return Data'!$B$7:$R$2843,11,0)</f>
        <v>3.6760000000000002</v>
      </c>
      <c r="I12" s="66">
        <f t="shared" si="2"/>
        <v>19</v>
      </c>
      <c r="J12" s="65">
        <f>VLOOKUP($A12,'Return Data'!$B$7:$R$2843,12,0)</f>
        <v>2.0920999999999998</v>
      </c>
      <c r="K12" s="66">
        <f t="shared" si="3"/>
        <v>23</v>
      </c>
      <c r="L12" s="65">
        <f>VLOOKUP($A12,'Return Data'!$B$7:$R$2843,13,0)</f>
        <v>2.9342000000000001</v>
      </c>
      <c r="M12" s="66">
        <f t="shared" si="5"/>
        <v>20</v>
      </c>
      <c r="N12" s="65">
        <f>VLOOKUP($A12,'Return Data'!$B$7:$R$2843,17,0)</f>
        <v>6.1684000000000001</v>
      </c>
      <c r="O12" s="66">
        <f t="shared" si="6"/>
        <v>19</v>
      </c>
      <c r="P12" s="65">
        <f>VLOOKUP($A12,'Return Data'!$B$7:$R$2843,14,0)</f>
        <v>7.7045000000000003</v>
      </c>
      <c r="Q12" s="66">
        <f t="shared" si="7"/>
        <v>19</v>
      </c>
      <c r="R12" s="65">
        <f>VLOOKUP($A12,'Return Data'!$B$7:$R$2843,16,0)</f>
        <v>8.5195000000000007</v>
      </c>
      <c r="S12" s="67">
        <f t="shared" si="4"/>
        <v>11</v>
      </c>
    </row>
    <row r="13" spans="1:19" x14ac:dyDescent="0.3">
      <c r="A13" s="82" t="s">
        <v>58</v>
      </c>
      <c r="B13" s="64">
        <f>VLOOKUP($A13,'Return Data'!$B$7:$R$2843,3,0)</f>
        <v>44412</v>
      </c>
      <c r="C13" s="65">
        <f>VLOOKUP($A13,'Return Data'!$B$7:$R$2843,4,0)</f>
        <v>25.444700000000001</v>
      </c>
      <c r="D13" s="65">
        <f>VLOOKUP($A13,'Return Data'!$B$7:$R$2843,9,0)</f>
        <v>4.4779999999999998</v>
      </c>
      <c r="E13" s="66">
        <f t="shared" si="0"/>
        <v>21</v>
      </c>
      <c r="F13" s="65">
        <f>VLOOKUP($A13,'Return Data'!$B$7:$R$2843,10,0)</f>
        <v>3.4729000000000001</v>
      </c>
      <c r="G13" s="66">
        <f t="shared" si="1"/>
        <v>18</v>
      </c>
      <c r="H13" s="65">
        <f>VLOOKUP($A13,'Return Data'!$B$7:$R$2843,11,0)</f>
        <v>2.6204000000000001</v>
      </c>
      <c r="I13" s="66">
        <f t="shared" si="2"/>
        <v>26</v>
      </c>
      <c r="J13" s="65">
        <f>VLOOKUP($A13,'Return Data'!$B$7:$R$2843,12,0)</f>
        <v>2.3504999999999998</v>
      </c>
      <c r="K13" s="66">
        <f t="shared" si="3"/>
        <v>20</v>
      </c>
      <c r="L13" s="65">
        <f>VLOOKUP($A13,'Return Data'!$B$7:$R$2843,13,0)</f>
        <v>2.6873999999999998</v>
      </c>
      <c r="M13" s="66">
        <f t="shared" si="5"/>
        <v>22</v>
      </c>
      <c r="N13" s="65">
        <f>VLOOKUP($A13,'Return Data'!$B$7:$R$2843,17,0)</f>
        <v>6.0408999999999997</v>
      </c>
      <c r="O13" s="66">
        <f t="shared" si="6"/>
        <v>20</v>
      </c>
      <c r="P13" s="65">
        <f>VLOOKUP($A13,'Return Data'!$B$7:$R$2843,14,0)</f>
        <v>8.0676000000000005</v>
      </c>
      <c r="Q13" s="66">
        <f t="shared" si="7"/>
        <v>15</v>
      </c>
      <c r="R13" s="65">
        <f>VLOOKUP($A13,'Return Data'!$B$7:$R$2843,16,0)</f>
        <v>8.5564999999999998</v>
      </c>
      <c r="S13" s="67">
        <f t="shared" si="4"/>
        <v>10</v>
      </c>
    </row>
    <row r="14" spans="1:19" x14ac:dyDescent="0.3">
      <c r="A14" s="82" t="s">
        <v>59</v>
      </c>
      <c r="B14" s="64">
        <f>VLOOKUP($A14,'Return Data'!$B$7:$R$2843,3,0)</f>
        <v>44412</v>
      </c>
      <c r="C14" s="65">
        <f>VLOOKUP($A14,'Return Data'!$B$7:$R$2843,4,0)</f>
        <v>2749.5942</v>
      </c>
      <c r="D14" s="65">
        <f>VLOOKUP($A14,'Return Data'!$B$7:$R$2843,9,0)</f>
        <v>7.3139000000000003</v>
      </c>
      <c r="E14" s="66">
        <f t="shared" si="0"/>
        <v>7</v>
      </c>
      <c r="F14" s="65">
        <f>VLOOKUP($A14,'Return Data'!$B$7:$R$2843,10,0)</f>
        <v>3.5295000000000001</v>
      </c>
      <c r="G14" s="66">
        <f t="shared" si="1"/>
        <v>16</v>
      </c>
      <c r="H14" s="65">
        <f>VLOOKUP($A14,'Return Data'!$B$7:$R$2843,11,0)</f>
        <v>4.3586999999999998</v>
      </c>
      <c r="I14" s="66">
        <f t="shared" si="2"/>
        <v>15</v>
      </c>
      <c r="J14" s="65">
        <f>VLOOKUP($A14,'Return Data'!$B$7:$R$2843,12,0)</f>
        <v>2.6497999999999999</v>
      </c>
      <c r="K14" s="66">
        <f t="shared" si="3"/>
        <v>17</v>
      </c>
      <c r="L14" s="65">
        <f>VLOOKUP($A14,'Return Data'!$B$7:$R$2843,13,0)</f>
        <v>3.1120000000000001</v>
      </c>
      <c r="M14" s="66">
        <f t="shared" si="5"/>
        <v>18</v>
      </c>
      <c r="N14" s="65">
        <f>VLOOKUP($A14,'Return Data'!$B$7:$R$2843,17,0)</f>
        <v>9.0490999999999993</v>
      </c>
      <c r="O14" s="66">
        <f t="shared" si="6"/>
        <v>3</v>
      </c>
      <c r="P14" s="65">
        <f>VLOOKUP($A14,'Return Data'!$B$7:$R$2843,14,0)</f>
        <v>10.073399999999999</v>
      </c>
      <c r="Q14" s="66">
        <f t="shared" si="7"/>
        <v>4</v>
      </c>
      <c r="R14" s="65">
        <f>VLOOKUP($A14,'Return Data'!$B$7:$R$2843,16,0)</f>
        <v>8.7776999999999994</v>
      </c>
      <c r="S14" s="67">
        <f t="shared" si="4"/>
        <v>9</v>
      </c>
    </row>
    <row r="15" spans="1:19" x14ac:dyDescent="0.3">
      <c r="A15" s="82" t="s">
        <v>61</v>
      </c>
      <c r="B15" s="64">
        <f>VLOOKUP($A15,'Return Data'!$B$7:$R$2843,3,0)</f>
        <v>44412</v>
      </c>
      <c r="C15" s="65">
        <f>VLOOKUP($A15,'Return Data'!$B$7:$R$2843,4,0)</f>
        <v>76.837900000000005</v>
      </c>
      <c r="D15" s="65">
        <f>VLOOKUP($A15,'Return Data'!$B$7:$R$2843,9,0)</f>
        <v>-12.4282</v>
      </c>
      <c r="E15" s="66">
        <f t="shared" si="0"/>
        <v>27</v>
      </c>
      <c r="F15" s="65">
        <f>VLOOKUP($A15,'Return Data'!$B$7:$R$2843,10,0)</f>
        <v>0.1575</v>
      </c>
      <c r="G15" s="66">
        <f t="shared" si="1"/>
        <v>26</v>
      </c>
      <c r="H15" s="65">
        <f>VLOOKUP($A15,'Return Data'!$B$7:$R$2843,11,0)</f>
        <v>9.4172999999999991</v>
      </c>
      <c r="I15" s="66">
        <f t="shared" si="2"/>
        <v>3</v>
      </c>
      <c r="J15" s="65">
        <f>VLOOKUP($A15,'Return Data'!$B$7:$R$2843,12,0)</f>
        <v>12.1242</v>
      </c>
      <c r="K15" s="66">
        <f t="shared" si="3"/>
        <v>1</v>
      </c>
      <c r="L15" s="65">
        <f>VLOOKUP($A15,'Return Data'!$B$7:$R$2843,13,0)</f>
        <v>9.7477</v>
      </c>
      <c r="M15" s="66">
        <f t="shared" si="5"/>
        <v>1</v>
      </c>
      <c r="N15" s="65">
        <f>VLOOKUP($A15,'Return Data'!$B$7:$R$2843,17,0)</f>
        <v>3.5531999999999999</v>
      </c>
      <c r="O15" s="66">
        <f t="shared" si="6"/>
        <v>24</v>
      </c>
      <c r="P15" s="65">
        <f>VLOOKUP($A15,'Return Data'!$B$7:$R$2843,14,0)</f>
        <v>5.5782999999999996</v>
      </c>
      <c r="Q15" s="66">
        <f t="shared" si="7"/>
        <v>22</v>
      </c>
      <c r="R15" s="65">
        <f>VLOOKUP($A15,'Return Data'!$B$7:$R$2843,16,0)</f>
        <v>8.2174999999999994</v>
      </c>
      <c r="S15" s="67">
        <f t="shared" si="4"/>
        <v>15</v>
      </c>
    </row>
    <row r="16" spans="1:19" x14ac:dyDescent="0.3">
      <c r="A16" s="82" t="s">
        <v>62</v>
      </c>
      <c r="B16" s="64">
        <f>VLOOKUP($A16,'Return Data'!$B$7:$R$2843,3,0)</f>
        <v>44412</v>
      </c>
      <c r="C16" s="65">
        <f>VLOOKUP($A16,'Return Data'!$B$7:$R$2843,4,0)</f>
        <v>77.039100000000005</v>
      </c>
      <c r="D16" s="65">
        <f>VLOOKUP($A16,'Return Data'!$B$7:$R$2843,9,0)</f>
        <v>5.8265000000000002</v>
      </c>
      <c r="E16" s="66">
        <f t="shared" si="0"/>
        <v>17</v>
      </c>
      <c r="F16" s="65">
        <f>VLOOKUP($A16,'Return Data'!$B$7:$R$2843,10,0)</f>
        <v>25.4803</v>
      </c>
      <c r="G16" s="66">
        <f t="shared" si="1"/>
        <v>1</v>
      </c>
      <c r="H16" s="65">
        <f>VLOOKUP($A16,'Return Data'!$B$7:$R$2843,11,0)</f>
        <v>14.382999999999999</v>
      </c>
      <c r="I16" s="66">
        <f t="shared" si="2"/>
        <v>1</v>
      </c>
      <c r="J16" s="65">
        <f>VLOOKUP($A16,'Return Data'!$B$7:$R$2843,12,0)</f>
        <v>10.759399999999999</v>
      </c>
      <c r="K16" s="66">
        <f t="shared" si="3"/>
        <v>2</v>
      </c>
      <c r="L16" s="65">
        <f>VLOOKUP($A16,'Return Data'!$B$7:$R$2843,13,0)</f>
        <v>9.6683000000000003</v>
      </c>
      <c r="M16" s="66">
        <f t="shared" si="5"/>
        <v>2</v>
      </c>
      <c r="N16" s="65">
        <f>VLOOKUP($A16,'Return Data'!$B$7:$R$2843,17,0)</f>
        <v>9.7009000000000007</v>
      </c>
      <c r="O16" s="66">
        <f t="shared" si="6"/>
        <v>1</v>
      </c>
      <c r="P16" s="65">
        <f>VLOOKUP($A16,'Return Data'!$B$7:$R$2843,14,0)</f>
        <v>7.8476999999999997</v>
      </c>
      <c r="Q16" s="66">
        <f t="shared" si="7"/>
        <v>18</v>
      </c>
      <c r="R16" s="65">
        <f>VLOOKUP($A16,'Return Data'!$B$7:$R$2843,16,0)</f>
        <v>8.4148999999999994</v>
      </c>
      <c r="S16" s="67">
        <f t="shared" si="4"/>
        <v>13</v>
      </c>
    </row>
    <row r="17" spans="1:19" x14ac:dyDescent="0.3">
      <c r="A17" s="82" t="s">
        <v>63</v>
      </c>
      <c r="B17" s="64">
        <f>VLOOKUP($A17,'Return Data'!$B$7:$R$2843,3,0)</f>
        <v>44412</v>
      </c>
      <c r="C17" s="65">
        <f>VLOOKUP($A17,'Return Data'!$B$7:$R$2843,4,0)</f>
        <v>30.403199999999998</v>
      </c>
      <c r="D17" s="65">
        <f>VLOOKUP($A17,'Return Data'!$B$7:$R$2843,9,0)</f>
        <v>4.6029</v>
      </c>
      <c r="E17" s="66">
        <f t="shared" si="0"/>
        <v>19</v>
      </c>
      <c r="F17" s="65">
        <f>VLOOKUP($A17,'Return Data'!$B$7:$R$2843,10,0)</f>
        <v>3.0322</v>
      </c>
      <c r="G17" s="66">
        <f t="shared" si="1"/>
        <v>20</v>
      </c>
      <c r="H17" s="65">
        <f>VLOOKUP($A17,'Return Data'!$B$7:$R$2843,11,0)</f>
        <v>3.415</v>
      </c>
      <c r="I17" s="66">
        <f t="shared" si="2"/>
        <v>22</v>
      </c>
      <c r="J17" s="65">
        <f>VLOOKUP($A17,'Return Data'!$B$7:$R$2843,12,0)</f>
        <v>2.4754999999999998</v>
      </c>
      <c r="K17" s="66">
        <f t="shared" si="3"/>
        <v>19</v>
      </c>
      <c r="L17" s="65">
        <f>VLOOKUP($A17,'Return Data'!$B$7:$R$2843,13,0)</f>
        <v>2.8959999999999999</v>
      </c>
      <c r="M17" s="66">
        <f t="shared" si="5"/>
        <v>21</v>
      </c>
      <c r="N17" s="65">
        <f>VLOOKUP($A17,'Return Data'!$B$7:$R$2843,17,0)</f>
        <v>5.9497</v>
      </c>
      <c r="O17" s="66">
        <f t="shared" si="6"/>
        <v>21</v>
      </c>
      <c r="P17" s="65">
        <f>VLOOKUP($A17,'Return Data'!$B$7:$R$2843,14,0)</f>
        <v>8.5411000000000001</v>
      </c>
      <c r="Q17" s="66">
        <f t="shared" si="7"/>
        <v>11</v>
      </c>
      <c r="R17" s="65">
        <f>VLOOKUP($A17,'Return Data'!$B$7:$R$2843,16,0)</f>
        <v>7.7000999999999999</v>
      </c>
      <c r="S17" s="67">
        <f t="shared" si="4"/>
        <v>20</v>
      </c>
    </row>
    <row r="18" spans="1:19" x14ac:dyDescent="0.3">
      <c r="A18" s="82" t="s">
        <v>64</v>
      </c>
      <c r="B18" s="64">
        <f>VLOOKUP($A18,'Return Data'!$B$7:$R$2843,3,0)</f>
        <v>44412</v>
      </c>
      <c r="C18" s="65">
        <f>VLOOKUP($A18,'Return Data'!$B$7:$R$2843,4,0)</f>
        <v>29.933499999999999</v>
      </c>
      <c r="D18" s="65">
        <f>VLOOKUP($A18,'Return Data'!$B$7:$R$2843,9,0)</f>
        <v>5.9850000000000003</v>
      </c>
      <c r="E18" s="66">
        <f t="shared" si="0"/>
        <v>16</v>
      </c>
      <c r="F18" s="65">
        <f>VLOOKUP($A18,'Return Data'!$B$7:$R$2843,10,0)</f>
        <v>5.2591000000000001</v>
      </c>
      <c r="G18" s="66">
        <f t="shared" si="1"/>
        <v>8</v>
      </c>
      <c r="H18" s="65">
        <f>VLOOKUP($A18,'Return Data'!$B$7:$R$2843,11,0)</f>
        <v>6.3779000000000003</v>
      </c>
      <c r="I18" s="66">
        <f t="shared" si="2"/>
        <v>7</v>
      </c>
      <c r="J18" s="65">
        <f>VLOOKUP($A18,'Return Data'!$B$7:$R$2843,12,0)</f>
        <v>5.5434999999999999</v>
      </c>
      <c r="K18" s="66">
        <f t="shared" si="3"/>
        <v>7</v>
      </c>
      <c r="L18" s="65">
        <f>VLOOKUP($A18,'Return Data'!$B$7:$R$2843,13,0)</f>
        <v>6.1365999999999996</v>
      </c>
      <c r="M18" s="66">
        <f t="shared" si="5"/>
        <v>5</v>
      </c>
      <c r="N18" s="65">
        <f>VLOOKUP($A18,'Return Data'!$B$7:$R$2843,17,0)</f>
        <v>9.4284999999999997</v>
      </c>
      <c r="O18" s="66">
        <f t="shared" si="6"/>
        <v>2</v>
      </c>
      <c r="P18" s="65">
        <f>VLOOKUP($A18,'Return Data'!$B$7:$R$2843,14,0)</f>
        <v>9.9385999999999992</v>
      </c>
      <c r="Q18" s="66">
        <f t="shared" si="7"/>
        <v>5</v>
      </c>
      <c r="R18" s="65">
        <f>VLOOKUP($A18,'Return Data'!$B$7:$R$2843,16,0)</f>
        <v>10.6701</v>
      </c>
      <c r="S18" s="67">
        <f t="shared" si="4"/>
        <v>1</v>
      </c>
    </row>
    <row r="19" spans="1:19" x14ac:dyDescent="0.3">
      <c r="A19" s="82" t="s">
        <v>65</v>
      </c>
      <c r="B19" s="64">
        <f>VLOOKUP($A19,'Return Data'!$B$7:$R$2843,3,0)</f>
        <v>44412</v>
      </c>
      <c r="C19" s="65">
        <f>VLOOKUP($A19,'Return Data'!$B$7:$R$2843,4,0)</f>
        <v>18.823599999999999</v>
      </c>
      <c r="D19" s="65">
        <f>VLOOKUP($A19,'Return Data'!$B$7:$R$2843,9,0)</f>
        <v>7.6203000000000003</v>
      </c>
      <c r="E19" s="66">
        <f t="shared" si="0"/>
        <v>5</v>
      </c>
      <c r="F19" s="65">
        <f>VLOOKUP($A19,'Return Data'!$B$7:$R$2843,10,0)</f>
        <v>5.1151</v>
      </c>
      <c r="G19" s="66">
        <f t="shared" si="1"/>
        <v>9</v>
      </c>
      <c r="H19" s="65">
        <f>VLOOKUP($A19,'Return Data'!$B$7:$R$2843,11,0)</f>
        <v>5.5061</v>
      </c>
      <c r="I19" s="66">
        <f t="shared" si="2"/>
        <v>9</v>
      </c>
      <c r="J19" s="65">
        <f>VLOOKUP($A19,'Return Data'!$B$7:$R$2843,12,0)</f>
        <v>5.6166999999999998</v>
      </c>
      <c r="K19" s="66">
        <f t="shared" si="3"/>
        <v>6</v>
      </c>
      <c r="L19" s="65">
        <f>VLOOKUP($A19,'Return Data'!$B$7:$R$2843,13,0)</f>
        <v>5.5022000000000002</v>
      </c>
      <c r="M19" s="66">
        <f t="shared" si="5"/>
        <v>7</v>
      </c>
      <c r="N19" s="65">
        <f>VLOOKUP($A19,'Return Data'!$B$7:$R$2843,17,0)</f>
        <v>7.4977</v>
      </c>
      <c r="O19" s="66">
        <f t="shared" si="6"/>
        <v>9</v>
      </c>
      <c r="P19" s="65">
        <f>VLOOKUP($A19,'Return Data'!$B$7:$R$2843,14,0)</f>
        <v>7.9557000000000002</v>
      </c>
      <c r="Q19" s="66">
        <f t="shared" si="7"/>
        <v>16</v>
      </c>
      <c r="R19" s="65">
        <f>VLOOKUP($A19,'Return Data'!$B$7:$R$2843,16,0)</f>
        <v>6.6310000000000002</v>
      </c>
      <c r="S19" s="67">
        <f t="shared" si="4"/>
        <v>25</v>
      </c>
    </row>
    <row r="20" spans="1:19" x14ac:dyDescent="0.3">
      <c r="A20" s="82" t="s">
        <v>66</v>
      </c>
      <c r="B20" s="64">
        <f>VLOOKUP($A20,'Return Data'!$B$7:$R$2843,3,0)</f>
        <v>44412</v>
      </c>
      <c r="C20" s="65">
        <f>VLOOKUP($A20,'Return Data'!$B$7:$R$2843,4,0)</f>
        <v>29.5274</v>
      </c>
      <c r="D20" s="65">
        <f>VLOOKUP($A20,'Return Data'!$B$7:$R$2843,9,0)</f>
        <v>7.2164000000000001</v>
      </c>
      <c r="E20" s="66">
        <f t="shared" si="0"/>
        <v>9</v>
      </c>
      <c r="F20" s="65">
        <f>VLOOKUP($A20,'Return Data'!$B$7:$R$2843,10,0)</f>
        <v>5.2786</v>
      </c>
      <c r="G20" s="66">
        <f t="shared" si="1"/>
        <v>7</v>
      </c>
      <c r="H20" s="65">
        <f>VLOOKUP($A20,'Return Data'!$B$7:$R$2843,11,0)</f>
        <v>4.1820000000000004</v>
      </c>
      <c r="I20" s="66">
        <f t="shared" si="2"/>
        <v>16</v>
      </c>
      <c r="J20" s="65">
        <f>VLOOKUP($A20,'Return Data'!$B$7:$R$2843,12,0)</f>
        <v>2.9456000000000002</v>
      </c>
      <c r="K20" s="66">
        <f t="shared" si="3"/>
        <v>16</v>
      </c>
      <c r="L20" s="65">
        <f>VLOOKUP($A20,'Return Data'!$B$7:$R$2843,13,0)</f>
        <v>3.3359000000000001</v>
      </c>
      <c r="M20" s="66">
        <f t="shared" si="5"/>
        <v>16</v>
      </c>
      <c r="N20" s="65">
        <f>VLOOKUP($A20,'Return Data'!$B$7:$R$2843,17,0)</f>
        <v>8.2840000000000007</v>
      </c>
      <c r="O20" s="66">
        <f t="shared" si="6"/>
        <v>5</v>
      </c>
      <c r="P20" s="65">
        <f>VLOOKUP($A20,'Return Data'!$B$7:$R$2843,14,0)</f>
        <v>10.555099999999999</v>
      </c>
      <c r="Q20" s="66">
        <f t="shared" si="7"/>
        <v>1</v>
      </c>
      <c r="R20" s="65">
        <f>VLOOKUP($A20,'Return Data'!$B$7:$R$2843,16,0)</f>
        <v>9.3887</v>
      </c>
      <c r="S20" s="67">
        <f t="shared" si="4"/>
        <v>4</v>
      </c>
    </row>
    <row r="21" spans="1:19" x14ac:dyDescent="0.3">
      <c r="A21" s="82" t="s">
        <v>67</v>
      </c>
      <c r="B21" s="64">
        <f>VLOOKUP($A21,'Return Data'!$B$7:$R$2843,3,0)</f>
        <v>44412</v>
      </c>
      <c r="C21" s="65">
        <f>VLOOKUP($A21,'Return Data'!$B$7:$R$2843,4,0)</f>
        <v>18.164100000000001</v>
      </c>
      <c r="D21" s="65">
        <f>VLOOKUP($A21,'Return Data'!$B$7:$R$2843,9,0)</f>
        <v>12.793699999999999</v>
      </c>
      <c r="E21" s="66">
        <f t="shared" si="0"/>
        <v>1</v>
      </c>
      <c r="F21" s="65">
        <f>VLOOKUP($A21,'Return Data'!$B$7:$R$2843,10,0)</f>
        <v>8.6869999999999994</v>
      </c>
      <c r="G21" s="66">
        <f t="shared" si="1"/>
        <v>3</v>
      </c>
      <c r="H21" s="65">
        <f>VLOOKUP($A21,'Return Data'!$B$7:$R$2843,11,0)</f>
        <v>8.4582999999999995</v>
      </c>
      <c r="I21" s="66">
        <f t="shared" si="2"/>
        <v>4</v>
      </c>
      <c r="J21" s="65">
        <f>VLOOKUP($A21,'Return Data'!$B$7:$R$2843,12,0)</f>
        <v>6.9911000000000003</v>
      </c>
      <c r="K21" s="66">
        <f t="shared" si="3"/>
        <v>3</v>
      </c>
      <c r="L21" s="65">
        <f>VLOOKUP($A21,'Return Data'!$B$7:$R$2843,13,0)</f>
        <v>7.1249000000000002</v>
      </c>
      <c r="M21" s="66">
        <f t="shared" si="5"/>
        <v>3</v>
      </c>
      <c r="N21" s="65">
        <f>VLOOKUP($A21,'Return Data'!$B$7:$R$2843,17,0)</f>
        <v>7.7769000000000004</v>
      </c>
      <c r="O21" s="66">
        <f t="shared" si="6"/>
        <v>7</v>
      </c>
      <c r="P21" s="65">
        <f>VLOOKUP($A21,'Return Data'!$B$7:$R$2843,14,0)</f>
        <v>7.9168000000000003</v>
      </c>
      <c r="Q21" s="66">
        <f t="shared" si="7"/>
        <v>17</v>
      </c>
      <c r="R21" s="65">
        <f>VLOOKUP($A21,'Return Data'!$B$7:$R$2843,16,0)</f>
        <v>7.6295000000000002</v>
      </c>
      <c r="S21" s="67">
        <f t="shared" si="4"/>
        <v>21</v>
      </c>
    </row>
    <row r="22" spans="1:19" x14ac:dyDescent="0.3">
      <c r="A22" s="82" t="s">
        <v>68</v>
      </c>
      <c r="B22" s="64">
        <f>VLOOKUP($A22,'Return Data'!$B$7:$R$2843,3,0)</f>
        <v>44412</v>
      </c>
      <c r="C22" s="65">
        <f>VLOOKUP($A22,'Return Data'!$B$7:$R$2843,4,0)</f>
        <v>1220.7615000000001</v>
      </c>
      <c r="D22" s="65">
        <f>VLOOKUP($A22,'Return Data'!$B$7:$R$2843,9,0)</f>
        <v>9.5972000000000008</v>
      </c>
      <c r="E22" s="66">
        <f t="shared" si="0"/>
        <v>4</v>
      </c>
      <c r="F22" s="65">
        <f>VLOOKUP($A22,'Return Data'!$B$7:$R$2843,10,0)</f>
        <v>5.1016000000000004</v>
      </c>
      <c r="G22" s="66">
        <f t="shared" si="1"/>
        <v>10</v>
      </c>
      <c r="H22" s="65">
        <f>VLOOKUP($A22,'Return Data'!$B$7:$R$2843,11,0)</f>
        <v>5.1939000000000002</v>
      </c>
      <c r="I22" s="66">
        <f t="shared" si="2"/>
        <v>10</v>
      </c>
      <c r="J22" s="65">
        <f>VLOOKUP($A22,'Return Data'!$B$7:$R$2843,12,0)</f>
        <v>4.7988</v>
      </c>
      <c r="K22" s="66">
        <f t="shared" si="3"/>
        <v>9</v>
      </c>
      <c r="L22" s="65">
        <f>VLOOKUP($A22,'Return Data'!$B$7:$R$2843,13,0)</f>
        <v>5.0875000000000004</v>
      </c>
      <c r="M22" s="66">
        <f t="shared" si="5"/>
        <v>9</v>
      </c>
      <c r="N22" s="65"/>
      <c r="O22" s="66"/>
      <c r="P22" s="65"/>
      <c r="Q22" s="66"/>
      <c r="R22" s="65">
        <f>VLOOKUP($A22,'Return Data'!$B$7:$R$2843,16,0)</f>
        <v>7.7617000000000003</v>
      </c>
      <c r="S22" s="67">
        <f t="shared" si="4"/>
        <v>19</v>
      </c>
    </row>
    <row r="23" spans="1:19" x14ac:dyDescent="0.3">
      <c r="A23" s="82" t="s">
        <v>69</v>
      </c>
      <c r="B23" s="64">
        <f>VLOOKUP($A23,'Return Data'!$B$7:$R$2843,3,0)</f>
        <v>44412</v>
      </c>
      <c r="C23" s="65">
        <f>VLOOKUP($A23,'Return Data'!$B$7:$R$2843,4,0)</f>
        <v>34.428100000000001</v>
      </c>
      <c r="D23" s="65">
        <f>VLOOKUP($A23,'Return Data'!$B$7:$R$2843,9,0)</f>
        <v>7.2598000000000003</v>
      </c>
      <c r="E23" s="66">
        <f t="shared" si="0"/>
        <v>8</v>
      </c>
      <c r="F23" s="65">
        <f>VLOOKUP($A23,'Return Data'!$B$7:$R$2843,10,0)</f>
        <v>3.8043999999999998</v>
      </c>
      <c r="G23" s="66">
        <f t="shared" si="1"/>
        <v>14</v>
      </c>
      <c r="H23" s="65">
        <f>VLOOKUP($A23,'Return Data'!$B$7:$R$2843,11,0)</f>
        <v>4.8513999999999999</v>
      </c>
      <c r="I23" s="66">
        <f t="shared" si="2"/>
        <v>12</v>
      </c>
      <c r="J23" s="65">
        <f>VLOOKUP($A23,'Return Data'!$B$7:$R$2843,12,0)</f>
        <v>3.8650000000000002</v>
      </c>
      <c r="K23" s="66">
        <f t="shared" si="3"/>
        <v>10</v>
      </c>
      <c r="L23" s="65">
        <f>VLOOKUP($A23,'Return Data'!$B$7:$R$2843,13,0)</f>
        <v>4.1864999999999997</v>
      </c>
      <c r="M23" s="66">
        <f t="shared" si="5"/>
        <v>13</v>
      </c>
      <c r="N23" s="65">
        <f>VLOOKUP($A23,'Return Data'!$B$7:$R$2843,17,0)</f>
        <v>6.2317</v>
      </c>
      <c r="O23" s="66">
        <f t="shared" ref="O23:O33" si="8">RANK(N23,N$8:N$35,0)</f>
        <v>18</v>
      </c>
      <c r="P23" s="65">
        <f>VLOOKUP($A23,'Return Data'!$B$7:$R$2843,14,0)</f>
        <v>6.7355</v>
      </c>
      <c r="Q23" s="66">
        <f t="shared" ref="Q23:Q33" si="9">RANK(P23,P$8:P$35,0)</f>
        <v>20</v>
      </c>
      <c r="R23" s="65">
        <f>VLOOKUP($A23,'Return Data'!$B$7:$R$2843,16,0)</f>
        <v>8.0917999999999992</v>
      </c>
      <c r="S23" s="67">
        <f t="shared" si="4"/>
        <v>17</v>
      </c>
    </row>
    <row r="24" spans="1:19" x14ac:dyDescent="0.3">
      <c r="A24" s="82" t="s">
        <v>70</v>
      </c>
      <c r="B24" s="64">
        <f>VLOOKUP($A24,'Return Data'!$B$7:$R$2843,3,0)</f>
        <v>44412</v>
      </c>
      <c r="C24" s="65">
        <f>VLOOKUP($A24,'Return Data'!$B$7:$R$2843,4,0)</f>
        <v>31.185199999999998</v>
      </c>
      <c r="D24" s="65">
        <f>VLOOKUP($A24,'Return Data'!$B$7:$R$2843,9,0)</f>
        <v>6.1521999999999997</v>
      </c>
      <c r="E24" s="66">
        <f t="shared" si="0"/>
        <v>15</v>
      </c>
      <c r="F24" s="65">
        <f>VLOOKUP($A24,'Return Data'!$B$7:$R$2843,10,0)</f>
        <v>5.6947999999999999</v>
      </c>
      <c r="G24" s="66">
        <f t="shared" si="1"/>
        <v>6</v>
      </c>
      <c r="H24" s="65">
        <f>VLOOKUP($A24,'Return Data'!$B$7:$R$2843,11,0)</f>
        <v>4.8981000000000003</v>
      </c>
      <c r="I24" s="66">
        <f t="shared" si="2"/>
        <v>11</v>
      </c>
      <c r="J24" s="65">
        <f>VLOOKUP($A24,'Return Data'!$B$7:$R$2843,12,0)</f>
        <v>3.7951999999999999</v>
      </c>
      <c r="K24" s="66">
        <f t="shared" si="3"/>
        <v>11</v>
      </c>
      <c r="L24" s="65">
        <f>VLOOKUP($A24,'Return Data'!$B$7:$R$2843,13,0)</f>
        <v>4.9359999999999999</v>
      </c>
      <c r="M24" s="66">
        <f t="shared" si="5"/>
        <v>10</v>
      </c>
      <c r="N24" s="65">
        <f>VLOOKUP($A24,'Return Data'!$B$7:$R$2843,17,0)</f>
        <v>8.1729000000000003</v>
      </c>
      <c r="O24" s="66">
        <f t="shared" si="8"/>
        <v>6</v>
      </c>
      <c r="P24" s="65">
        <f>VLOOKUP($A24,'Return Data'!$B$7:$R$2843,14,0)</f>
        <v>10.087300000000001</v>
      </c>
      <c r="Q24" s="66">
        <f t="shared" si="9"/>
        <v>3</v>
      </c>
      <c r="R24" s="65">
        <f>VLOOKUP($A24,'Return Data'!$B$7:$R$2843,16,0)</f>
        <v>9.5906000000000002</v>
      </c>
      <c r="S24" s="67">
        <f t="shared" si="4"/>
        <v>2</v>
      </c>
    </row>
    <row r="25" spans="1:19" x14ac:dyDescent="0.3">
      <c r="A25" s="82" t="s">
        <v>71</v>
      </c>
      <c r="B25" s="64">
        <f>VLOOKUP($A25,'Return Data'!$B$7:$R$2843,3,0)</f>
        <v>44412</v>
      </c>
      <c r="C25" s="65">
        <f>VLOOKUP($A25,'Return Data'!$B$7:$R$2843,4,0)</f>
        <v>25.0001</v>
      </c>
      <c r="D25" s="65">
        <f>VLOOKUP($A25,'Return Data'!$B$7:$R$2843,9,0)</f>
        <v>6.9405999999999999</v>
      </c>
      <c r="E25" s="66">
        <f t="shared" si="0"/>
        <v>10</v>
      </c>
      <c r="F25" s="65">
        <f>VLOOKUP($A25,'Return Data'!$B$7:$R$2843,10,0)</f>
        <v>4.7958999999999996</v>
      </c>
      <c r="G25" s="66">
        <f t="shared" si="1"/>
        <v>11</v>
      </c>
      <c r="H25" s="65">
        <f>VLOOKUP($A25,'Return Data'!$B$7:$R$2843,11,0)</f>
        <v>3.2122999999999999</v>
      </c>
      <c r="I25" s="66">
        <f t="shared" si="2"/>
        <v>23</v>
      </c>
      <c r="J25" s="65">
        <f>VLOOKUP($A25,'Return Data'!$B$7:$R$2843,12,0)</f>
        <v>2.2442000000000002</v>
      </c>
      <c r="K25" s="66">
        <f t="shared" si="3"/>
        <v>22</v>
      </c>
      <c r="L25" s="65">
        <f>VLOOKUP($A25,'Return Data'!$B$7:$R$2843,13,0)</f>
        <v>3.0528</v>
      </c>
      <c r="M25" s="66">
        <f t="shared" si="5"/>
        <v>19</v>
      </c>
      <c r="N25" s="65">
        <f>VLOOKUP($A25,'Return Data'!$B$7:$R$2843,17,0)</f>
        <v>6.8586999999999998</v>
      </c>
      <c r="O25" s="66">
        <f t="shared" si="8"/>
        <v>13</v>
      </c>
      <c r="P25" s="65">
        <f>VLOOKUP($A25,'Return Data'!$B$7:$R$2843,14,0)</f>
        <v>8.7937999999999992</v>
      </c>
      <c r="Q25" s="66">
        <f t="shared" si="9"/>
        <v>9</v>
      </c>
      <c r="R25" s="65">
        <f>VLOOKUP($A25,'Return Data'!$B$7:$R$2843,16,0)</f>
        <v>8.8443000000000005</v>
      </c>
      <c r="S25" s="67">
        <f t="shared" si="4"/>
        <v>7</v>
      </c>
    </row>
    <row r="26" spans="1:19" x14ac:dyDescent="0.3">
      <c r="A26" s="82" t="s">
        <v>72</v>
      </c>
      <c r="B26" s="64">
        <f>VLOOKUP($A26,'Return Data'!$B$7:$R$2843,3,0)</f>
        <v>44412</v>
      </c>
      <c r="C26" s="65">
        <f>VLOOKUP($A26,'Return Data'!$B$7:$R$2843,4,0)</f>
        <v>14.076599999999999</v>
      </c>
      <c r="D26" s="65">
        <f>VLOOKUP($A26,'Return Data'!$B$7:$R$2843,9,0)</f>
        <v>6.5842000000000001</v>
      </c>
      <c r="E26" s="66">
        <f t="shared" si="0"/>
        <v>12</v>
      </c>
      <c r="F26" s="65">
        <f>VLOOKUP($A26,'Return Data'!$B$7:$R$2843,10,0)</f>
        <v>3.7326000000000001</v>
      </c>
      <c r="G26" s="66">
        <f t="shared" si="1"/>
        <v>15</v>
      </c>
      <c r="H26" s="65">
        <f>VLOOKUP($A26,'Return Data'!$B$7:$R$2843,11,0)</f>
        <v>4.7538999999999998</v>
      </c>
      <c r="I26" s="66">
        <f t="shared" si="2"/>
        <v>14</v>
      </c>
      <c r="J26" s="65">
        <f>VLOOKUP($A26,'Return Data'!$B$7:$R$2843,12,0)</f>
        <v>3.3921000000000001</v>
      </c>
      <c r="K26" s="66">
        <f t="shared" si="3"/>
        <v>14</v>
      </c>
      <c r="L26" s="65">
        <f>VLOOKUP($A26,'Return Data'!$B$7:$R$2843,13,0)</f>
        <v>3.379</v>
      </c>
      <c r="M26" s="66">
        <f t="shared" si="5"/>
        <v>15</v>
      </c>
      <c r="N26" s="65">
        <f>VLOOKUP($A26,'Return Data'!$B$7:$R$2843,17,0)</f>
        <v>7.1978999999999997</v>
      </c>
      <c r="O26" s="66">
        <f t="shared" si="8"/>
        <v>11</v>
      </c>
      <c r="P26" s="65">
        <f>VLOOKUP($A26,'Return Data'!$B$7:$R$2843,14,0)</f>
        <v>9.7870000000000008</v>
      </c>
      <c r="Q26" s="66">
        <f t="shared" si="9"/>
        <v>7</v>
      </c>
      <c r="R26" s="65">
        <f>VLOOKUP($A26,'Return Data'!$B$7:$R$2843,16,0)</f>
        <v>8.1442999999999994</v>
      </c>
      <c r="S26" s="67">
        <f t="shared" si="4"/>
        <v>16</v>
      </c>
    </row>
    <row r="27" spans="1:19" x14ac:dyDescent="0.3">
      <c r="A27" s="82" t="s">
        <v>73</v>
      </c>
      <c r="B27" s="64">
        <f>VLOOKUP($A27,'Return Data'!$B$7:$R$2843,3,0)</f>
        <v>44412</v>
      </c>
      <c r="C27" s="65">
        <f>VLOOKUP($A27,'Return Data'!$B$7:$R$2843,4,0)</f>
        <v>30.788499999999999</v>
      </c>
      <c r="D27" s="65">
        <f>VLOOKUP($A27,'Return Data'!$B$7:$R$2843,9,0)</f>
        <v>-0.90810000000000002</v>
      </c>
      <c r="E27" s="66">
        <f t="shared" si="0"/>
        <v>26</v>
      </c>
      <c r="F27" s="65">
        <f>VLOOKUP($A27,'Return Data'!$B$7:$R$2843,10,0)</f>
        <v>1.9437</v>
      </c>
      <c r="G27" s="66">
        <f t="shared" si="1"/>
        <v>24</v>
      </c>
      <c r="H27" s="65">
        <f>VLOOKUP($A27,'Return Data'!$B$7:$R$2843,11,0)</f>
        <v>3.0234999999999999</v>
      </c>
      <c r="I27" s="66">
        <f t="shared" si="2"/>
        <v>25</v>
      </c>
      <c r="J27" s="65">
        <f>VLOOKUP($A27,'Return Data'!$B$7:$R$2843,12,0)</f>
        <v>1.6498999999999999</v>
      </c>
      <c r="K27" s="66">
        <f t="shared" si="3"/>
        <v>25</v>
      </c>
      <c r="L27" s="65">
        <f>VLOOKUP($A27,'Return Data'!$B$7:$R$2843,13,0)</f>
        <v>2.5701999999999998</v>
      </c>
      <c r="M27" s="66">
        <f t="shared" si="5"/>
        <v>23</v>
      </c>
      <c r="N27" s="65">
        <f>VLOOKUP($A27,'Return Data'!$B$7:$R$2843,17,0)</f>
        <v>6.5</v>
      </c>
      <c r="O27" s="66">
        <f t="shared" si="8"/>
        <v>17</v>
      </c>
      <c r="P27" s="65">
        <f>VLOOKUP($A27,'Return Data'!$B$7:$R$2843,14,0)</f>
        <v>8.5452999999999992</v>
      </c>
      <c r="Q27" s="66">
        <f t="shared" si="9"/>
        <v>10</v>
      </c>
      <c r="R27" s="65">
        <f>VLOOKUP($A27,'Return Data'!$B$7:$R$2843,16,0)</f>
        <v>8.4015000000000004</v>
      </c>
      <c r="S27" s="67">
        <f t="shared" si="4"/>
        <v>14</v>
      </c>
    </row>
    <row r="28" spans="1:19" x14ac:dyDescent="0.3">
      <c r="A28" s="82" t="s">
        <v>74</v>
      </c>
      <c r="B28" s="64">
        <f>VLOOKUP($A28,'Return Data'!$B$7:$R$2843,3,0)</f>
        <v>44412</v>
      </c>
      <c r="C28" s="65">
        <f>VLOOKUP($A28,'Return Data'!$B$7:$R$2843,4,0)</f>
        <v>2284.2600000000002</v>
      </c>
      <c r="D28" s="65">
        <f>VLOOKUP($A28,'Return Data'!$B$7:$R$2843,9,0)</f>
        <v>6.2050000000000001</v>
      </c>
      <c r="E28" s="66">
        <f t="shared" si="0"/>
        <v>14</v>
      </c>
      <c r="F28" s="65">
        <f>VLOOKUP($A28,'Return Data'!$B$7:$R$2843,10,0)</f>
        <v>4.2808000000000002</v>
      </c>
      <c r="G28" s="66">
        <f t="shared" si="1"/>
        <v>13</v>
      </c>
      <c r="H28" s="65">
        <f>VLOOKUP($A28,'Return Data'!$B$7:$R$2843,11,0)</f>
        <v>4.7763</v>
      </c>
      <c r="I28" s="66">
        <f t="shared" si="2"/>
        <v>13</v>
      </c>
      <c r="J28" s="65">
        <f>VLOOKUP($A28,'Return Data'!$B$7:$R$2843,12,0)</f>
        <v>3.5807000000000002</v>
      </c>
      <c r="K28" s="66">
        <f t="shared" si="3"/>
        <v>12</v>
      </c>
      <c r="L28" s="65">
        <f>VLOOKUP($A28,'Return Data'!$B$7:$R$2843,13,0)</f>
        <v>4.2689000000000004</v>
      </c>
      <c r="M28" s="66">
        <f t="shared" si="5"/>
        <v>12</v>
      </c>
      <c r="N28" s="65">
        <f>VLOOKUP($A28,'Return Data'!$B$7:$R$2843,17,0)</f>
        <v>7.1048999999999998</v>
      </c>
      <c r="O28" s="66">
        <f t="shared" si="8"/>
        <v>12</v>
      </c>
      <c r="P28" s="65">
        <f>VLOOKUP($A28,'Return Data'!$B$7:$R$2843,14,0)</f>
        <v>9.3760999999999992</v>
      </c>
      <c r="Q28" s="66">
        <f t="shared" si="9"/>
        <v>8</v>
      </c>
      <c r="R28" s="65">
        <f>VLOOKUP($A28,'Return Data'!$B$7:$R$2843,16,0)</f>
        <v>8.9390000000000001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44412</v>
      </c>
      <c r="C30" s="65">
        <f>VLOOKUP($A30,'Return Data'!$B$7:$R$2843,4,0)</f>
        <v>16.612200000000001</v>
      </c>
      <c r="D30" s="65">
        <f>VLOOKUP($A30,'Return Data'!$B$7:$R$2843,9,0)</f>
        <v>6.4356999999999998</v>
      </c>
      <c r="E30" s="66">
        <f t="shared" si="0"/>
        <v>13</v>
      </c>
      <c r="F30" s="65">
        <f>VLOOKUP($A30,'Return Data'!$B$7:$R$2843,10,0)</f>
        <v>2.8601000000000001</v>
      </c>
      <c r="G30" s="66">
        <f t="shared" si="1"/>
        <v>23</v>
      </c>
      <c r="H30" s="65">
        <f>VLOOKUP($A30,'Return Data'!$B$7:$R$2843,11,0)</f>
        <v>4.0327999999999999</v>
      </c>
      <c r="I30" s="66">
        <f t="shared" si="2"/>
        <v>17</v>
      </c>
      <c r="J30" s="65">
        <f>VLOOKUP($A30,'Return Data'!$B$7:$R$2843,12,0)</f>
        <v>3.4773000000000001</v>
      </c>
      <c r="K30" s="66">
        <f t="shared" si="3"/>
        <v>13</v>
      </c>
      <c r="L30" s="65">
        <f>VLOOKUP($A30,'Return Data'!$B$7:$R$2843,13,0)</f>
        <v>4.4063999999999997</v>
      </c>
      <c r="M30" s="66">
        <f t="shared" si="5"/>
        <v>11</v>
      </c>
      <c r="N30" s="65">
        <f>VLOOKUP($A30,'Return Data'!$B$7:$R$2843,17,0)</f>
        <v>6.8049999999999997</v>
      </c>
      <c r="O30" s="66">
        <f t="shared" si="8"/>
        <v>14</v>
      </c>
      <c r="P30" s="65">
        <f>VLOOKUP($A30,'Return Data'!$B$7:$R$2843,14,0)</f>
        <v>8.5183999999999997</v>
      </c>
      <c r="Q30" s="66">
        <f t="shared" si="9"/>
        <v>12</v>
      </c>
      <c r="R30" s="65">
        <f>VLOOKUP($A30,'Return Data'!$B$7:$R$2843,16,0)</f>
        <v>8.5071999999999992</v>
      </c>
      <c r="S30" s="67">
        <f t="shared" si="4"/>
        <v>12</v>
      </c>
    </row>
    <row r="31" spans="1:19" x14ac:dyDescent="0.3">
      <c r="A31" s="82" t="s">
        <v>78</v>
      </c>
      <c r="B31" s="64">
        <f>VLOOKUP($A31,'Return Data'!$B$7:$R$2843,3,0)</f>
        <v>44412</v>
      </c>
      <c r="C31" s="65">
        <f>VLOOKUP($A31,'Return Data'!$B$7:$R$2843,4,0)</f>
        <v>29.616299999999999</v>
      </c>
      <c r="D31" s="65">
        <f>VLOOKUP($A31,'Return Data'!$B$7:$R$2843,9,0)</f>
        <v>3.5781000000000001</v>
      </c>
      <c r="E31" s="66">
        <f t="shared" si="0"/>
        <v>22</v>
      </c>
      <c r="F31" s="65">
        <f>VLOOKUP($A31,'Return Data'!$B$7:$R$2843,10,0)</f>
        <v>3.1827999999999999</v>
      </c>
      <c r="G31" s="66">
        <f t="shared" si="1"/>
        <v>19</v>
      </c>
      <c r="H31" s="65">
        <f>VLOOKUP($A31,'Return Data'!$B$7:$R$2843,11,0)</f>
        <v>3.7126999999999999</v>
      </c>
      <c r="I31" s="66">
        <f t="shared" si="2"/>
        <v>18</v>
      </c>
      <c r="J31" s="65">
        <f>VLOOKUP($A31,'Return Data'!$B$7:$R$2843,12,0)</f>
        <v>2.5674000000000001</v>
      </c>
      <c r="K31" s="66">
        <f t="shared" si="3"/>
        <v>18</v>
      </c>
      <c r="L31" s="65">
        <f>VLOOKUP($A31,'Return Data'!$B$7:$R$2843,13,0)</f>
        <v>3.2294</v>
      </c>
      <c r="M31" s="66">
        <f t="shared" si="5"/>
        <v>17</v>
      </c>
      <c r="N31" s="65">
        <f>VLOOKUP($A31,'Return Data'!$B$7:$R$2843,17,0)</f>
        <v>7.2667000000000002</v>
      </c>
      <c r="O31" s="66">
        <f t="shared" si="8"/>
        <v>10</v>
      </c>
      <c r="P31" s="65">
        <f>VLOOKUP($A31,'Return Data'!$B$7:$R$2843,14,0)</f>
        <v>9.8537999999999997</v>
      </c>
      <c r="Q31" s="66">
        <f t="shared" si="9"/>
        <v>6</v>
      </c>
      <c r="R31" s="65">
        <f>VLOOKUP($A31,'Return Data'!$B$7:$R$2843,16,0)</f>
        <v>8.7826000000000004</v>
      </c>
      <c r="S31" s="67">
        <f t="shared" si="4"/>
        <v>8</v>
      </c>
    </row>
    <row r="32" spans="1:19" x14ac:dyDescent="0.3">
      <c r="A32" s="82" t="s">
        <v>79</v>
      </c>
      <c r="B32" s="64">
        <f>VLOOKUP($A32,'Return Data'!$B$7:$R$2843,3,0)</f>
        <v>44412</v>
      </c>
      <c r="C32" s="65">
        <f>VLOOKUP($A32,'Return Data'!$B$7:$R$2843,4,0)</f>
        <v>35.8523</v>
      </c>
      <c r="D32" s="65">
        <f>VLOOKUP($A32,'Return Data'!$B$7:$R$2843,9,0)</f>
        <v>10.577</v>
      </c>
      <c r="E32" s="66">
        <f t="shared" si="0"/>
        <v>3</v>
      </c>
      <c r="F32" s="65">
        <f>VLOOKUP($A32,'Return Data'!$B$7:$R$2843,10,0)</f>
        <v>6.5694999999999997</v>
      </c>
      <c r="G32" s="66">
        <f t="shared" si="1"/>
        <v>4</v>
      </c>
      <c r="H32" s="65">
        <f>VLOOKUP($A32,'Return Data'!$B$7:$R$2843,11,0)</f>
        <v>6.9099000000000004</v>
      </c>
      <c r="I32" s="66">
        <f t="shared" si="2"/>
        <v>6</v>
      </c>
      <c r="J32" s="65">
        <f>VLOOKUP($A32,'Return Data'!$B$7:$R$2843,12,0)</f>
        <v>5.2370000000000001</v>
      </c>
      <c r="K32" s="66">
        <f t="shared" si="3"/>
        <v>8</v>
      </c>
      <c r="L32" s="65">
        <f>VLOOKUP($A32,'Return Data'!$B$7:$R$2843,13,0)</f>
        <v>5.2171000000000003</v>
      </c>
      <c r="M32" s="66">
        <f t="shared" si="5"/>
        <v>8</v>
      </c>
      <c r="N32" s="65">
        <f>VLOOKUP($A32,'Return Data'!$B$7:$R$2843,17,0)</f>
        <v>7.5397999999999996</v>
      </c>
      <c r="O32" s="66">
        <f t="shared" si="8"/>
        <v>8</v>
      </c>
      <c r="P32" s="65">
        <f>VLOOKUP($A32,'Return Data'!$B$7:$R$2843,14,0)</f>
        <v>8.4002999999999997</v>
      </c>
      <c r="Q32" s="66">
        <f t="shared" si="9"/>
        <v>13</v>
      </c>
      <c r="R32" s="65">
        <f>VLOOKUP($A32,'Return Data'!$B$7:$R$2843,16,0)</f>
        <v>9.1602999999999994</v>
      </c>
      <c r="S32" s="67">
        <f t="shared" si="4"/>
        <v>5</v>
      </c>
    </row>
    <row r="33" spans="1:19" x14ac:dyDescent="0.3">
      <c r="A33" s="82" t="s">
        <v>80</v>
      </c>
      <c r="B33" s="64">
        <f>VLOOKUP($A33,'Return Data'!$B$7:$R$2843,3,0)</f>
        <v>44412</v>
      </c>
      <c r="C33" s="65">
        <f>VLOOKUP($A33,'Return Data'!$B$7:$R$2843,4,0)</f>
        <v>19.9072</v>
      </c>
      <c r="D33" s="65">
        <f>VLOOKUP($A33,'Return Data'!$B$7:$R$2843,9,0)</f>
        <v>4.8381999999999996</v>
      </c>
      <c r="E33" s="66">
        <f t="shared" si="0"/>
        <v>18</v>
      </c>
      <c r="F33" s="65">
        <f>VLOOKUP($A33,'Return Data'!$B$7:$R$2843,10,0)</f>
        <v>2.9979</v>
      </c>
      <c r="G33" s="66">
        <f t="shared" si="1"/>
        <v>21</v>
      </c>
      <c r="H33" s="65">
        <f>VLOOKUP($A33,'Return Data'!$B$7:$R$2843,11,0)</f>
        <v>3.4935</v>
      </c>
      <c r="I33" s="66">
        <f t="shared" si="2"/>
        <v>21</v>
      </c>
      <c r="J33" s="65">
        <f>VLOOKUP($A33,'Return Data'!$B$7:$R$2843,12,0)</f>
        <v>1.8513999999999999</v>
      </c>
      <c r="K33" s="66">
        <f t="shared" si="3"/>
        <v>24</v>
      </c>
      <c r="L33" s="65">
        <f>VLOOKUP($A33,'Return Data'!$B$7:$R$2843,13,0)</f>
        <v>2.4565000000000001</v>
      </c>
      <c r="M33" s="66">
        <f t="shared" si="5"/>
        <v>24</v>
      </c>
      <c r="N33" s="65">
        <f>VLOOKUP($A33,'Return Data'!$B$7:$R$2843,17,0)</f>
        <v>6.6165000000000003</v>
      </c>
      <c r="O33" s="66">
        <f t="shared" si="8"/>
        <v>15</v>
      </c>
      <c r="P33" s="65">
        <f>VLOOKUP($A33,'Return Data'!$B$7:$R$2843,14,0)</f>
        <v>8.3622999999999994</v>
      </c>
      <c r="Q33" s="66">
        <f t="shared" si="9"/>
        <v>14</v>
      </c>
      <c r="R33" s="65">
        <f>VLOOKUP($A33,'Return Data'!$B$7:$R$2843,16,0)</f>
        <v>7.3413000000000004</v>
      </c>
      <c r="S33" s="67">
        <f t="shared" si="4"/>
        <v>23</v>
      </c>
    </row>
    <row r="34" spans="1:19" x14ac:dyDescent="0.3">
      <c r="A34" s="82" t="s">
        <v>363</v>
      </c>
      <c r="B34" s="64">
        <f>VLOOKUP($A34,'Return Data'!$B$7:$R$2843,3,0)</f>
        <v>44412</v>
      </c>
      <c r="C34" s="65">
        <f>VLOOKUP($A34,'Return Data'!$B$7:$R$2843,4,0)</f>
        <v>0.32519999999999999</v>
      </c>
      <c r="D34" s="65">
        <f>VLOOKUP($A34,'Return Data'!$B$7:$R$2843,9,0)</f>
        <v>10.645099999999999</v>
      </c>
      <c r="E34" s="66">
        <f t="shared" si="0"/>
        <v>2</v>
      </c>
      <c r="F34" s="65">
        <f>VLOOKUP($A34,'Return Data'!$B$7:$R$2843,10,0)</f>
        <v>11.0345</v>
      </c>
      <c r="G34" s="66">
        <f t="shared" si="1"/>
        <v>2</v>
      </c>
      <c r="H34" s="65">
        <f>VLOOKUP($A34,'Return Data'!$B$7:$R$2843,11,0)</f>
        <v>11.399699999999999</v>
      </c>
      <c r="I34" s="66">
        <f t="shared" si="2"/>
        <v>2</v>
      </c>
      <c r="J34" s="65"/>
      <c r="K34" s="66"/>
      <c r="L34" s="65"/>
      <c r="M34" s="66"/>
      <c r="N34" s="65"/>
      <c r="O34" s="66"/>
      <c r="P34" s="65"/>
      <c r="Q34" s="66"/>
      <c r="R34" s="65">
        <f>VLOOKUP($A34,'Return Data'!$B$7:$R$2843,16,0)</f>
        <v>-9.0477000000000007</v>
      </c>
      <c r="S34" s="67">
        <f t="shared" si="4"/>
        <v>26</v>
      </c>
    </row>
    <row r="35" spans="1:19" x14ac:dyDescent="0.3">
      <c r="A35" s="82" t="s">
        <v>81</v>
      </c>
      <c r="B35" s="64">
        <f>VLOOKUP($A35,'Return Data'!$B$7:$R$2843,3,0)</f>
        <v>44412</v>
      </c>
      <c r="C35" s="65">
        <f>VLOOKUP($A35,'Return Data'!$B$7:$R$2843,4,0)</f>
        <v>22.433299999999999</v>
      </c>
      <c r="D35" s="65">
        <f>VLOOKUP($A35,'Return Data'!$B$7:$R$2843,9,0)</f>
        <v>4.5198999999999998</v>
      </c>
      <c r="E35" s="66">
        <f t="shared" si="0"/>
        <v>20</v>
      </c>
      <c r="F35" s="65">
        <f>VLOOKUP($A35,'Return Data'!$B$7:$R$2843,10,0)</f>
        <v>2.9935</v>
      </c>
      <c r="G35" s="66">
        <f t="shared" si="1"/>
        <v>22</v>
      </c>
      <c r="H35" s="65">
        <f>VLOOKUP($A35,'Return Data'!$B$7:$R$2843,11,0)</f>
        <v>3.1173000000000002</v>
      </c>
      <c r="I35" s="66">
        <f t="shared" si="2"/>
        <v>24</v>
      </c>
      <c r="J35" s="65">
        <f>VLOOKUP($A35,'Return Data'!$B$7:$R$2843,12,0)</f>
        <v>2.2957999999999998</v>
      </c>
      <c r="K35" s="66">
        <f>RANK(J35,J$8:J$35,0)</f>
        <v>21</v>
      </c>
      <c r="L35" s="65">
        <f>VLOOKUP($A35,'Return Data'!$B$7:$R$2843,13,0)</f>
        <v>2.1339000000000001</v>
      </c>
      <c r="M35" s="66">
        <f>RANK(L35,L$8:L$35,0)</f>
        <v>25</v>
      </c>
      <c r="N35" s="65">
        <f>VLOOKUP($A35,'Return Data'!$B$7:$R$2843,17,0)</f>
        <v>3.8849999999999998</v>
      </c>
      <c r="O35" s="66">
        <f>RANK(N35,N$8:N$35,0)</f>
        <v>23</v>
      </c>
      <c r="P35" s="65">
        <f>VLOOKUP($A35,'Return Data'!$B$7:$R$2843,14,0)</f>
        <v>2.3359000000000001</v>
      </c>
      <c r="Q35" s="66">
        <f>RANK(P35,P$8:P$35,0)</f>
        <v>24</v>
      </c>
      <c r="R35" s="65">
        <f>VLOOKUP($A35,'Return Data'!$B$7:$R$2843,16,0)</f>
        <v>7.0129999999999999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5.3513370370370357</v>
      </c>
      <c r="E37" s="88"/>
      <c r="F37" s="89">
        <f>AVERAGE(F8:F35)</f>
        <v>4.9972370370370376</v>
      </c>
      <c r="G37" s="88"/>
      <c r="H37" s="89">
        <f>AVERAGE(H8:H35)</f>
        <v>5.2758333333333329</v>
      </c>
      <c r="I37" s="88"/>
      <c r="J37" s="89">
        <f>AVERAGE(J8:J35)</f>
        <v>4.1800961538461543</v>
      </c>
      <c r="K37" s="88"/>
      <c r="L37" s="89">
        <f>AVERAGE(L8:L35)</f>
        <v>4.5678280000000013</v>
      </c>
      <c r="M37" s="88"/>
      <c r="N37" s="89">
        <f>AVERAGE(N8:N35)</f>
        <v>6.9500875000000013</v>
      </c>
      <c r="O37" s="88"/>
      <c r="P37" s="89">
        <f>AVERAGE(P8:P35)</f>
        <v>8.1448833333333344</v>
      </c>
      <c r="Q37" s="88"/>
      <c r="R37" s="89">
        <f>AVERAGE(R8:R35)</f>
        <v>6.8836185185185181</v>
      </c>
      <c r="S37" s="90"/>
    </row>
    <row r="38" spans="1:19" x14ac:dyDescent="0.3">
      <c r="A38" s="87" t="s">
        <v>28</v>
      </c>
      <c r="B38" s="88"/>
      <c r="C38" s="88"/>
      <c r="D38" s="89">
        <f>MIN(D8:D35)</f>
        <v>-12.4282</v>
      </c>
      <c r="E38" s="88"/>
      <c r="F38" s="89">
        <f>MIN(F8:F35)</f>
        <v>0</v>
      </c>
      <c r="G38" s="88"/>
      <c r="H38" s="89">
        <f>MIN(H8:H35)</f>
        <v>0</v>
      </c>
      <c r="I38" s="88"/>
      <c r="J38" s="89">
        <f>MIN(J8:J35)</f>
        <v>0</v>
      </c>
      <c r="K38" s="88"/>
      <c r="L38" s="89">
        <f>MIN(L8:L35)</f>
        <v>2.1339000000000001</v>
      </c>
      <c r="M38" s="88"/>
      <c r="N38" s="89">
        <f>MIN(N8:N35)</f>
        <v>3.5531999999999999</v>
      </c>
      <c r="O38" s="88"/>
      <c r="P38" s="89">
        <f>MIN(P8:P35)</f>
        <v>2.3359000000000001</v>
      </c>
      <c r="Q38" s="88"/>
      <c r="R38" s="89">
        <f>MIN(R8:R35)</f>
        <v>-14.9232</v>
      </c>
      <c r="S38" s="90"/>
    </row>
    <row r="39" spans="1:19" ht="15" thickBot="1" x14ac:dyDescent="0.35">
      <c r="A39" s="91" t="s">
        <v>29</v>
      </c>
      <c r="B39" s="92"/>
      <c r="C39" s="92"/>
      <c r="D39" s="93">
        <f>MAX(D8:D35)</f>
        <v>12.793699999999999</v>
      </c>
      <c r="E39" s="92"/>
      <c r="F39" s="93">
        <f>MAX(F8:F35)</f>
        <v>25.4803</v>
      </c>
      <c r="G39" s="92"/>
      <c r="H39" s="93">
        <f>MAX(H8:H35)</f>
        <v>14.382999999999999</v>
      </c>
      <c r="I39" s="92"/>
      <c r="J39" s="93">
        <f>MAX(J8:J35)</f>
        <v>12.1242</v>
      </c>
      <c r="K39" s="92"/>
      <c r="L39" s="93">
        <f>MAX(L8:L35)</f>
        <v>9.7477</v>
      </c>
      <c r="M39" s="92"/>
      <c r="N39" s="93">
        <f>MAX(N8:N35)</f>
        <v>9.7009000000000007</v>
      </c>
      <c r="O39" s="92"/>
      <c r="P39" s="93">
        <f>MAX(P8:P35)</f>
        <v>10.555099999999999</v>
      </c>
      <c r="Q39" s="92"/>
      <c r="R39" s="93">
        <f>MAX(R8:R35)</f>
        <v>10.6701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44412</v>
      </c>
      <c r="C8" s="65">
        <f>VLOOKUP($A8,'Return Data'!$B$7:$R$2843,4,0)</f>
        <v>24.382300000000001</v>
      </c>
      <c r="D8" s="65">
        <f>VLOOKUP($A8,'Return Data'!$B$7:$R$2843,9,0)</f>
        <v>6.2728000000000002</v>
      </c>
      <c r="E8" s="66">
        <f t="shared" ref="E8:E39" si="0">RANK(D8,D$8:D$39,0)</f>
        <v>12</v>
      </c>
      <c r="F8" s="65">
        <f>VLOOKUP($A8,'Return Data'!$B$7:$R$2843,10,0)</f>
        <v>5.4950999999999999</v>
      </c>
      <c r="G8" s="66">
        <f t="shared" ref="G8:G39" si="1">RANK(F8,F$8:F$39,0)</f>
        <v>8</v>
      </c>
      <c r="H8" s="65">
        <f>VLOOKUP($A8,'Return Data'!$B$7:$R$2843,11,0)</f>
        <v>6.7393999999999998</v>
      </c>
      <c r="I8" s="66">
        <f t="shared" ref="I8:I39" si="2">RANK(H8,H$8:H$39,0)</f>
        <v>8</v>
      </c>
      <c r="J8" s="65">
        <f>VLOOKUP($A8,'Return Data'!$B$7:$R$2843,12,0)</f>
        <v>5.7747000000000002</v>
      </c>
      <c r="K8" s="66">
        <f t="shared" ref="K8:K37" si="3">RANK(J8,J$8:J$39,0)</f>
        <v>8</v>
      </c>
      <c r="L8" s="65">
        <f>VLOOKUP($A8,'Return Data'!$B$7:$R$2843,13,0)</f>
        <v>5.7842000000000002</v>
      </c>
      <c r="M8" s="66">
        <f>RANK(L8,L$8:L$39,0)</f>
        <v>7</v>
      </c>
      <c r="N8" s="65">
        <f>VLOOKUP($A8,'Return Data'!$B$7:$R$2843,17,0)</f>
        <v>3.3723000000000001</v>
      </c>
      <c r="O8" s="66">
        <f>RANK(N8,N$8:N$39,0)</f>
        <v>25</v>
      </c>
      <c r="P8" s="65">
        <f>VLOOKUP($A8,'Return Data'!$B$7:$R$2843,14,0)</f>
        <v>5.2518000000000002</v>
      </c>
      <c r="Q8" s="66">
        <f>RANK(P8,P$8:P$39,0)</f>
        <v>24</v>
      </c>
      <c r="R8" s="65">
        <f>VLOOKUP($A8,'Return Data'!$B$7:$R$2843,16,0)</f>
        <v>7.4951999999999996</v>
      </c>
      <c r="S8" s="67">
        <f t="shared" ref="S8:S39" si="4">RANK(R8,R$8:R$39,0)</f>
        <v>14</v>
      </c>
    </row>
    <row r="9" spans="1:19" x14ac:dyDescent="0.3">
      <c r="A9" s="82" t="s">
        <v>83</v>
      </c>
      <c r="B9" s="64">
        <f>VLOOKUP($A9,'Return Data'!$B$7:$R$2843,3,0)</f>
        <v>44412</v>
      </c>
      <c r="C9" s="65">
        <f>VLOOKUP($A9,'Return Data'!$B$7:$R$2843,4,0)</f>
        <v>35.253</v>
      </c>
      <c r="D9" s="65">
        <f>VLOOKUP($A9,'Return Data'!$B$7:$R$2843,9,0)</f>
        <v>6.2854000000000001</v>
      </c>
      <c r="E9" s="66">
        <f t="shared" si="0"/>
        <v>11</v>
      </c>
      <c r="F9" s="65">
        <f>VLOOKUP($A9,'Return Data'!$B$7:$R$2843,10,0)</f>
        <v>5.4996</v>
      </c>
      <c r="G9" s="66">
        <f t="shared" si="1"/>
        <v>7</v>
      </c>
      <c r="H9" s="65">
        <f>VLOOKUP($A9,'Return Data'!$B$7:$R$2843,11,0)</f>
        <v>6.7469999999999999</v>
      </c>
      <c r="I9" s="66">
        <f t="shared" si="2"/>
        <v>7</v>
      </c>
      <c r="J9" s="65">
        <f>VLOOKUP($A9,'Return Data'!$B$7:$R$2843,12,0)</f>
        <v>5.7850999999999999</v>
      </c>
      <c r="K9" s="66">
        <f t="shared" si="3"/>
        <v>7</v>
      </c>
      <c r="L9" s="65">
        <f>VLOOKUP($A9,'Return Data'!$B$7:$R$2843,13,0)</f>
        <v>5.7939999999999996</v>
      </c>
      <c r="M9" s="66">
        <f>RANK(L9,L$8:L$39,0)</f>
        <v>6</v>
      </c>
      <c r="N9" s="65">
        <f>VLOOKUP($A9,'Return Data'!$B$7:$R$2843,17,0)</f>
        <v>3.3797999999999999</v>
      </c>
      <c r="O9" s="66">
        <f>RANK(N9,N$8:N$39,0)</f>
        <v>24</v>
      </c>
      <c r="P9" s="65">
        <f>VLOOKUP($A9,'Return Data'!$B$7:$R$2843,14,0)</f>
        <v>5.2572999999999999</v>
      </c>
      <c r="Q9" s="66">
        <f>RANK(P9,P$8:P$39,0)</f>
        <v>23</v>
      </c>
      <c r="R9" s="65">
        <f>VLOOKUP($A9,'Return Data'!$B$7:$R$2843,16,0)</f>
        <v>7.758</v>
      </c>
      <c r="S9" s="67">
        <f t="shared" si="4"/>
        <v>13</v>
      </c>
    </row>
    <row r="10" spans="1:19" x14ac:dyDescent="0.3">
      <c r="A10" s="82" t="s">
        <v>84</v>
      </c>
      <c r="B10" s="64">
        <f>VLOOKUP($A10,'Return Data'!$B$7:$R$2843,3,0)</f>
        <v>44412</v>
      </c>
      <c r="C10" s="65">
        <f>VLOOKUP($A10,'Return Data'!$B$7:$R$2843,4,0)</f>
        <v>0.96740000000000004</v>
      </c>
      <c r="D10" s="65">
        <f>VLOOKUP($A10,'Return Data'!$B$7:$R$2843,9,0)</f>
        <v>0</v>
      </c>
      <c r="E10" s="66">
        <f t="shared" si="0"/>
        <v>28</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-14.92</v>
      </c>
      <c r="S10" s="67">
        <f t="shared" si="4"/>
        <v>30</v>
      </c>
    </row>
    <row r="11" spans="1:19" x14ac:dyDescent="0.3">
      <c r="A11" s="82" t="s">
        <v>85</v>
      </c>
      <c r="B11" s="64">
        <f>VLOOKUP($A11,'Return Data'!$B$7:$R$2843,3,0)</f>
        <v>44412</v>
      </c>
      <c r="C11" s="65">
        <f>VLOOKUP($A11,'Return Data'!$B$7:$R$2843,4,0)</f>
        <v>1.3985000000000001</v>
      </c>
      <c r="D11" s="65">
        <f>VLOOKUP($A11,'Return Data'!$B$7:$R$2843,9,0)</f>
        <v>0</v>
      </c>
      <c r="E11" s="66">
        <f t="shared" si="0"/>
        <v>28</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-14.9214</v>
      </c>
      <c r="S11" s="67">
        <f t="shared" si="4"/>
        <v>31</v>
      </c>
    </row>
    <row r="12" spans="1:19" x14ac:dyDescent="0.3">
      <c r="A12" s="82" t="s">
        <v>86</v>
      </c>
      <c r="B12" s="64">
        <f>VLOOKUP($A12,'Return Data'!$B$7:$R$2843,3,0)</f>
        <v>44412</v>
      </c>
      <c r="C12" s="65">
        <f>VLOOKUP($A12,'Return Data'!$B$7:$R$2843,4,0)</f>
        <v>23.368099999999998</v>
      </c>
      <c r="D12" s="65">
        <f>VLOOKUP($A12,'Return Data'!$B$7:$R$2843,9,0)</f>
        <v>0.60140000000000005</v>
      </c>
      <c r="E12" s="66">
        <f t="shared" si="0"/>
        <v>27</v>
      </c>
      <c r="F12" s="65">
        <f>VLOOKUP($A12,'Return Data'!$B$7:$R$2843,10,0)</f>
        <v>3.0539000000000001</v>
      </c>
      <c r="G12" s="66">
        <f t="shared" si="1"/>
        <v>18</v>
      </c>
      <c r="H12" s="65">
        <f>VLOOKUP($A12,'Return Data'!$B$7:$R$2843,11,0)</f>
        <v>5.3468999999999998</v>
      </c>
      <c r="I12" s="66">
        <f t="shared" si="2"/>
        <v>11</v>
      </c>
      <c r="J12" s="65">
        <f>VLOOKUP($A12,'Return Data'!$B$7:$R$2843,12,0)</f>
        <v>2.8839000000000001</v>
      </c>
      <c r="K12" s="66">
        <f t="shared" si="3"/>
        <v>16</v>
      </c>
      <c r="L12" s="65">
        <f>VLOOKUP($A12,'Return Data'!$B$7:$R$2843,13,0)</f>
        <v>3.2844000000000002</v>
      </c>
      <c r="M12" s="66">
        <f t="shared" ref="M12:M37" si="5">RANK(L12,L$8:L$39,0)</f>
        <v>16</v>
      </c>
      <c r="N12" s="65">
        <f>VLOOKUP($A12,'Return Data'!$B$7:$R$2843,17,0)</f>
        <v>8.1699000000000002</v>
      </c>
      <c r="O12" s="66">
        <f t="shared" ref="O12:O25" si="6">RANK(N12,N$8:N$39,0)</f>
        <v>6</v>
      </c>
      <c r="P12" s="65">
        <f>VLOOKUP($A12,'Return Data'!$B$7:$R$2843,14,0)</f>
        <v>9.5513999999999992</v>
      </c>
      <c r="Q12" s="66">
        <f t="shared" ref="Q12:Q25" si="7">RANK(P12,P$8:P$39,0)</f>
        <v>2</v>
      </c>
      <c r="R12" s="65">
        <f>VLOOKUP($A12,'Return Data'!$B$7:$R$2843,16,0)</f>
        <v>8.6075999999999997</v>
      </c>
      <c r="S12" s="67">
        <f t="shared" si="4"/>
        <v>2</v>
      </c>
    </row>
    <row r="13" spans="1:19" x14ac:dyDescent="0.3">
      <c r="A13" s="82" t="s">
        <v>87</v>
      </c>
      <c r="B13" s="64">
        <f>VLOOKUP($A13,'Return Data'!$B$7:$R$2843,3,0)</f>
        <v>44412</v>
      </c>
      <c r="C13" s="65">
        <f>VLOOKUP($A13,'Return Data'!$B$7:$R$2843,4,0)</f>
        <v>18.5854</v>
      </c>
      <c r="D13" s="65">
        <f>VLOOKUP($A13,'Return Data'!$B$7:$R$2843,9,0)</f>
        <v>7.0491999999999999</v>
      </c>
      <c r="E13" s="66">
        <f t="shared" si="0"/>
        <v>5</v>
      </c>
      <c r="F13" s="65">
        <f>VLOOKUP($A13,'Return Data'!$B$7:$R$2843,10,0)</f>
        <v>4.1828000000000003</v>
      </c>
      <c r="G13" s="66">
        <f t="shared" si="1"/>
        <v>14</v>
      </c>
      <c r="H13" s="65">
        <f>VLOOKUP($A13,'Return Data'!$B$7:$R$2843,11,0)</f>
        <v>3.3119000000000001</v>
      </c>
      <c r="I13" s="66">
        <f t="shared" si="2"/>
        <v>20</v>
      </c>
      <c r="J13" s="65">
        <f>VLOOKUP($A13,'Return Data'!$B$7:$R$2843,12,0)</f>
        <v>6.3849</v>
      </c>
      <c r="K13" s="66">
        <f t="shared" si="3"/>
        <v>6</v>
      </c>
      <c r="L13" s="65">
        <f>VLOOKUP($A13,'Return Data'!$B$7:$R$2843,13,0)</f>
        <v>5.6877000000000004</v>
      </c>
      <c r="M13" s="66">
        <f t="shared" si="5"/>
        <v>8</v>
      </c>
      <c r="N13" s="65">
        <f>VLOOKUP($A13,'Return Data'!$B$7:$R$2843,17,0)</f>
        <v>6.1520000000000001</v>
      </c>
      <c r="O13" s="66">
        <f t="shared" si="6"/>
        <v>16</v>
      </c>
      <c r="P13" s="65">
        <f>VLOOKUP($A13,'Return Data'!$B$7:$R$2843,14,0)</f>
        <v>4.0515999999999996</v>
      </c>
      <c r="Q13" s="66">
        <f t="shared" si="7"/>
        <v>26</v>
      </c>
      <c r="R13" s="65">
        <f>VLOOKUP($A13,'Return Data'!$B$7:$R$2843,16,0)</f>
        <v>7.0471000000000004</v>
      </c>
      <c r="S13" s="67">
        <f t="shared" si="4"/>
        <v>19</v>
      </c>
    </row>
    <row r="14" spans="1:19" x14ac:dyDescent="0.3">
      <c r="A14" s="82" t="s">
        <v>88</v>
      </c>
      <c r="B14" s="64">
        <f>VLOOKUP($A14,'Return Data'!$B$7:$R$2843,3,0)</f>
        <v>44412</v>
      </c>
      <c r="C14" s="65">
        <f>VLOOKUP($A14,'Return Data'!$B$7:$R$2843,4,0)</f>
        <v>36.200299999999999</v>
      </c>
      <c r="D14" s="65">
        <f>VLOOKUP($A14,'Return Data'!$B$7:$R$2843,9,0)</f>
        <v>1.9834000000000001</v>
      </c>
      <c r="E14" s="66">
        <f t="shared" si="0"/>
        <v>26</v>
      </c>
      <c r="F14" s="65">
        <f>VLOOKUP($A14,'Return Data'!$B$7:$R$2843,10,0)</f>
        <v>0.52569999999999995</v>
      </c>
      <c r="G14" s="66">
        <f t="shared" si="1"/>
        <v>28</v>
      </c>
      <c r="H14" s="65">
        <f>VLOOKUP($A14,'Return Data'!$B$7:$R$2843,11,0)</f>
        <v>2.3231999999999999</v>
      </c>
      <c r="I14" s="66">
        <f t="shared" si="2"/>
        <v>28</v>
      </c>
      <c r="J14" s="65">
        <f>VLOOKUP($A14,'Return Data'!$B$7:$R$2843,12,0)</f>
        <v>0.8014</v>
      </c>
      <c r="K14" s="66">
        <f t="shared" si="3"/>
        <v>28</v>
      </c>
      <c r="L14" s="65">
        <f>VLOOKUP($A14,'Return Data'!$B$7:$R$2843,13,0)</f>
        <v>1.6711</v>
      </c>
      <c r="M14" s="66">
        <f t="shared" si="5"/>
        <v>27</v>
      </c>
      <c r="N14" s="65">
        <f>VLOOKUP($A14,'Return Data'!$B$7:$R$2843,17,0)</f>
        <v>5.0815999999999999</v>
      </c>
      <c r="O14" s="66">
        <f t="shared" si="6"/>
        <v>23</v>
      </c>
      <c r="P14" s="65">
        <f>VLOOKUP($A14,'Return Data'!$B$7:$R$2843,14,0)</f>
        <v>6.5942999999999996</v>
      </c>
      <c r="Q14" s="66">
        <f t="shared" si="7"/>
        <v>21</v>
      </c>
      <c r="R14" s="65">
        <f>VLOOKUP($A14,'Return Data'!$B$7:$R$2843,16,0)</f>
        <v>7.9222000000000001</v>
      </c>
      <c r="S14" s="67">
        <f t="shared" si="4"/>
        <v>11</v>
      </c>
    </row>
    <row r="15" spans="1:19" x14ac:dyDescent="0.3">
      <c r="A15" s="82" t="s">
        <v>89</v>
      </c>
      <c r="B15" s="64">
        <f>VLOOKUP($A15,'Return Data'!$B$7:$R$2843,3,0)</f>
        <v>44412</v>
      </c>
      <c r="C15" s="65">
        <f>VLOOKUP($A15,'Return Data'!$B$7:$R$2843,4,0)</f>
        <v>24.070599999999999</v>
      </c>
      <c r="D15" s="65">
        <f>VLOOKUP($A15,'Return Data'!$B$7:$R$2843,9,0)</f>
        <v>3.3553999999999999</v>
      </c>
      <c r="E15" s="66">
        <f t="shared" si="0"/>
        <v>24</v>
      </c>
      <c r="F15" s="65">
        <f>VLOOKUP($A15,'Return Data'!$B$7:$R$2843,10,0)</f>
        <v>2.3961000000000001</v>
      </c>
      <c r="G15" s="66">
        <f t="shared" si="1"/>
        <v>25</v>
      </c>
      <c r="H15" s="65">
        <f>VLOOKUP($A15,'Return Data'!$B$7:$R$2843,11,0)</f>
        <v>1.5661</v>
      </c>
      <c r="I15" s="66">
        <f t="shared" si="2"/>
        <v>29</v>
      </c>
      <c r="J15" s="65">
        <f>VLOOKUP($A15,'Return Data'!$B$7:$R$2843,12,0)</f>
        <v>1.3267</v>
      </c>
      <c r="K15" s="66">
        <f t="shared" si="3"/>
        <v>26</v>
      </c>
      <c r="L15" s="65">
        <f>VLOOKUP($A15,'Return Data'!$B$7:$R$2843,13,0)</f>
        <v>1.698</v>
      </c>
      <c r="M15" s="66">
        <f t="shared" si="5"/>
        <v>26</v>
      </c>
      <c r="N15" s="65">
        <f>VLOOKUP($A15,'Return Data'!$B$7:$R$2843,17,0)</f>
        <v>5.0974000000000004</v>
      </c>
      <c r="O15" s="66">
        <f t="shared" si="6"/>
        <v>22</v>
      </c>
      <c r="P15" s="65">
        <f>VLOOKUP($A15,'Return Data'!$B$7:$R$2843,14,0)</f>
        <v>7.1173000000000002</v>
      </c>
      <c r="Q15" s="66">
        <f t="shared" si="7"/>
        <v>19</v>
      </c>
      <c r="R15" s="65">
        <f>VLOOKUP($A15,'Return Data'!$B$7:$R$2843,16,0)</f>
        <v>7.4707999999999997</v>
      </c>
      <c r="S15" s="67">
        <f t="shared" si="4"/>
        <v>15</v>
      </c>
    </row>
    <row r="16" spans="1:19" x14ac:dyDescent="0.3">
      <c r="A16" s="82" t="s">
        <v>90</v>
      </c>
      <c r="B16" s="64">
        <f>VLOOKUP($A16,'Return Data'!$B$7:$R$2843,3,0)</f>
        <v>44412</v>
      </c>
      <c r="C16" s="65">
        <f>VLOOKUP($A16,'Return Data'!$B$7:$R$2843,4,0)</f>
        <v>2646.4974999999999</v>
      </c>
      <c r="D16" s="65">
        <f>VLOOKUP($A16,'Return Data'!$B$7:$R$2843,9,0)</f>
        <v>6.6993999999999998</v>
      </c>
      <c r="E16" s="66">
        <f t="shared" si="0"/>
        <v>7</v>
      </c>
      <c r="F16" s="65">
        <f>VLOOKUP($A16,'Return Data'!$B$7:$R$2843,10,0)</f>
        <v>2.9222999999999999</v>
      </c>
      <c r="G16" s="66">
        <f t="shared" si="1"/>
        <v>19</v>
      </c>
      <c r="H16" s="65">
        <f>VLOOKUP($A16,'Return Data'!$B$7:$R$2843,11,0)</f>
        <v>3.7210999999999999</v>
      </c>
      <c r="I16" s="66">
        <f t="shared" si="2"/>
        <v>18</v>
      </c>
      <c r="J16" s="65">
        <f>VLOOKUP($A16,'Return Data'!$B$7:$R$2843,12,0)</f>
        <v>1.9951000000000001</v>
      </c>
      <c r="K16" s="66">
        <f t="shared" si="3"/>
        <v>20</v>
      </c>
      <c r="L16" s="65">
        <f>VLOOKUP($A16,'Return Data'!$B$7:$R$2843,13,0)</f>
        <v>2.4546000000000001</v>
      </c>
      <c r="M16" s="66">
        <f t="shared" si="5"/>
        <v>18</v>
      </c>
      <c r="N16" s="65">
        <f>VLOOKUP($A16,'Return Data'!$B$7:$R$2843,17,0)</f>
        <v>8.3559000000000001</v>
      </c>
      <c r="O16" s="66">
        <f t="shared" si="6"/>
        <v>5</v>
      </c>
      <c r="P16" s="65">
        <f>VLOOKUP($A16,'Return Data'!$B$7:$R$2843,14,0)</f>
        <v>9.4047999999999998</v>
      </c>
      <c r="Q16" s="66">
        <f t="shared" si="7"/>
        <v>3</v>
      </c>
      <c r="R16" s="65">
        <f>VLOOKUP($A16,'Return Data'!$B$7:$R$2843,16,0)</f>
        <v>7.0686999999999998</v>
      </c>
      <c r="S16" s="67">
        <f t="shared" si="4"/>
        <v>17</v>
      </c>
    </row>
    <row r="17" spans="1:19" x14ac:dyDescent="0.3">
      <c r="A17" s="82" t="s">
        <v>92</v>
      </c>
      <c r="B17" s="64">
        <f>VLOOKUP($A17,'Return Data'!$B$7:$R$2843,3,0)</f>
        <v>44412</v>
      </c>
      <c r="C17" s="65">
        <f>VLOOKUP($A17,'Return Data'!$B$7:$R$2843,4,0)</f>
        <v>71.879900000000006</v>
      </c>
      <c r="D17" s="65">
        <f>VLOOKUP($A17,'Return Data'!$B$7:$R$2843,9,0)</f>
        <v>-12.428900000000001</v>
      </c>
      <c r="E17" s="66">
        <f t="shared" si="0"/>
        <v>31</v>
      </c>
      <c r="F17" s="65">
        <f>VLOOKUP($A17,'Return Data'!$B$7:$R$2843,10,0)</f>
        <v>0.15790000000000001</v>
      </c>
      <c r="G17" s="66">
        <f t="shared" si="1"/>
        <v>29</v>
      </c>
      <c r="H17" s="65">
        <f>VLOOKUP($A17,'Return Data'!$B$7:$R$2843,11,0)</f>
        <v>9.2517999999999994</v>
      </c>
      <c r="I17" s="66">
        <f t="shared" si="2"/>
        <v>5</v>
      </c>
      <c r="J17" s="65">
        <f>VLOOKUP($A17,'Return Data'!$B$7:$R$2843,12,0)</f>
        <v>11.715999999999999</v>
      </c>
      <c r="K17" s="66">
        <f t="shared" si="3"/>
        <v>1</v>
      </c>
      <c r="L17" s="65">
        <f>VLOOKUP($A17,'Return Data'!$B$7:$R$2843,13,0)</f>
        <v>9.2202000000000002</v>
      </c>
      <c r="M17" s="66">
        <f t="shared" si="5"/>
        <v>1</v>
      </c>
      <c r="N17" s="65">
        <f>VLOOKUP($A17,'Return Data'!$B$7:$R$2843,17,0)</f>
        <v>2.8656999999999999</v>
      </c>
      <c r="O17" s="66">
        <f t="shared" si="6"/>
        <v>27</v>
      </c>
      <c r="P17" s="65">
        <f>VLOOKUP($A17,'Return Data'!$B$7:$R$2843,14,0)</f>
        <v>4.7882999999999996</v>
      </c>
      <c r="Q17" s="66">
        <f t="shared" si="7"/>
        <v>25</v>
      </c>
      <c r="R17" s="65">
        <f>VLOOKUP($A17,'Return Data'!$B$7:$R$2843,16,0)</f>
        <v>8.4076000000000004</v>
      </c>
      <c r="S17" s="67">
        <f t="shared" si="4"/>
        <v>7</v>
      </c>
    </row>
    <row r="18" spans="1:19" x14ac:dyDescent="0.3">
      <c r="A18" s="82" t="s">
        <v>93</v>
      </c>
      <c r="B18" s="64">
        <f>VLOOKUP($A18,'Return Data'!$B$7:$R$2843,3,0)</f>
        <v>44412</v>
      </c>
      <c r="C18" s="65">
        <f>VLOOKUP($A18,'Return Data'!$B$7:$R$2843,4,0)</f>
        <v>72.437700000000007</v>
      </c>
      <c r="D18" s="65">
        <f>VLOOKUP($A18,'Return Data'!$B$7:$R$2843,9,0)</f>
        <v>5.2206000000000001</v>
      </c>
      <c r="E18" s="66">
        <f t="shared" si="0"/>
        <v>16</v>
      </c>
      <c r="F18" s="65">
        <f>VLOOKUP($A18,'Return Data'!$B$7:$R$2843,10,0)</f>
        <v>24.859000000000002</v>
      </c>
      <c r="G18" s="66">
        <f t="shared" si="1"/>
        <v>1</v>
      </c>
      <c r="H18" s="65">
        <f>VLOOKUP($A18,'Return Data'!$B$7:$R$2843,11,0)</f>
        <v>13.8909</v>
      </c>
      <c r="I18" s="66">
        <f t="shared" si="2"/>
        <v>1</v>
      </c>
      <c r="J18" s="65">
        <f>VLOOKUP($A18,'Return Data'!$B$7:$R$2843,12,0)</f>
        <v>10.2056</v>
      </c>
      <c r="K18" s="66">
        <f t="shared" si="3"/>
        <v>2</v>
      </c>
      <c r="L18" s="65">
        <f>VLOOKUP($A18,'Return Data'!$B$7:$R$2843,13,0)</f>
        <v>9.0790000000000006</v>
      </c>
      <c r="M18" s="66">
        <f t="shared" si="5"/>
        <v>2</v>
      </c>
      <c r="N18" s="65">
        <f>VLOOKUP($A18,'Return Data'!$B$7:$R$2843,17,0)</f>
        <v>8.9849999999999994</v>
      </c>
      <c r="O18" s="66">
        <f t="shared" si="6"/>
        <v>1</v>
      </c>
      <c r="P18" s="65">
        <f>VLOOKUP($A18,'Return Data'!$B$7:$R$2843,14,0)</f>
        <v>7.1703999999999999</v>
      </c>
      <c r="Q18" s="66">
        <f t="shared" si="7"/>
        <v>16</v>
      </c>
      <c r="R18" s="65">
        <f>VLOOKUP($A18,'Return Data'!$B$7:$R$2843,16,0)</f>
        <v>8.4954000000000001</v>
      </c>
      <c r="S18" s="67">
        <f t="shared" si="4"/>
        <v>4</v>
      </c>
    </row>
    <row r="19" spans="1:19" x14ac:dyDescent="0.3">
      <c r="A19" s="82" t="s">
        <v>94</v>
      </c>
      <c r="B19" s="64">
        <f>VLOOKUP($A19,'Return Data'!$B$7:$R$2843,3,0)</f>
        <v>44412</v>
      </c>
      <c r="C19" s="65">
        <f>VLOOKUP($A19,'Return Data'!$B$7:$R$2843,4,0)</f>
        <v>72.437700000000007</v>
      </c>
      <c r="D19" s="65">
        <f>VLOOKUP($A19,'Return Data'!$B$7:$R$2843,9,0)</f>
        <v>5.2206000000000001</v>
      </c>
      <c r="E19" s="66">
        <f t="shared" si="0"/>
        <v>16</v>
      </c>
      <c r="F19" s="65">
        <f>VLOOKUP($A19,'Return Data'!$B$7:$R$2843,10,0)</f>
        <v>24.859000000000002</v>
      </c>
      <c r="G19" s="66">
        <f t="shared" si="1"/>
        <v>1</v>
      </c>
      <c r="H19" s="65">
        <f>VLOOKUP($A19,'Return Data'!$B$7:$R$2843,11,0)</f>
        <v>13.8909</v>
      </c>
      <c r="I19" s="66">
        <f t="shared" si="2"/>
        <v>1</v>
      </c>
      <c r="J19" s="65">
        <f>VLOOKUP($A19,'Return Data'!$B$7:$R$2843,12,0)</f>
        <v>10.2056</v>
      </c>
      <c r="K19" s="66">
        <f t="shared" si="3"/>
        <v>2</v>
      </c>
      <c r="L19" s="65">
        <f>VLOOKUP($A19,'Return Data'!$B$7:$R$2843,13,0)</f>
        <v>9.0790000000000006</v>
      </c>
      <c r="M19" s="66">
        <f t="shared" si="5"/>
        <v>2</v>
      </c>
      <c r="N19" s="65">
        <f>VLOOKUP($A19,'Return Data'!$B$7:$R$2843,17,0)</f>
        <v>8.9849999999999994</v>
      </c>
      <c r="O19" s="66">
        <f t="shared" si="6"/>
        <v>1</v>
      </c>
      <c r="P19" s="65">
        <f>VLOOKUP($A19,'Return Data'!$B$7:$R$2843,14,0)</f>
        <v>7.1703999999999999</v>
      </c>
      <c r="Q19" s="66">
        <f t="shared" si="7"/>
        <v>16</v>
      </c>
      <c r="R19" s="65">
        <f>VLOOKUP($A19,'Return Data'!$B$7:$R$2843,16,0)</f>
        <v>8.4954000000000001</v>
      </c>
      <c r="S19" s="67">
        <f t="shared" si="4"/>
        <v>4</v>
      </c>
    </row>
    <row r="20" spans="1:19" x14ac:dyDescent="0.3">
      <c r="A20" s="82" t="s">
        <v>95</v>
      </c>
      <c r="B20" s="64">
        <f>VLOOKUP($A20,'Return Data'!$B$7:$R$2843,3,0)</f>
        <v>44412</v>
      </c>
      <c r="C20" s="65">
        <f>VLOOKUP($A20,'Return Data'!$B$7:$R$2843,4,0)</f>
        <v>72.437700000000007</v>
      </c>
      <c r="D20" s="65">
        <f>VLOOKUP($A20,'Return Data'!$B$7:$R$2843,9,0)</f>
        <v>5.2206000000000001</v>
      </c>
      <c r="E20" s="66">
        <f t="shared" si="0"/>
        <v>16</v>
      </c>
      <c r="F20" s="65">
        <f>VLOOKUP($A20,'Return Data'!$B$7:$R$2843,10,0)</f>
        <v>24.859000000000002</v>
      </c>
      <c r="G20" s="66">
        <f t="shared" si="1"/>
        <v>1</v>
      </c>
      <c r="H20" s="65">
        <f>VLOOKUP($A20,'Return Data'!$B$7:$R$2843,11,0)</f>
        <v>13.8909</v>
      </c>
      <c r="I20" s="66">
        <f t="shared" si="2"/>
        <v>1</v>
      </c>
      <c r="J20" s="65">
        <f>VLOOKUP($A20,'Return Data'!$B$7:$R$2843,12,0)</f>
        <v>10.2056</v>
      </c>
      <c r="K20" s="66">
        <f t="shared" si="3"/>
        <v>2</v>
      </c>
      <c r="L20" s="65">
        <f>VLOOKUP($A20,'Return Data'!$B$7:$R$2843,13,0)</f>
        <v>9.0790000000000006</v>
      </c>
      <c r="M20" s="66">
        <f t="shared" si="5"/>
        <v>2</v>
      </c>
      <c r="N20" s="65">
        <f>VLOOKUP($A20,'Return Data'!$B$7:$R$2843,17,0)</f>
        <v>8.9849999999999994</v>
      </c>
      <c r="O20" s="66">
        <f t="shared" si="6"/>
        <v>1</v>
      </c>
      <c r="P20" s="65">
        <f>VLOOKUP($A20,'Return Data'!$B$7:$R$2843,14,0)</f>
        <v>7.1703999999999999</v>
      </c>
      <c r="Q20" s="66">
        <f t="shared" si="7"/>
        <v>16</v>
      </c>
      <c r="R20" s="65">
        <f>VLOOKUP($A20,'Return Data'!$B$7:$R$2843,16,0)</f>
        <v>8.4954000000000001</v>
      </c>
      <c r="S20" s="67">
        <f t="shared" si="4"/>
        <v>4</v>
      </c>
    </row>
    <row r="21" spans="1:19" x14ac:dyDescent="0.3">
      <c r="A21" s="82" t="s">
        <v>96</v>
      </c>
      <c r="B21" s="64">
        <f>VLOOKUP($A21,'Return Data'!$B$7:$R$2843,3,0)</f>
        <v>44412</v>
      </c>
      <c r="C21" s="65">
        <f>VLOOKUP($A21,'Return Data'!$B$7:$R$2843,4,0)</f>
        <v>28.466000000000001</v>
      </c>
      <c r="D21" s="65">
        <f>VLOOKUP($A21,'Return Data'!$B$7:$R$2843,9,0)</f>
        <v>3.8132000000000001</v>
      </c>
      <c r="E21" s="66">
        <f t="shared" si="0"/>
        <v>23</v>
      </c>
      <c r="F21" s="65">
        <f>VLOOKUP($A21,'Return Data'!$B$7:$R$2843,10,0)</f>
        <v>2.2425999999999999</v>
      </c>
      <c r="G21" s="66">
        <f t="shared" si="1"/>
        <v>26</v>
      </c>
      <c r="H21" s="65">
        <f>VLOOKUP($A21,'Return Data'!$B$7:$R$2843,11,0)</f>
        <v>2.6171000000000002</v>
      </c>
      <c r="I21" s="66">
        <f t="shared" si="2"/>
        <v>24</v>
      </c>
      <c r="J21" s="65">
        <f>VLOOKUP($A21,'Return Data'!$B$7:$R$2843,12,0)</f>
        <v>1.6769000000000001</v>
      </c>
      <c r="K21" s="66">
        <f t="shared" si="3"/>
        <v>23</v>
      </c>
      <c r="L21" s="65">
        <f>VLOOKUP($A21,'Return Data'!$B$7:$R$2843,13,0)</f>
        <v>2.0909</v>
      </c>
      <c r="M21" s="66">
        <f t="shared" si="5"/>
        <v>25</v>
      </c>
      <c r="N21" s="65">
        <f>VLOOKUP($A21,'Return Data'!$B$7:$R$2843,17,0)</f>
        <v>5.1246999999999998</v>
      </c>
      <c r="O21" s="66">
        <f t="shared" si="6"/>
        <v>21</v>
      </c>
      <c r="P21" s="65">
        <f>VLOOKUP($A21,'Return Data'!$B$7:$R$2843,14,0)</f>
        <v>7.7070999999999996</v>
      </c>
      <c r="Q21" s="66">
        <f t="shared" si="7"/>
        <v>13</v>
      </c>
      <c r="R21" s="65">
        <f>VLOOKUP($A21,'Return Data'!$B$7:$R$2843,16,0)</f>
        <v>7.8510999999999997</v>
      </c>
      <c r="S21" s="67">
        <f t="shared" si="4"/>
        <v>12</v>
      </c>
    </row>
    <row r="22" spans="1:19" x14ac:dyDescent="0.3">
      <c r="A22" s="82" t="s">
        <v>97</v>
      </c>
      <c r="B22" s="64">
        <f>VLOOKUP($A22,'Return Data'!$B$7:$R$2843,3,0)</f>
        <v>44412</v>
      </c>
      <c r="C22" s="65">
        <f>VLOOKUP($A22,'Return Data'!$B$7:$R$2843,4,0)</f>
        <v>28.513400000000001</v>
      </c>
      <c r="D22" s="65">
        <f>VLOOKUP($A22,'Return Data'!$B$7:$R$2843,9,0)</f>
        <v>5.1912000000000003</v>
      </c>
      <c r="E22" s="66">
        <f t="shared" si="0"/>
        <v>19</v>
      </c>
      <c r="F22" s="65">
        <f>VLOOKUP($A22,'Return Data'!$B$7:$R$2843,10,0)</f>
        <v>4.4588999999999999</v>
      </c>
      <c r="G22" s="66">
        <f t="shared" si="1"/>
        <v>11</v>
      </c>
      <c r="H22" s="65">
        <f>VLOOKUP($A22,'Return Data'!$B$7:$R$2843,11,0)</f>
        <v>5.5655000000000001</v>
      </c>
      <c r="I22" s="66">
        <f t="shared" si="2"/>
        <v>10</v>
      </c>
      <c r="J22" s="65">
        <f>VLOOKUP($A22,'Return Data'!$B$7:$R$2843,12,0)</f>
        <v>4.7336</v>
      </c>
      <c r="K22" s="66">
        <f t="shared" si="3"/>
        <v>10</v>
      </c>
      <c r="L22" s="65">
        <f>VLOOKUP($A22,'Return Data'!$B$7:$R$2843,13,0)</f>
        <v>5.3277999999999999</v>
      </c>
      <c r="M22" s="66">
        <f t="shared" si="5"/>
        <v>9</v>
      </c>
      <c r="N22" s="65">
        <f>VLOOKUP($A22,'Return Data'!$B$7:$R$2843,17,0)</f>
        <v>8.6579999999999995</v>
      </c>
      <c r="O22" s="66">
        <f t="shared" si="6"/>
        <v>4</v>
      </c>
      <c r="P22" s="65">
        <f>VLOOKUP($A22,'Return Data'!$B$7:$R$2843,14,0)</f>
        <v>9.1684000000000001</v>
      </c>
      <c r="Q22" s="66">
        <f t="shared" si="7"/>
        <v>5</v>
      </c>
      <c r="R22" s="65">
        <f>VLOOKUP($A22,'Return Data'!$B$7:$R$2843,16,0)</f>
        <v>9.5000999999999998</v>
      </c>
      <c r="S22" s="67">
        <f t="shared" si="4"/>
        <v>1</v>
      </c>
    </row>
    <row r="23" spans="1:19" x14ac:dyDescent="0.3">
      <c r="A23" s="82" t="s">
        <v>98</v>
      </c>
      <c r="B23" s="64">
        <f>VLOOKUP($A23,'Return Data'!$B$7:$R$2843,3,0)</f>
        <v>44412</v>
      </c>
      <c r="C23" s="65">
        <f>VLOOKUP($A23,'Return Data'!$B$7:$R$2843,4,0)</f>
        <v>17.561299999999999</v>
      </c>
      <c r="D23" s="65">
        <f>VLOOKUP($A23,'Return Data'!$B$7:$R$2843,9,0)</f>
        <v>6.8696999999999999</v>
      </c>
      <c r="E23" s="66">
        <f t="shared" si="0"/>
        <v>6</v>
      </c>
      <c r="F23" s="65">
        <f>VLOOKUP($A23,'Return Data'!$B$7:$R$2843,10,0)</f>
        <v>4.3578000000000001</v>
      </c>
      <c r="G23" s="66">
        <f t="shared" si="1"/>
        <v>13</v>
      </c>
      <c r="H23" s="65">
        <f>VLOOKUP($A23,'Return Data'!$B$7:$R$2843,11,0)</f>
        <v>4.7496</v>
      </c>
      <c r="I23" s="66">
        <f t="shared" si="2"/>
        <v>12</v>
      </c>
      <c r="J23" s="65">
        <f>VLOOKUP($A23,'Return Data'!$B$7:$R$2843,12,0)</f>
        <v>4.8562000000000003</v>
      </c>
      <c r="K23" s="66">
        <f t="shared" si="3"/>
        <v>9</v>
      </c>
      <c r="L23" s="65">
        <f>VLOOKUP($A23,'Return Data'!$B$7:$R$2843,13,0)</f>
        <v>4.7198000000000002</v>
      </c>
      <c r="M23" s="66">
        <f t="shared" si="5"/>
        <v>10</v>
      </c>
      <c r="N23" s="65">
        <f>VLOOKUP($A23,'Return Data'!$B$7:$R$2843,17,0)</f>
        <v>6.6802999999999999</v>
      </c>
      <c r="O23" s="66">
        <f t="shared" si="6"/>
        <v>10</v>
      </c>
      <c r="P23" s="65">
        <f>VLOOKUP($A23,'Return Data'!$B$7:$R$2843,14,0)</f>
        <v>7.0175000000000001</v>
      </c>
      <c r="Q23" s="66">
        <f t="shared" si="7"/>
        <v>20</v>
      </c>
      <c r="R23" s="65">
        <f>VLOOKUP($A23,'Return Data'!$B$7:$R$2843,16,0)</f>
        <v>6.1349</v>
      </c>
      <c r="S23" s="67">
        <f t="shared" si="4"/>
        <v>26</v>
      </c>
    </row>
    <row r="24" spans="1:19" x14ac:dyDescent="0.3">
      <c r="A24" s="82" t="s">
        <v>99</v>
      </c>
      <c r="B24" s="64">
        <f>VLOOKUP($A24,'Return Data'!$B$7:$R$2843,3,0)</f>
        <v>44412</v>
      </c>
      <c r="C24" s="65">
        <f>VLOOKUP($A24,'Return Data'!$B$7:$R$2843,4,0)</f>
        <v>27.477699999999999</v>
      </c>
      <c r="D24" s="65">
        <f>VLOOKUP($A24,'Return Data'!$B$7:$R$2843,9,0)</f>
        <v>6.3357000000000001</v>
      </c>
      <c r="E24" s="66">
        <f t="shared" si="0"/>
        <v>9</v>
      </c>
      <c r="F24" s="65">
        <f>VLOOKUP($A24,'Return Data'!$B$7:$R$2843,10,0)</f>
        <v>4.3926999999999996</v>
      </c>
      <c r="G24" s="66">
        <f t="shared" si="1"/>
        <v>12</v>
      </c>
      <c r="H24" s="65">
        <f>VLOOKUP($A24,'Return Data'!$B$7:$R$2843,11,0)</f>
        <v>3.2467999999999999</v>
      </c>
      <c r="I24" s="66">
        <f t="shared" si="2"/>
        <v>21</v>
      </c>
      <c r="J24" s="65">
        <f>VLOOKUP($A24,'Return Data'!$B$7:$R$2843,12,0)</f>
        <v>2.0276999999999998</v>
      </c>
      <c r="K24" s="66">
        <f t="shared" si="3"/>
        <v>19</v>
      </c>
      <c r="L24" s="65">
        <f>VLOOKUP($A24,'Return Data'!$B$7:$R$2843,13,0)</f>
        <v>2.4350999999999998</v>
      </c>
      <c r="M24" s="66">
        <f t="shared" si="5"/>
        <v>20</v>
      </c>
      <c r="N24" s="65">
        <f>VLOOKUP($A24,'Return Data'!$B$7:$R$2843,17,0)</f>
        <v>7.3959000000000001</v>
      </c>
      <c r="O24" s="66">
        <f t="shared" si="6"/>
        <v>8</v>
      </c>
      <c r="P24" s="65">
        <f>VLOOKUP($A24,'Return Data'!$B$7:$R$2843,14,0)</f>
        <v>9.6965000000000003</v>
      </c>
      <c r="Q24" s="66">
        <f t="shared" si="7"/>
        <v>1</v>
      </c>
      <c r="R24" s="65">
        <f>VLOOKUP($A24,'Return Data'!$B$7:$R$2843,16,0)</f>
        <v>8.2964000000000002</v>
      </c>
      <c r="S24" s="67">
        <f t="shared" si="4"/>
        <v>9</v>
      </c>
    </row>
    <row r="25" spans="1:19" x14ac:dyDescent="0.3">
      <c r="A25" s="82" t="s">
        <v>100</v>
      </c>
      <c r="B25" s="64">
        <f>VLOOKUP($A25,'Return Data'!$B$7:$R$2843,3,0)</f>
        <v>44412</v>
      </c>
      <c r="C25" s="65">
        <f>VLOOKUP($A25,'Return Data'!$B$7:$R$2843,4,0)</f>
        <v>17.386299999999999</v>
      </c>
      <c r="D25" s="65">
        <f>VLOOKUP($A25,'Return Data'!$B$7:$R$2843,9,0)</f>
        <v>12.545999999999999</v>
      </c>
      <c r="E25" s="66">
        <f t="shared" si="0"/>
        <v>1</v>
      </c>
      <c r="F25" s="65">
        <f>VLOOKUP($A25,'Return Data'!$B$7:$R$2843,10,0)</f>
        <v>8.4337999999999997</v>
      </c>
      <c r="G25" s="66">
        <f t="shared" si="1"/>
        <v>5</v>
      </c>
      <c r="H25" s="65">
        <f>VLOOKUP($A25,'Return Data'!$B$7:$R$2843,11,0)</f>
        <v>8.1378000000000004</v>
      </c>
      <c r="I25" s="66">
        <f t="shared" si="2"/>
        <v>6</v>
      </c>
      <c r="J25" s="65">
        <f>VLOOKUP($A25,'Return Data'!$B$7:$R$2843,12,0)</f>
        <v>6.6001000000000003</v>
      </c>
      <c r="K25" s="66">
        <f t="shared" si="3"/>
        <v>5</v>
      </c>
      <c r="L25" s="65">
        <f>VLOOKUP($A25,'Return Data'!$B$7:$R$2843,13,0)</f>
        <v>6.6925999999999997</v>
      </c>
      <c r="M25" s="66">
        <f t="shared" si="5"/>
        <v>5</v>
      </c>
      <c r="N25" s="65">
        <f>VLOOKUP($A25,'Return Data'!$B$7:$R$2843,17,0)</f>
        <v>7.2123999999999997</v>
      </c>
      <c r="O25" s="66">
        <f t="shared" si="6"/>
        <v>9</v>
      </c>
      <c r="P25" s="65">
        <f>VLOOKUP($A25,'Return Data'!$B$7:$R$2843,14,0)</f>
        <v>7.3070000000000004</v>
      </c>
      <c r="Q25" s="66">
        <f t="shared" si="7"/>
        <v>15</v>
      </c>
      <c r="R25" s="65">
        <f>VLOOKUP($A25,'Return Data'!$B$7:$R$2843,16,0)</f>
        <v>7.0509000000000004</v>
      </c>
      <c r="S25" s="67">
        <f t="shared" si="4"/>
        <v>18</v>
      </c>
    </row>
    <row r="26" spans="1:19" x14ac:dyDescent="0.3">
      <c r="A26" s="82" t="s">
        <v>101</v>
      </c>
      <c r="B26" s="64">
        <f>VLOOKUP($A26,'Return Data'!$B$7:$R$2843,3,0)</f>
        <v>44412</v>
      </c>
      <c r="C26" s="65">
        <f>VLOOKUP($A26,'Return Data'!$B$7:$R$2843,4,0)</f>
        <v>1204.0363</v>
      </c>
      <c r="D26" s="65">
        <f>VLOOKUP($A26,'Return Data'!$B$7:$R$2843,9,0)</f>
        <v>9.0725999999999996</v>
      </c>
      <c r="E26" s="66">
        <f t="shared" si="0"/>
        <v>4</v>
      </c>
      <c r="F26" s="65">
        <f>VLOOKUP($A26,'Return Data'!$B$7:$R$2843,10,0)</f>
        <v>4.5758000000000001</v>
      </c>
      <c r="G26" s="66">
        <f t="shared" si="1"/>
        <v>10</v>
      </c>
      <c r="H26" s="65">
        <f>VLOOKUP($A26,'Return Data'!$B$7:$R$2843,11,0)</f>
        <v>4.6627000000000001</v>
      </c>
      <c r="I26" s="66">
        <f t="shared" si="2"/>
        <v>13</v>
      </c>
      <c r="J26" s="65">
        <f>VLOOKUP($A26,'Return Data'!$B$7:$R$2843,12,0)</f>
        <v>4.2656000000000001</v>
      </c>
      <c r="K26" s="66">
        <f t="shared" si="3"/>
        <v>12</v>
      </c>
      <c r="L26" s="65">
        <f>VLOOKUP($A26,'Return Data'!$B$7:$R$2843,13,0)</f>
        <v>4.5437000000000003</v>
      </c>
      <c r="M26" s="66">
        <f t="shared" si="5"/>
        <v>11</v>
      </c>
      <c r="N26" s="65"/>
      <c r="O26" s="66"/>
      <c r="P26" s="65"/>
      <c r="Q26" s="66"/>
      <c r="R26" s="65">
        <f>VLOOKUP($A26,'Return Data'!$B$7:$R$2843,16,0)</f>
        <v>7.2060000000000004</v>
      </c>
      <c r="S26" s="67">
        <f t="shared" si="4"/>
        <v>16</v>
      </c>
    </row>
    <row r="27" spans="1:19" x14ac:dyDescent="0.3">
      <c r="A27" s="82" t="s">
        <v>102</v>
      </c>
      <c r="B27" s="64">
        <f>VLOOKUP($A27,'Return Data'!$B$7:$R$2843,3,0)</f>
        <v>44412</v>
      </c>
      <c r="C27" s="65">
        <f>VLOOKUP($A27,'Return Data'!$B$7:$R$2843,4,0)</f>
        <v>32.814799999999998</v>
      </c>
      <c r="D27" s="65">
        <f>VLOOKUP($A27,'Return Data'!$B$7:$R$2843,9,0)</f>
        <v>6.5266999999999999</v>
      </c>
      <c r="E27" s="66">
        <f t="shared" si="0"/>
        <v>8</v>
      </c>
      <c r="F27" s="65">
        <f>VLOOKUP($A27,'Return Data'!$B$7:$R$2843,10,0)</f>
        <v>3.0691000000000002</v>
      </c>
      <c r="G27" s="66">
        <f t="shared" si="1"/>
        <v>17</v>
      </c>
      <c r="H27" s="65">
        <f>VLOOKUP($A27,'Return Data'!$B$7:$R$2843,11,0)</f>
        <v>4.1052</v>
      </c>
      <c r="I27" s="66">
        <f t="shared" si="2"/>
        <v>15</v>
      </c>
      <c r="J27" s="65">
        <f>VLOOKUP($A27,'Return Data'!$B$7:$R$2843,12,0)</f>
        <v>3.1162000000000001</v>
      </c>
      <c r="K27" s="66">
        <f t="shared" si="3"/>
        <v>14</v>
      </c>
      <c r="L27" s="65">
        <f>VLOOKUP($A27,'Return Data'!$B$7:$R$2843,13,0)</f>
        <v>3.4285999999999999</v>
      </c>
      <c r="M27" s="66">
        <f t="shared" si="5"/>
        <v>15</v>
      </c>
      <c r="N27" s="65">
        <f>VLOOKUP($A27,'Return Data'!$B$7:$R$2843,17,0)</f>
        <v>5.5237999999999996</v>
      </c>
      <c r="O27" s="66">
        <f t="shared" ref="O27:O37" si="8">RANK(N27,N$8:N$39,0)</f>
        <v>20</v>
      </c>
      <c r="P27" s="65">
        <f>VLOOKUP($A27,'Return Data'!$B$7:$R$2843,14,0)</f>
        <v>6.0838000000000001</v>
      </c>
      <c r="Q27" s="66">
        <f t="shared" ref="Q27:Q37" si="9">RANK(P27,P$8:P$39,0)</f>
        <v>22</v>
      </c>
      <c r="R27" s="65">
        <f>VLOOKUP($A27,'Return Data'!$B$7:$R$2843,16,0)</f>
        <v>6.7765000000000004</v>
      </c>
      <c r="S27" s="67">
        <f t="shared" si="4"/>
        <v>24</v>
      </c>
    </row>
    <row r="28" spans="1:19" x14ac:dyDescent="0.3">
      <c r="A28" s="82" t="s">
        <v>103</v>
      </c>
      <c r="B28" s="64">
        <f>VLOOKUP($A28,'Return Data'!$B$7:$R$2843,3,0)</f>
        <v>44412</v>
      </c>
      <c r="C28" s="65">
        <f>VLOOKUP($A28,'Return Data'!$B$7:$R$2843,4,0)</f>
        <v>29.549800000000001</v>
      </c>
      <c r="D28" s="65">
        <f>VLOOKUP($A28,'Return Data'!$B$7:$R$2843,9,0)</f>
        <v>5.4164000000000003</v>
      </c>
      <c r="E28" s="66">
        <f t="shared" si="0"/>
        <v>15</v>
      </c>
      <c r="F28" s="65">
        <f>VLOOKUP($A28,'Return Data'!$B$7:$R$2843,10,0)</f>
        <v>4.9481000000000002</v>
      </c>
      <c r="G28" s="66">
        <f t="shared" si="1"/>
        <v>9</v>
      </c>
      <c r="H28" s="65">
        <f>VLOOKUP($A28,'Return Data'!$B$7:$R$2843,11,0)</f>
        <v>4.1445999999999996</v>
      </c>
      <c r="I28" s="66">
        <f t="shared" si="2"/>
        <v>14</v>
      </c>
      <c r="J28" s="65">
        <f>VLOOKUP($A28,'Return Data'!$B$7:$R$2843,12,0)</f>
        <v>3.0478000000000001</v>
      </c>
      <c r="K28" s="66">
        <f t="shared" si="3"/>
        <v>15</v>
      </c>
      <c r="L28" s="65">
        <f>VLOOKUP($A28,'Return Data'!$B$7:$R$2843,13,0)</f>
        <v>4.1840000000000002</v>
      </c>
      <c r="M28" s="66">
        <f t="shared" si="5"/>
        <v>14</v>
      </c>
      <c r="N28" s="65">
        <f>VLOOKUP($A28,'Return Data'!$B$7:$R$2843,17,0)</f>
        <v>7.4351000000000003</v>
      </c>
      <c r="O28" s="66">
        <f t="shared" si="8"/>
        <v>7</v>
      </c>
      <c r="P28" s="65">
        <f>VLOOKUP($A28,'Return Data'!$B$7:$R$2843,14,0)</f>
        <v>9.3550000000000004</v>
      </c>
      <c r="Q28" s="66">
        <f t="shared" si="9"/>
        <v>4</v>
      </c>
      <c r="R28" s="65">
        <f>VLOOKUP($A28,'Return Data'!$B$7:$R$2843,16,0)</f>
        <v>8.5563000000000002</v>
      </c>
      <c r="S28" s="67">
        <f t="shared" si="4"/>
        <v>3</v>
      </c>
    </row>
    <row r="29" spans="1:19" x14ac:dyDescent="0.3">
      <c r="A29" s="82" t="s">
        <v>104</v>
      </c>
      <c r="B29" s="64">
        <f>VLOOKUP($A29,'Return Data'!$B$7:$R$2843,3,0)</f>
        <v>44412</v>
      </c>
      <c r="C29" s="65">
        <f>VLOOKUP($A29,'Return Data'!$B$7:$R$2843,4,0)</f>
        <v>23.627199999999998</v>
      </c>
      <c r="D29" s="65">
        <f>VLOOKUP($A29,'Return Data'!$B$7:$R$2843,9,0)</f>
        <v>6.2140000000000004</v>
      </c>
      <c r="E29" s="66">
        <f t="shared" si="0"/>
        <v>13</v>
      </c>
      <c r="F29" s="65">
        <f>VLOOKUP($A29,'Return Data'!$B$7:$R$2843,10,0)</f>
        <v>4.0678999999999998</v>
      </c>
      <c r="G29" s="66">
        <f t="shared" si="1"/>
        <v>15</v>
      </c>
      <c r="H29" s="65">
        <f>VLOOKUP($A29,'Return Data'!$B$7:$R$2843,11,0)</f>
        <v>2.4823</v>
      </c>
      <c r="I29" s="66">
        <f t="shared" si="2"/>
        <v>27</v>
      </c>
      <c r="J29" s="65">
        <f>VLOOKUP($A29,'Return Data'!$B$7:$R$2843,12,0)</f>
        <v>1.5228999999999999</v>
      </c>
      <c r="K29" s="66">
        <f t="shared" si="3"/>
        <v>25</v>
      </c>
      <c r="L29" s="65">
        <f>VLOOKUP($A29,'Return Data'!$B$7:$R$2843,13,0)</f>
        <v>2.3359000000000001</v>
      </c>
      <c r="M29" s="66">
        <f t="shared" si="5"/>
        <v>22</v>
      </c>
      <c r="N29" s="65">
        <f>VLOOKUP($A29,'Return Data'!$B$7:$R$2843,17,0)</f>
        <v>6.1242000000000001</v>
      </c>
      <c r="O29" s="66">
        <f t="shared" si="8"/>
        <v>17</v>
      </c>
      <c r="P29" s="65">
        <f>VLOOKUP($A29,'Return Data'!$B$7:$R$2843,14,0)</f>
        <v>8.0196000000000005</v>
      </c>
      <c r="Q29" s="66">
        <f t="shared" si="9"/>
        <v>11</v>
      </c>
      <c r="R29" s="65">
        <f>VLOOKUP($A29,'Return Data'!$B$7:$R$2843,16,0)</f>
        <v>5.9241000000000001</v>
      </c>
      <c r="S29" s="67">
        <f t="shared" si="4"/>
        <v>28</v>
      </c>
    </row>
    <row r="30" spans="1:19" x14ac:dyDescent="0.3">
      <c r="A30" s="82" t="s">
        <v>105</v>
      </c>
      <c r="B30" s="64">
        <f>VLOOKUP($A30,'Return Data'!$B$7:$R$2843,3,0)</f>
        <v>44412</v>
      </c>
      <c r="C30" s="65">
        <f>VLOOKUP($A30,'Return Data'!$B$7:$R$2843,4,0)</f>
        <v>13.3475</v>
      </c>
      <c r="D30" s="65">
        <f>VLOOKUP($A30,'Return Data'!$B$7:$R$2843,9,0)</f>
        <v>5.6303000000000001</v>
      </c>
      <c r="E30" s="66">
        <f t="shared" si="0"/>
        <v>14</v>
      </c>
      <c r="F30" s="65">
        <f>VLOOKUP($A30,'Return Data'!$B$7:$R$2843,10,0)</f>
        <v>2.7747000000000002</v>
      </c>
      <c r="G30" s="66">
        <f t="shared" si="1"/>
        <v>20</v>
      </c>
      <c r="H30" s="65">
        <f>VLOOKUP($A30,'Return Data'!$B$7:$R$2843,11,0)</f>
        <v>3.7753999999999999</v>
      </c>
      <c r="I30" s="66">
        <f t="shared" si="2"/>
        <v>17</v>
      </c>
      <c r="J30" s="65">
        <f>VLOOKUP($A30,'Return Data'!$B$7:$R$2843,12,0)</f>
        <v>2.4178999999999999</v>
      </c>
      <c r="K30" s="66">
        <f t="shared" si="3"/>
        <v>17</v>
      </c>
      <c r="L30" s="65">
        <f>VLOOKUP($A30,'Return Data'!$B$7:$R$2843,13,0)</f>
        <v>2.4091999999999998</v>
      </c>
      <c r="M30" s="66">
        <f t="shared" si="5"/>
        <v>21</v>
      </c>
      <c r="N30" s="65">
        <f>VLOOKUP($A30,'Return Data'!$B$7:$R$2843,17,0)</f>
        <v>6.1600999999999999</v>
      </c>
      <c r="O30" s="66">
        <f t="shared" si="8"/>
        <v>15</v>
      </c>
      <c r="P30" s="65">
        <f>VLOOKUP($A30,'Return Data'!$B$7:$R$2843,14,0)</f>
        <v>8.5966000000000005</v>
      </c>
      <c r="Q30" s="66">
        <f t="shared" si="9"/>
        <v>7</v>
      </c>
      <c r="R30" s="65">
        <f>VLOOKUP($A30,'Return Data'!$B$7:$R$2843,16,0)</f>
        <v>6.8352000000000004</v>
      </c>
      <c r="S30" s="67">
        <f t="shared" si="4"/>
        <v>23</v>
      </c>
    </row>
    <row r="31" spans="1:19" x14ac:dyDescent="0.3">
      <c r="A31" s="82" t="s">
        <v>106</v>
      </c>
      <c r="B31" s="64">
        <f>VLOOKUP($A31,'Return Data'!$B$7:$R$2843,3,0)</f>
        <v>44412</v>
      </c>
      <c r="C31" s="65">
        <f>VLOOKUP($A31,'Return Data'!$B$7:$R$2843,4,0)</f>
        <v>29.152100000000001</v>
      </c>
      <c r="D31" s="65">
        <f>VLOOKUP($A31,'Return Data'!$B$7:$R$2843,9,0)</f>
        <v>-1.3149999999999999</v>
      </c>
      <c r="E31" s="66">
        <f t="shared" si="0"/>
        <v>30</v>
      </c>
      <c r="F31" s="65">
        <f>VLOOKUP($A31,'Return Data'!$B$7:$R$2843,10,0)</f>
        <v>1.5328999999999999</v>
      </c>
      <c r="G31" s="66">
        <f t="shared" si="1"/>
        <v>27</v>
      </c>
      <c r="H31" s="65">
        <f>VLOOKUP($A31,'Return Data'!$B$7:$R$2843,11,0)</f>
        <v>2.6036999999999999</v>
      </c>
      <c r="I31" s="66">
        <f t="shared" si="2"/>
        <v>25</v>
      </c>
      <c r="J31" s="65">
        <f>VLOOKUP($A31,'Return Data'!$B$7:$R$2843,12,0)</f>
        <v>1.2214</v>
      </c>
      <c r="K31" s="66">
        <f t="shared" si="3"/>
        <v>27</v>
      </c>
      <c r="L31" s="65">
        <f>VLOOKUP($A31,'Return Data'!$B$7:$R$2843,13,0)</f>
        <v>2.1322000000000001</v>
      </c>
      <c r="M31" s="66">
        <f t="shared" si="5"/>
        <v>24</v>
      </c>
      <c r="N31" s="65">
        <f>VLOOKUP($A31,'Return Data'!$B$7:$R$2843,17,0)</f>
        <v>5.944</v>
      </c>
      <c r="O31" s="66">
        <f t="shared" si="8"/>
        <v>19</v>
      </c>
      <c r="P31" s="65">
        <f>VLOOKUP($A31,'Return Data'!$B$7:$R$2843,14,0)</f>
        <v>7.9055999999999997</v>
      </c>
      <c r="Q31" s="66">
        <f t="shared" si="9"/>
        <v>12</v>
      </c>
      <c r="R31" s="65">
        <f>VLOOKUP($A31,'Return Data'!$B$7:$R$2843,16,0)</f>
        <v>6.6048</v>
      </c>
      <c r="S31" s="67">
        <f t="shared" si="4"/>
        <v>25</v>
      </c>
    </row>
    <row r="32" spans="1:19" x14ac:dyDescent="0.3">
      <c r="A32" s="82" t="s">
        <v>107</v>
      </c>
      <c r="B32" s="64">
        <f>VLOOKUP($A32,'Return Data'!$B$7:$R$2843,3,0)</f>
        <v>44412</v>
      </c>
      <c r="C32" s="65">
        <f>VLOOKUP($A32,'Return Data'!$B$7:$R$2843,4,0)</f>
        <v>2111.6911</v>
      </c>
      <c r="D32" s="65">
        <f>VLOOKUP($A32,'Return Data'!$B$7:$R$2843,9,0)</f>
        <v>5.0484</v>
      </c>
      <c r="E32" s="66">
        <f t="shared" si="0"/>
        <v>20</v>
      </c>
      <c r="F32" s="65">
        <f>VLOOKUP($A32,'Return Data'!$B$7:$R$2843,10,0)</f>
        <v>3.0811000000000002</v>
      </c>
      <c r="G32" s="66">
        <f t="shared" si="1"/>
        <v>16</v>
      </c>
      <c r="H32" s="65">
        <f>VLOOKUP($A32,'Return Data'!$B$7:$R$2843,11,0)</f>
        <v>3.5522999999999998</v>
      </c>
      <c r="I32" s="66">
        <f t="shared" si="2"/>
        <v>19</v>
      </c>
      <c r="J32" s="65">
        <f>VLOOKUP($A32,'Return Data'!$B$7:$R$2843,12,0)</f>
        <v>2.3849</v>
      </c>
      <c r="K32" s="66">
        <f t="shared" si="3"/>
        <v>18</v>
      </c>
      <c r="L32" s="65">
        <f>VLOOKUP($A32,'Return Data'!$B$7:$R$2843,13,0)</f>
        <v>3.1292</v>
      </c>
      <c r="M32" s="66">
        <f t="shared" si="5"/>
        <v>17</v>
      </c>
      <c r="N32" s="65">
        <f>VLOOKUP($A32,'Return Data'!$B$7:$R$2843,17,0)</f>
        <v>6.1032999999999999</v>
      </c>
      <c r="O32" s="66">
        <f t="shared" si="8"/>
        <v>18</v>
      </c>
      <c r="P32" s="65">
        <f>VLOOKUP($A32,'Return Data'!$B$7:$R$2843,14,0)</f>
        <v>8.4093999999999998</v>
      </c>
      <c r="Q32" s="66">
        <f t="shared" si="9"/>
        <v>8</v>
      </c>
      <c r="R32" s="65">
        <f>VLOOKUP($A32,'Return Data'!$B$7:$R$2843,16,0)</f>
        <v>8.1264000000000003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44412</v>
      </c>
      <c r="C34" s="65">
        <f>VLOOKUP($A34,'Return Data'!$B$7:$R$2843,4,0)</f>
        <v>16.531600000000001</v>
      </c>
      <c r="D34" s="65">
        <f>VLOOKUP($A34,'Return Data'!$B$7:$R$2843,9,0)</f>
        <v>6.3182999999999998</v>
      </c>
      <c r="E34" s="66">
        <f t="shared" si="0"/>
        <v>10</v>
      </c>
      <c r="F34" s="65">
        <f>VLOOKUP($A34,'Return Data'!$B$7:$R$2843,10,0)</f>
        <v>2.7427000000000001</v>
      </c>
      <c r="G34" s="66">
        <f t="shared" si="1"/>
        <v>21</v>
      </c>
      <c r="H34" s="65">
        <f>VLOOKUP($A34,'Return Data'!$B$7:$R$2843,11,0)</f>
        <v>3.9119999999999999</v>
      </c>
      <c r="I34" s="66">
        <f t="shared" si="2"/>
        <v>16</v>
      </c>
      <c r="J34" s="65">
        <f>VLOOKUP($A34,'Return Data'!$B$7:$R$2843,12,0)</f>
        <v>3.3552</v>
      </c>
      <c r="K34" s="66">
        <f t="shared" si="3"/>
        <v>13</v>
      </c>
      <c r="L34" s="65">
        <f>VLOOKUP($A34,'Return Data'!$B$7:$R$2843,13,0)</f>
        <v>4.2819000000000003</v>
      </c>
      <c r="M34" s="66">
        <f t="shared" si="5"/>
        <v>12</v>
      </c>
      <c r="N34" s="65">
        <f>VLOOKUP($A34,'Return Data'!$B$7:$R$2843,17,0)</f>
        <v>6.6726000000000001</v>
      </c>
      <c r="O34" s="66">
        <f t="shared" si="8"/>
        <v>11</v>
      </c>
      <c r="P34" s="65">
        <f>VLOOKUP($A34,'Return Data'!$B$7:$R$2843,14,0)</f>
        <v>8.3881999999999994</v>
      </c>
      <c r="Q34" s="66">
        <f t="shared" si="9"/>
        <v>9</v>
      </c>
      <c r="R34" s="65">
        <f>VLOOKUP($A34,'Return Data'!$B$7:$R$2843,16,0)</f>
        <v>8.3897999999999993</v>
      </c>
      <c r="S34" s="67">
        <f t="shared" si="4"/>
        <v>8</v>
      </c>
    </row>
    <row r="35" spans="1:19" x14ac:dyDescent="0.3">
      <c r="A35" s="82" t="s">
        <v>111</v>
      </c>
      <c r="B35" s="64">
        <f>VLOOKUP($A35,'Return Data'!$B$7:$R$2843,3,0)</f>
        <v>44412</v>
      </c>
      <c r="C35" s="65">
        <f>VLOOKUP($A35,'Return Data'!$B$7:$R$2843,4,0)</f>
        <v>27.921700000000001</v>
      </c>
      <c r="D35" s="65">
        <f>VLOOKUP($A35,'Return Data'!$B$7:$R$2843,9,0)</f>
        <v>2.8037999999999998</v>
      </c>
      <c r="E35" s="66">
        <f t="shared" si="0"/>
        <v>25</v>
      </c>
      <c r="F35" s="65">
        <f>VLOOKUP($A35,'Return Data'!$B$7:$R$2843,10,0)</f>
        <v>2.4073000000000002</v>
      </c>
      <c r="G35" s="66">
        <f t="shared" si="1"/>
        <v>24</v>
      </c>
      <c r="H35" s="65">
        <f>VLOOKUP($A35,'Return Data'!$B$7:$R$2843,11,0)</f>
        <v>2.9300999999999999</v>
      </c>
      <c r="I35" s="66">
        <f t="shared" si="2"/>
        <v>23</v>
      </c>
      <c r="J35" s="65">
        <f>VLOOKUP($A35,'Return Data'!$B$7:$R$2843,12,0)</f>
        <v>1.7857000000000001</v>
      </c>
      <c r="K35" s="66">
        <f t="shared" si="3"/>
        <v>21</v>
      </c>
      <c r="L35" s="65">
        <f>VLOOKUP($A35,'Return Data'!$B$7:$R$2843,13,0)</f>
        <v>2.4375</v>
      </c>
      <c r="M35" s="66">
        <f t="shared" si="5"/>
        <v>19</v>
      </c>
      <c r="N35" s="65">
        <f>VLOOKUP($A35,'Return Data'!$B$7:$R$2843,17,0)</f>
        <v>6.5278</v>
      </c>
      <c r="O35" s="66">
        <f t="shared" si="8"/>
        <v>12</v>
      </c>
      <c r="P35" s="65">
        <f>VLOOKUP($A35,'Return Data'!$B$7:$R$2843,14,0)</f>
        <v>9.0829000000000004</v>
      </c>
      <c r="Q35" s="66">
        <f t="shared" si="9"/>
        <v>6</v>
      </c>
      <c r="R35" s="65">
        <f>VLOOKUP($A35,'Return Data'!$B$7:$R$2843,16,0)</f>
        <v>6.0183999999999997</v>
      </c>
      <c r="S35" s="67">
        <f t="shared" si="4"/>
        <v>27</v>
      </c>
    </row>
    <row r="36" spans="1:19" x14ac:dyDescent="0.3">
      <c r="A36" s="82" t="s">
        <v>112</v>
      </c>
      <c r="B36" s="64">
        <f>VLOOKUP($A36,'Return Data'!$B$7:$R$2843,3,0)</f>
        <v>44412</v>
      </c>
      <c r="C36" s="65">
        <f>VLOOKUP($A36,'Return Data'!$B$7:$R$2843,4,0)</f>
        <v>32.874200000000002</v>
      </c>
      <c r="D36" s="65">
        <f>VLOOKUP($A36,'Return Data'!$B$7:$R$2843,9,0)</f>
        <v>10.1386</v>
      </c>
      <c r="E36" s="66">
        <f t="shared" si="0"/>
        <v>3</v>
      </c>
      <c r="F36" s="65">
        <f>VLOOKUP($A36,'Return Data'!$B$7:$R$2843,10,0)</f>
        <v>6.1374000000000004</v>
      </c>
      <c r="G36" s="66">
        <f t="shared" si="1"/>
        <v>6</v>
      </c>
      <c r="H36" s="65">
        <f>VLOOKUP($A36,'Return Data'!$B$7:$R$2843,11,0)</f>
        <v>6.3605999999999998</v>
      </c>
      <c r="I36" s="66">
        <f t="shared" si="2"/>
        <v>9</v>
      </c>
      <c r="J36" s="65">
        <f>VLOOKUP($A36,'Return Data'!$B$7:$R$2843,12,0)</f>
        <v>4.4295</v>
      </c>
      <c r="K36" s="66">
        <f t="shared" si="3"/>
        <v>11</v>
      </c>
      <c r="L36" s="65">
        <f>VLOOKUP($A36,'Return Data'!$B$7:$R$2843,13,0)</f>
        <v>4.2708000000000004</v>
      </c>
      <c r="M36" s="66">
        <f t="shared" si="5"/>
        <v>13</v>
      </c>
      <c r="N36" s="65">
        <f>VLOOKUP($A36,'Return Data'!$B$7:$R$2843,17,0)</f>
        <v>6.4574999999999996</v>
      </c>
      <c r="O36" s="66">
        <f t="shared" si="8"/>
        <v>13</v>
      </c>
      <c r="P36" s="65">
        <f>VLOOKUP($A36,'Return Data'!$B$7:$R$2843,14,0)</f>
        <v>7.3087</v>
      </c>
      <c r="Q36" s="66">
        <f t="shared" si="9"/>
        <v>14</v>
      </c>
      <c r="R36" s="65">
        <f>VLOOKUP($A36,'Return Data'!$B$7:$R$2843,16,0)</f>
        <v>6.8620999999999999</v>
      </c>
      <c r="S36" s="67">
        <f t="shared" si="4"/>
        <v>22</v>
      </c>
    </row>
    <row r="37" spans="1:19" x14ac:dyDescent="0.3">
      <c r="A37" s="82" t="s">
        <v>113</v>
      </c>
      <c r="B37" s="64">
        <f>VLOOKUP($A37,'Return Data'!$B$7:$R$2843,3,0)</f>
        <v>44412</v>
      </c>
      <c r="C37" s="65">
        <f>VLOOKUP($A37,'Return Data'!$B$7:$R$2843,4,0)</f>
        <v>19.03</v>
      </c>
      <c r="D37" s="65">
        <f>VLOOKUP($A37,'Return Data'!$B$7:$R$2843,9,0)</f>
        <v>4.4819000000000004</v>
      </c>
      <c r="E37" s="66">
        <f t="shared" si="0"/>
        <v>21</v>
      </c>
      <c r="F37" s="65">
        <f>VLOOKUP($A37,'Return Data'!$B$7:$R$2843,10,0)</f>
        <v>2.6444000000000001</v>
      </c>
      <c r="G37" s="66">
        <f t="shared" si="1"/>
        <v>22</v>
      </c>
      <c r="H37" s="65">
        <f>VLOOKUP($A37,'Return Data'!$B$7:$R$2843,11,0)</f>
        <v>3.2212000000000001</v>
      </c>
      <c r="I37" s="66">
        <f t="shared" si="2"/>
        <v>22</v>
      </c>
      <c r="J37" s="65">
        <f>VLOOKUP($A37,'Return Data'!$B$7:$R$2843,12,0)</f>
        <v>1.6206</v>
      </c>
      <c r="K37" s="66">
        <f t="shared" si="3"/>
        <v>24</v>
      </c>
      <c r="L37" s="65">
        <f>VLOOKUP($A37,'Return Data'!$B$7:$R$2843,13,0)</f>
        <v>2.1997</v>
      </c>
      <c r="M37" s="66">
        <f t="shared" si="5"/>
        <v>23</v>
      </c>
      <c r="N37" s="65">
        <f>VLOOKUP($A37,'Return Data'!$B$7:$R$2843,17,0)</f>
        <v>6.3305999999999996</v>
      </c>
      <c r="O37" s="66">
        <f t="shared" si="8"/>
        <v>14</v>
      </c>
      <c r="P37" s="65">
        <f>VLOOKUP($A37,'Return Data'!$B$7:$R$2843,14,0)</f>
        <v>8.1007999999999996</v>
      </c>
      <c r="Q37" s="66">
        <f t="shared" si="9"/>
        <v>10</v>
      </c>
      <c r="R37" s="65">
        <f>VLOOKUP($A37,'Return Data'!$B$7:$R$2843,16,0)</f>
        <v>7.0232999999999999</v>
      </c>
      <c r="S37" s="67">
        <f t="shared" si="4"/>
        <v>20</v>
      </c>
    </row>
    <row r="38" spans="1:19" x14ac:dyDescent="0.3">
      <c r="A38" s="82" t="s">
        <v>367</v>
      </c>
      <c r="B38" s="64">
        <f>VLOOKUP($A38,'Return Data'!$B$7:$R$2843,3,0)</f>
        <v>44412</v>
      </c>
      <c r="C38" s="65">
        <f>VLOOKUP($A38,'Return Data'!$B$7:$R$2843,4,0)</f>
        <v>0.31009999999999999</v>
      </c>
      <c r="D38" s="65">
        <f>VLOOKUP($A38,'Return Data'!$B$7:$R$2843,9,0)</f>
        <v>10.8049</v>
      </c>
      <c r="E38" s="66">
        <f t="shared" si="0"/>
        <v>2</v>
      </c>
      <c r="F38" s="65">
        <f>VLOOKUP($A38,'Return Data'!$B$7:$R$2843,10,0)</f>
        <v>11.1813</v>
      </c>
      <c r="G38" s="66">
        <f t="shared" si="1"/>
        <v>4</v>
      </c>
      <c r="H38" s="65">
        <f>VLOOKUP($A38,'Return Data'!$B$7:$R$2843,11,0)</f>
        <v>11.4055</v>
      </c>
      <c r="I38" s="66">
        <f t="shared" si="2"/>
        <v>4</v>
      </c>
      <c r="J38" s="65"/>
      <c r="K38" s="66"/>
      <c r="L38" s="65"/>
      <c r="M38" s="66"/>
      <c r="N38" s="65"/>
      <c r="O38" s="66"/>
      <c r="P38" s="65"/>
      <c r="Q38" s="66"/>
      <c r="R38" s="65">
        <f>VLOOKUP($A38,'Return Data'!$B$7:$R$2843,16,0)</f>
        <v>-9.1778999999999993</v>
      </c>
      <c r="S38" s="67">
        <f t="shared" si="4"/>
        <v>29</v>
      </c>
    </row>
    <row r="39" spans="1:19" x14ac:dyDescent="0.3">
      <c r="A39" s="82" t="s">
        <v>114</v>
      </c>
      <c r="B39" s="64">
        <f>VLOOKUP($A39,'Return Data'!$B$7:$R$2843,3,0)</f>
        <v>44412</v>
      </c>
      <c r="C39" s="65">
        <f>VLOOKUP($A39,'Return Data'!$B$7:$R$2843,4,0)</f>
        <v>21.2562</v>
      </c>
      <c r="D39" s="65">
        <f>VLOOKUP($A39,'Return Data'!$B$7:$R$2843,9,0)</f>
        <v>3.9792999999999998</v>
      </c>
      <c r="E39" s="66">
        <f t="shared" si="0"/>
        <v>22</v>
      </c>
      <c r="F39" s="65">
        <f>VLOOKUP($A39,'Return Data'!$B$7:$R$2843,10,0)</f>
        <v>2.4376000000000002</v>
      </c>
      <c r="G39" s="66">
        <f t="shared" si="1"/>
        <v>23</v>
      </c>
      <c r="H39" s="65">
        <f>VLOOKUP($A39,'Return Data'!$B$7:$R$2843,11,0)</f>
        <v>2.5497000000000001</v>
      </c>
      <c r="I39" s="66">
        <f t="shared" si="2"/>
        <v>26</v>
      </c>
      <c r="J39" s="65">
        <f>VLOOKUP($A39,'Return Data'!$B$7:$R$2843,12,0)</f>
        <v>1.7214</v>
      </c>
      <c r="K39" s="66">
        <f>RANK(J39,J$8:J$39,0)</f>
        <v>22</v>
      </c>
      <c r="L39" s="65">
        <f>VLOOKUP($A39,'Return Data'!$B$7:$R$2843,13,0)</f>
        <v>1.5556000000000001</v>
      </c>
      <c r="M39" s="66">
        <f>RANK(L39,L$8:L$39,0)</f>
        <v>28</v>
      </c>
      <c r="N39" s="65">
        <f>VLOOKUP($A39,'Return Data'!$B$7:$R$2843,17,0)</f>
        <v>3.2820999999999998</v>
      </c>
      <c r="O39" s="66">
        <f>RANK(N39,N$8:N$39,0)</f>
        <v>26</v>
      </c>
      <c r="P39" s="65">
        <f>VLOOKUP($A39,'Return Data'!$B$7:$R$2843,14,0)</f>
        <v>1.6990000000000001</v>
      </c>
      <c r="Q39" s="66">
        <f>RANK(P39,P$8:P$39,0)</f>
        <v>27</v>
      </c>
      <c r="R39" s="65">
        <f>VLOOKUP($A39,'Return Data'!$B$7:$R$2843,16,0)</f>
        <v>7.0141999999999998</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4.6888999999999994</v>
      </c>
      <c r="E41" s="88"/>
      <c r="F41" s="89">
        <f>AVERAGE(F8:F39)</f>
        <v>5.6224677419354849</v>
      </c>
      <c r="G41" s="88"/>
      <c r="H41" s="89">
        <f>AVERAGE(H8:H39)</f>
        <v>5.1839419354838707</v>
      </c>
      <c r="I41" s="88"/>
      <c r="J41" s="89">
        <f>AVERAGE(J8:J39)</f>
        <v>3.9356066666666676</v>
      </c>
      <c r="K41" s="88"/>
      <c r="L41" s="89">
        <f>AVERAGE(L8:L39)</f>
        <v>4.3216321428571423</v>
      </c>
      <c r="M41" s="88"/>
      <c r="N41" s="89">
        <f>AVERAGE(N8:N39)</f>
        <v>6.3356296296296302</v>
      </c>
      <c r="O41" s="88"/>
      <c r="P41" s="89">
        <f>AVERAGE(P8:P39)</f>
        <v>7.3101518518518516</v>
      </c>
      <c r="Q41" s="88"/>
      <c r="R41" s="89">
        <f>AVERAGE(R8:R39)</f>
        <v>5.5617612903225808</v>
      </c>
      <c r="S41" s="90"/>
    </row>
    <row r="42" spans="1:19" x14ac:dyDescent="0.3">
      <c r="A42" s="87" t="s">
        <v>28</v>
      </c>
      <c r="B42" s="88"/>
      <c r="C42" s="88"/>
      <c r="D42" s="89">
        <f>MIN(D8:D39)</f>
        <v>-12.428900000000001</v>
      </c>
      <c r="E42" s="88"/>
      <c r="F42" s="89">
        <f>MIN(F8:F39)</f>
        <v>0</v>
      </c>
      <c r="G42" s="88"/>
      <c r="H42" s="89">
        <f>MIN(H8:H39)</f>
        <v>0</v>
      </c>
      <c r="I42" s="88"/>
      <c r="J42" s="89">
        <f>MIN(J8:J39)</f>
        <v>0</v>
      </c>
      <c r="K42" s="88"/>
      <c r="L42" s="89">
        <f>MIN(L8:L39)</f>
        <v>1.5556000000000001</v>
      </c>
      <c r="M42" s="88"/>
      <c r="N42" s="89">
        <f>MIN(N8:N39)</f>
        <v>2.8656999999999999</v>
      </c>
      <c r="O42" s="88"/>
      <c r="P42" s="89">
        <f>MIN(P8:P39)</f>
        <v>1.6990000000000001</v>
      </c>
      <c r="Q42" s="88"/>
      <c r="R42" s="89">
        <f>MIN(R8:R39)</f>
        <v>-14.9214</v>
      </c>
      <c r="S42" s="90"/>
    </row>
    <row r="43" spans="1:19" ht="15" thickBot="1" x14ac:dyDescent="0.35">
      <c r="A43" s="91" t="s">
        <v>29</v>
      </c>
      <c r="B43" s="92"/>
      <c r="C43" s="92"/>
      <c r="D43" s="93">
        <f>MAX(D8:D39)</f>
        <v>12.545999999999999</v>
      </c>
      <c r="E43" s="92"/>
      <c r="F43" s="93">
        <f>MAX(F8:F39)</f>
        <v>24.859000000000002</v>
      </c>
      <c r="G43" s="92"/>
      <c r="H43" s="93">
        <f>MAX(H8:H39)</f>
        <v>13.8909</v>
      </c>
      <c r="I43" s="92"/>
      <c r="J43" s="93">
        <f>MAX(J8:J39)</f>
        <v>11.715999999999999</v>
      </c>
      <c r="K43" s="92"/>
      <c r="L43" s="93">
        <f>MAX(L8:L39)</f>
        <v>9.2202000000000002</v>
      </c>
      <c r="M43" s="92"/>
      <c r="N43" s="93">
        <f>MAX(N8:N39)</f>
        <v>8.9849999999999994</v>
      </c>
      <c r="O43" s="92"/>
      <c r="P43" s="93">
        <f>MAX(P8:P39)</f>
        <v>9.6965000000000003</v>
      </c>
      <c r="Q43" s="92"/>
      <c r="R43" s="93">
        <f>MAX(R8:R39)</f>
        <v>9.5000999999999998</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44412</v>
      </c>
      <c r="C8" s="65">
        <f>VLOOKUP($A8,'Return Data'!$B$7:$R$2843,4,0)</f>
        <v>1125.2668000000001</v>
      </c>
      <c r="D8" s="65">
        <f>VLOOKUP($A8,'Return Data'!$B$7:$R$2843,5,0)</f>
        <v>3.0979999999999999</v>
      </c>
      <c r="E8" s="66">
        <f t="shared" ref="E8:E37" si="0">RANK(D8,D$8:D$37,0)</f>
        <v>10</v>
      </c>
      <c r="F8" s="65">
        <f>VLOOKUP($A8,'Return Data'!$B$7:$R$2843,6,0)</f>
        <v>3.1147</v>
      </c>
      <c r="G8" s="66">
        <f t="shared" ref="G8:G37" si="1">RANK(F8,F$8:F$37,0)</f>
        <v>9</v>
      </c>
      <c r="H8" s="65">
        <f>VLOOKUP($A8,'Return Data'!$B$7:$R$2843,7,0)</f>
        <v>3.1251000000000002</v>
      </c>
      <c r="I8" s="66">
        <f t="shared" ref="I8:I37" si="2">RANK(H8,H$8:H$37,0)</f>
        <v>9</v>
      </c>
      <c r="J8" s="65">
        <f>VLOOKUP($A8,'Return Data'!$B$7:$R$2843,8,0)</f>
        <v>3.1339000000000001</v>
      </c>
      <c r="K8" s="66">
        <f t="shared" ref="K8:K37" si="3">RANK(J8,J$8:J$37,0)</f>
        <v>11</v>
      </c>
      <c r="L8" s="65">
        <f>VLOOKUP($A8,'Return Data'!$B$7:$R$2843,9,0)</f>
        <v>3.1475</v>
      </c>
      <c r="M8" s="66">
        <f t="shared" ref="M8:M37" si="4">RANK(L8,L$8:L$37,0)</f>
        <v>11</v>
      </c>
      <c r="N8" s="65">
        <f>VLOOKUP($A8,'Return Data'!$B$7:$R$2843,10,0)</f>
        <v>3.2136999999999998</v>
      </c>
      <c r="O8" s="66">
        <f t="shared" ref="O8:O37" si="5">RANK(N8,N$8:N$37,0)</f>
        <v>8</v>
      </c>
      <c r="P8" s="65">
        <f>VLOOKUP($A8,'Return Data'!$B$7:$R$2843,11,0)</f>
        <v>3.1753999999999998</v>
      </c>
      <c r="Q8" s="66">
        <f>RANK(P8,P$8:P$37,0)</f>
        <v>7</v>
      </c>
      <c r="R8" s="65">
        <f>VLOOKUP($A8,'Return Data'!$B$7:$R$2843,12,0)</f>
        <v>3.1185</v>
      </c>
      <c r="S8" s="66">
        <f>RANK(R8,R$8:R$37,0)</f>
        <v>8</v>
      </c>
      <c r="T8" s="65">
        <f>VLOOKUP($A8,'Return Data'!$B$7:$R$2843,13,0)</f>
        <v>3.1213000000000002</v>
      </c>
      <c r="U8" s="66">
        <f>RANK(T8,T$8:T$37,0)</f>
        <v>9</v>
      </c>
      <c r="V8" s="65">
        <f>VLOOKUP($A8,'Return Data'!$B$7:$R$2843,17,0)</f>
        <v>3.6722999999999999</v>
      </c>
      <c r="W8" s="66">
        <f t="shared" ref="W8" si="6">RANK(V8,V$8:V$37,0)</f>
        <v>3</v>
      </c>
      <c r="X8" s="65"/>
      <c r="Y8" s="66"/>
      <c r="Z8" s="65">
        <f>VLOOKUP($A8,'Return Data'!$B$7:$R$2843,16,0)</f>
        <v>4.3705999999999996</v>
      </c>
      <c r="AA8" s="67">
        <f t="shared" ref="AA8:AA37" si="7">RANK(Z8,Z$8:Z$37,0)</f>
        <v>5</v>
      </c>
    </row>
    <row r="9" spans="1:27" x14ac:dyDescent="0.3">
      <c r="A9" s="63" t="s">
        <v>1283</v>
      </c>
      <c r="B9" s="64">
        <f>VLOOKUP($A9,'Return Data'!$B$7:$R$2843,3,0)</f>
        <v>44412</v>
      </c>
      <c r="C9" s="65">
        <f>VLOOKUP($A9,'Return Data'!$B$7:$R$2843,4,0)</f>
        <v>1099.9005999999999</v>
      </c>
      <c r="D9" s="65">
        <f>VLOOKUP($A9,'Return Data'!$B$7:$R$2843,5,0)</f>
        <v>3.0234000000000001</v>
      </c>
      <c r="E9" s="66">
        <f t="shared" si="0"/>
        <v>24</v>
      </c>
      <c r="F9" s="65">
        <f>VLOOKUP($A9,'Return Data'!$B$7:$R$2843,6,0)</f>
        <v>3.0914000000000001</v>
      </c>
      <c r="G9" s="66">
        <f t="shared" si="1"/>
        <v>15</v>
      </c>
      <c r="H9" s="65">
        <f>VLOOKUP($A9,'Return Data'!$B$7:$R$2843,7,0)</f>
        <v>3.1070000000000002</v>
      </c>
      <c r="I9" s="66">
        <f t="shared" si="2"/>
        <v>14</v>
      </c>
      <c r="J9" s="65">
        <f>VLOOKUP($A9,'Return Data'!$B$7:$R$2843,8,0)</f>
        <v>3.1358999999999999</v>
      </c>
      <c r="K9" s="66">
        <f t="shared" si="3"/>
        <v>10</v>
      </c>
      <c r="L9" s="65">
        <f>VLOOKUP($A9,'Return Data'!$B$7:$R$2843,9,0)</f>
        <v>3.1471</v>
      </c>
      <c r="M9" s="66">
        <f t="shared" si="4"/>
        <v>12</v>
      </c>
      <c r="N9" s="65">
        <f>VLOOKUP($A9,'Return Data'!$B$7:$R$2843,10,0)</f>
        <v>3.2023000000000001</v>
      </c>
      <c r="O9" s="66">
        <f t="shared" si="5"/>
        <v>9</v>
      </c>
      <c r="P9" s="65">
        <f>VLOOKUP($A9,'Return Data'!$B$7:$R$2843,11,0)</f>
        <v>3.1657999999999999</v>
      </c>
      <c r="Q9" s="66">
        <f>RANK(P9,P$8:P$37,0)</f>
        <v>9</v>
      </c>
      <c r="R9" s="65">
        <f>VLOOKUP($A9,'Return Data'!$B$7:$R$2843,12,0)</f>
        <v>3.1185</v>
      </c>
      <c r="S9" s="66">
        <f>RANK(R9,R$8:R$37,0)</f>
        <v>8</v>
      </c>
      <c r="T9" s="65">
        <f>VLOOKUP($A9,'Return Data'!$B$7:$R$2843,13,0)</f>
        <v>3.1276000000000002</v>
      </c>
      <c r="U9" s="66">
        <f>RANK(T9,T$8:T$37,0)</f>
        <v>8</v>
      </c>
      <c r="V9" s="65"/>
      <c r="W9" s="66"/>
      <c r="X9" s="65"/>
      <c r="Y9" s="66"/>
      <c r="Z9" s="65">
        <f>VLOOKUP($A9,'Return Data'!$B$7:$R$2843,16,0)</f>
        <v>4.0613999999999999</v>
      </c>
      <c r="AA9" s="67">
        <f t="shared" si="7"/>
        <v>12</v>
      </c>
    </row>
    <row r="10" spans="1:27" x14ac:dyDescent="0.3">
      <c r="A10" s="63" t="s">
        <v>1285</v>
      </c>
      <c r="B10" s="64">
        <f>VLOOKUP($A10,'Return Data'!$B$7:$R$2843,3,0)</f>
        <v>44412</v>
      </c>
      <c r="C10" s="65">
        <f>VLOOKUP($A10,'Return Data'!$B$7:$R$2843,4,0)</f>
        <v>1092.8285000000001</v>
      </c>
      <c r="D10" s="65">
        <f>VLOOKUP($A10,'Return Data'!$B$7:$R$2843,5,0)</f>
        <v>3.1331000000000002</v>
      </c>
      <c r="E10" s="66">
        <f t="shared" si="0"/>
        <v>6</v>
      </c>
      <c r="F10" s="65">
        <f>VLOOKUP($A10,'Return Data'!$B$7:$R$2843,6,0)</f>
        <v>3.1415000000000002</v>
      </c>
      <c r="G10" s="66">
        <f t="shared" si="1"/>
        <v>6</v>
      </c>
      <c r="H10" s="65">
        <f>VLOOKUP($A10,'Return Data'!$B$7:$R$2843,7,0)</f>
        <v>3.15</v>
      </c>
      <c r="I10" s="66">
        <f t="shared" si="2"/>
        <v>6</v>
      </c>
      <c r="J10" s="65">
        <f>VLOOKUP($A10,'Return Data'!$B$7:$R$2843,8,0)</f>
        <v>3.1562999999999999</v>
      </c>
      <c r="K10" s="66">
        <f t="shared" si="3"/>
        <v>6</v>
      </c>
      <c r="L10" s="65">
        <f>VLOOKUP($A10,'Return Data'!$B$7:$R$2843,9,0)</f>
        <v>3.1575000000000002</v>
      </c>
      <c r="M10" s="66">
        <f t="shared" si="4"/>
        <v>9</v>
      </c>
      <c r="N10" s="65">
        <f>VLOOKUP($A10,'Return Data'!$B$7:$R$2843,10,0)</f>
        <v>3.1930000000000001</v>
      </c>
      <c r="O10" s="66">
        <f t="shared" si="5"/>
        <v>10</v>
      </c>
      <c r="P10" s="65">
        <f>VLOOKUP($A10,'Return Data'!$B$7:$R$2843,11,0)</f>
        <v>3.1654</v>
      </c>
      <c r="Q10" s="66">
        <f>RANK(P10,P$8:P$37,0)</f>
        <v>11</v>
      </c>
      <c r="R10" s="65">
        <f>VLOOKUP($A10,'Return Data'!$B$7:$R$2843,12,0)</f>
        <v>3.1272000000000002</v>
      </c>
      <c r="S10" s="66">
        <f>RANK(R10,R$8:R$37,0)</f>
        <v>7</v>
      </c>
      <c r="T10" s="65">
        <f>VLOOKUP($A10,'Return Data'!$B$7:$R$2843,13,0)</f>
        <v>3.1398999999999999</v>
      </c>
      <c r="U10" s="66">
        <f>RANK(T10,T$8:T$37,0)</f>
        <v>6</v>
      </c>
      <c r="V10" s="65"/>
      <c r="W10" s="66"/>
      <c r="X10" s="65"/>
      <c r="Y10" s="66"/>
      <c r="Z10" s="65">
        <f>VLOOKUP($A10,'Return Data'!$B$7:$R$2843,16,0)</f>
        <v>3.9634</v>
      </c>
      <c r="AA10" s="67">
        <f t="shared" si="7"/>
        <v>15</v>
      </c>
    </row>
    <row r="11" spans="1:27" x14ac:dyDescent="0.3">
      <c r="A11" s="63" t="s">
        <v>1287</v>
      </c>
      <c r="B11" s="64">
        <f>VLOOKUP($A11,'Return Data'!$B$7:$R$2843,3,0)</f>
        <v>44412</v>
      </c>
      <c r="C11" s="65">
        <f>VLOOKUP($A11,'Return Data'!$B$7:$R$2843,4,0)</f>
        <v>1095.0834</v>
      </c>
      <c r="D11" s="65">
        <f>VLOOKUP($A11,'Return Data'!$B$7:$R$2843,5,0)</f>
        <v>3.08</v>
      </c>
      <c r="E11" s="66">
        <f t="shared" si="0"/>
        <v>14</v>
      </c>
      <c r="F11" s="65">
        <f>VLOOKUP($A11,'Return Data'!$B$7:$R$2843,6,0)</f>
        <v>3.0939000000000001</v>
      </c>
      <c r="G11" s="66">
        <f t="shared" si="1"/>
        <v>14</v>
      </c>
      <c r="H11" s="65">
        <f>VLOOKUP($A11,'Return Data'!$B$7:$R$2843,7,0)</f>
        <v>3.1088</v>
      </c>
      <c r="I11" s="66">
        <f t="shared" si="2"/>
        <v>13</v>
      </c>
      <c r="J11" s="65">
        <f>VLOOKUP($A11,'Return Data'!$B$7:$R$2843,8,0)</f>
        <v>3.1288</v>
      </c>
      <c r="K11" s="66">
        <f t="shared" si="3"/>
        <v>14</v>
      </c>
      <c r="L11" s="65">
        <f>VLOOKUP($A11,'Return Data'!$B$7:$R$2843,9,0)</f>
        <v>3.1646999999999998</v>
      </c>
      <c r="M11" s="66">
        <f t="shared" si="4"/>
        <v>6</v>
      </c>
      <c r="N11" s="65">
        <f>VLOOKUP($A11,'Return Data'!$B$7:$R$2843,10,0)</f>
        <v>3.1705000000000001</v>
      </c>
      <c r="O11" s="66">
        <f t="shared" si="5"/>
        <v>17</v>
      </c>
      <c r="P11" s="65">
        <f>VLOOKUP($A11,'Return Data'!$B$7:$R$2843,11,0)</f>
        <v>3.1429</v>
      </c>
      <c r="Q11" s="66">
        <f>RANK(P11,P$8:P$37,0)</f>
        <v>13</v>
      </c>
      <c r="R11" s="65">
        <f>VLOOKUP($A11,'Return Data'!$B$7:$R$2843,12,0)</f>
        <v>3.1168999999999998</v>
      </c>
      <c r="S11" s="66">
        <f>RANK(R11,R$8:R$37,0)</f>
        <v>11</v>
      </c>
      <c r="T11" s="65">
        <f>VLOOKUP($A11,'Return Data'!$B$7:$R$2843,13,0)</f>
        <v>3.1200999999999999</v>
      </c>
      <c r="U11" s="66">
        <f>RANK(T11,T$8:T$37,0)</f>
        <v>10</v>
      </c>
      <c r="V11" s="65"/>
      <c r="W11" s="66"/>
      <c r="X11" s="65"/>
      <c r="Y11" s="66"/>
      <c r="Z11" s="65">
        <f>VLOOKUP($A11,'Return Data'!$B$7:$R$2843,16,0)</f>
        <v>3.9916</v>
      </c>
      <c r="AA11" s="67">
        <f t="shared" si="7"/>
        <v>14</v>
      </c>
    </row>
    <row r="12" spans="1:27" x14ac:dyDescent="0.3">
      <c r="A12" s="63" t="s">
        <v>1289</v>
      </c>
      <c r="B12" s="64">
        <f>VLOOKUP($A12,'Return Data'!$B$7:$R$2843,3,0)</f>
        <v>44412</v>
      </c>
      <c r="C12" s="65">
        <f>VLOOKUP($A12,'Return Data'!$B$7:$R$2843,4,0)</f>
        <v>1052.4748</v>
      </c>
      <c r="D12" s="65">
        <f>VLOOKUP($A12,'Return Data'!$B$7:$R$2843,5,0)</f>
        <v>2.9376000000000002</v>
      </c>
      <c r="E12" s="66">
        <f t="shared" si="0"/>
        <v>29</v>
      </c>
      <c r="F12" s="65">
        <f>VLOOKUP($A12,'Return Data'!$B$7:$R$2843,6,0)</f>
        <v>2.9392999999999998</v>
      </c>
      <c r="G12" s="66">
        <f t="shared" si="1"/>
        <v>29</v>
      </c>
      <c r="H12" s="65">
        <f>VLOOKUP($A12,'Return Data'!$B$7:$R$2843,7,0)</f>
        <v>2.9807000000000001</v>
      </c>
      <c r="I12" s="66">
        <f t="shared" si="2"/>
        <v>29</v>
      </c>
      <c r="J12" s="65">
        <f>VLOOKUP($A12,'Return Data'!$B$7:$R$2843,8,0)</f>
        <v>3.0760000000000001</v>
      </c>
      <c r="K12" s="66">
        <f t="shared" si="3"/>
        <v>27</v>
      </c>
      <c r="L12" s="65">
        <f>VLOOKUP($A12,'Return Data'!$B$7:$R$2843,9,0)</f>
        <v>3.1537000000000002</v>
      </c>
      <c r="M12" s="66">
        <f t="shared" si="4"/>
        <v>10</v>
      </c>
      <c r="N12" s="65">
        <f>VLOOKUP($A12,'Return Data'!$B$7:$R$2843,10,0)</f>
        <v>3.2469000000000001</v>
      </c>
      <c r="O12" s="66">
        <f t="shared" si="5"/>
        <v>2</v>
      </c>
      <c r="P12" s="65">
        <f>VLOOKUP($A12,'Return Data'!$B$7:$R$2843,11,0)</f>
        <v>3.2071000000000001</v>
      </c>
      <c r="Q12" s="66">
        <f t="shared" ref="Q12:Q37" si="8">RANK(P12,P$8:P$37,0)</f>
        <v>2</v>
      </c>
      <c r="R12" s="65">
        <f>VLOOKUP($A12,'Return Data'!$B$7:$R$2843,12,0)</f>
        <v>3.1730999999999998</v>
      </c>
      <c r="S12" s="66">
        <f t="shared" ref="S12" si="9">RANK(R12,R$8:R$37,0)</f>
        <v>1</v>
      </c>
      <c r="T12" s="65"/>
      <c r="U12" s="66"/>
      <c r="V12" s="65"/>
      <c r="W12" s="66"/>
      <c r="X12" s="65"/>
      <c r="Y12" s="66"/>
      <c r="Z12" s="65">
        <f>VLOOKUP($A12,'Return Data'!$B$7:$R$2843,16,0)</f>
        <v>3.4182999999999999</v>
      </c>
      <c r="AA12" s="67">
        <f t="shared" si="7"/>
        <v>28</v>
      </c>
    </row>
    <row r="13" spans="1:27" x14ac:dyDescent="0.3">
      <c r="A13" s="63" t="s">
        <v>1291</v>
      </c>
      <c r="B13" s="64">
        <f>VLOOKUP($A13,'Return Data'!$B$7:$R$2843,3,0)</f>
        <v>44412</v>
      </c>
      <c r="C13" s="65">
        <f>VLOOKUP($A13,'Return Data'!$B$7:$R$2843,4,0)</f>
        <v>1077.329</v>
      </c>
      <c r="D13" s="65">
        <f>VLOOKUP($A13,'Return Data'!$B$7:$R$2843,5,0)</f>
        <v>3.0697999999999999</v>
      </c>
      <c r="E13" s="66">
        <f t="shared" si="0"/>
        <v>16</v>
      </c>
      <c r="F13" s="65">
        <f>VLOOKUP($A13,'Return Data'!$B$7:$R$2843,6,0)</f>
        <v>3.0804999999999998</v>
      </c>
      <c r="G13" s="66">
        <f t="shared" si="1"/>
        <v>18</v>
      </c>
      <c r="H13" s="65">
        <f>VLOOKUP($A13,'Return Data'!$B$7:$R$2843,7,0)</f>
        <v>3.0897999999999999</v>
      </c>
      <c r="I13" s="66">
        <f t="shared" si="2"/>
        <v>22</v>
      </c>
      <c r="J13" s="65">
        <f>VLOOKUP($A13,'Return Data'!$B$7:$R$2843,8,0)</f>
        <v>3.1095000000000002</v>
      </c>
      <c r="K13" s="66">
        <f t="shared" si="3"/>
        <v>22</v>
      </c>
      <c r="L13" s="65">
        <f>VLOOKUP($A13,'Return Data'!$B$7:$R$2843,9,0)</f>
        <v>3.1133000000000002</v>
      </c>
      <c r="M13" s="66">
        <f t="shared" si="4"/>
        <v>25</v>
      </c>
      <c r="N13" s="65">
        <f>VLOOKUP($A13,'Return Data'!$B$7:$R$2843,10,0)</f>
        <v>3.1534</v>
      </c>
      <c r="O13" s="66">
        <f t="shared" si="5"/>
        <v>24</v>
      </c>
      <c r="P13" s="65">
        <f>VLOOKUP($A13,'Return Data'!$B$7:$R$2843,11,0)</f>
        <v>3.1173000000000002</v>
      </c>
      <c r="Q13" s="66">
        <f t="shared" si="8"/>
        <v>24</v>
      </c>
      <c r="R13" s="65">
        <f>VLOOKUP($A13,'Return Data'!$B$7:$R$2843,12,0)</f>
        <v>3.0794999999999999</v>
      </c>
      <c r="S13" s="66">
        <f t="shared" ref="S13:S37" si="10">RANK(R13,R$8:R$37,0)</f>
        <v>23</v>
      </c>
      <c r="T13" s="65">
        <f>VLOOKUP($A13,'Return Data'!$B$7:$R$2843,13,0)</f>
        <v>3.0935999999999999</v>
      </c>
      <c r="U13" s="66">
        <f t="shared" ref="U13:U37" si="11">RANK(T13,T$8:T$37,0)</f>
        <v>19</v>
      </c>
      <c r="V13" s="65"/>
      <c r="W13" s="66"/>
      <c r="X13" s="65"/>
      <c r="Y13" s="66"/>
      <c r="Z13" s="65">
        <f>VLOOKUP($A13,'Return Data'!$B$7:$R$2843,16,0)</f>
        <v>3.7219000000000002</v>
      </c>
      <c r="AA13" s="67">
        <f t="shared" si="7"/>
        <v>21</v>
      </c>
    </row>
    <row r="14" spans="1:27" x14ac:dyDescent="0.3">
      <c r="A14" s="63" t="s">
        <v>1293</v>
      </c>
      <c r="B14" s="64">
        <f>VLOOKUP($A14,'Return Data'!$B$7:$R$2843,3,0)</f>
        <v>44412</v>
      </c>
      <c r="C14" s="65">
        <f>VLOOKUP($A14,'Return Data'!$B$7:$R$2843,4,0)</f>
        <v>1114.2194999999999</v>
      </c>
      <c r="D14" s="65">
        <f>VLOOKUP($A14,'Return Data'!$B$7:$R$2843,5,0)</f>
        <v>3.109</v>
      </c>
      <c r="E14" s="66">
        <f t="shared" si="0"/>
        <v>7</v>
      </c>
      <c r="F14" s="65">
        <f>VLOOKUP($A14,'Return Data'!$B$7:$R$2843,6,0)</f>
        <v>3.1095999999999999</v>
      </c>
      <c r="G14" s="66">
        <f t="shared" si="1"/>
        <v>11</v>
      </c>
      <c r="H14" s="65">
        <f>VLOOKUP($A14,'Return Data'!$B$7:$R$2843,7,0)</f>
        <v>3.1158000000000001</v>
      </c>
      <c r="I14" s="66">
        <f t="shared" si="2"/>
        <v>10</v>
      </c>
      <c r="J14" s="65">
        <f>VLOOKUP($A14,'Return Data'!$B$7:$R$2843,8,0)</f>
        <v>3.1387</v>
      </c>
      <c r="K14" s="66">
        <f t="shared" si="3"/>
        <v>9</v>
      </c>
      <c r="L14" s="65">
        <f>VLOOKUP($A14,'Return Data'!$B$7:$R$2843,9,0)</f>
        <v>3.1395</v>
      </c>
      <c r="M14" s="66">
        <f t="shared" si="4"/>
        <v>13</v>
      </c>
      <c r="N14" s="65">
        <f>VLOOKUP($A14,'Return Data'!$B$7:$R$2843,10,0)</f>
        <v>3.1616</v>
      </c>
      <c r="O14" s="66">
        <f t="shared" si="5"/>
        <v>21</v>
      </c>
      <c r="P14" s="65">
        <f>VLOOKUP($A14,'Return Data'!$B$7:$R$2843,11,0)</f>
        <v>3.1227999999999998</v>
      </c>
      <c r="Q14" s="66">
        <f t="shared" si="8"/>
        <v>19</v>
      </c>
      <c r="R14" s="65">
        <f>VLOOKUP($A14,'Return Data'!$B$7:$R$2843,12,0)</f>
        <v>3.0945999999999998</v>
      </c>
      <c r="S14" s="66">
        <f t="shared" si="10"/>
        <v>15</v>
      </c>
      <c r="T14" s="65">
        <f>VLOOKUP($A14,'Return Data'!$B$7:$R$2843,13,0)</f>
        <v>3.1152000000000002</v>
      </c>
      <c r="U14" s="66">
        <f t="shared" si="11"/>
        <v>11</v>
      </c>
      <c r="V14" s="65"/>
      <c r="W14" s="66"/>
      <c r="X14" s="65"/>
      <c r="Y14" s="66"/>
      <c r="Z14" s="65">
        <f>VLOOKUP($A14,'Return Data'!$B$7:$R$2843,16,0)</f>
        <v>4.2911000000000001</v>
      </c>
      <c r="AA14" s="67">
        <f t="shared" si="7"/>
        <v>8</v>
      </c>
    </row>
    <row r="15" spans="1:27" x14ac:dyDescent="0.3">
      <c r="A15" s="63" t="s">
        <v>1295</v>
      </c>
      <c r="B15" s="64">
        <f>VLOOKUP($A15,'Return Data'!$B$7:$R$2843,3,0)</f>
        <v>44412</v>
      </c>
      <c r="C15" s="65">
        <f>VLOOKUP($A15,'Return Data'!$B$7:$R$2843,4,0)</f>
        <v>1079.1964</v>
      </c>
      <c r="D15" s="65">
        <f>VLOOKUP($A15,'Return Data'!$B$7:$R$2843,5,0)</f>
        <v>3.0577000000000001</v>
      </c>
      <c r="E15" s="66">
        <f t="shared" si="0"/>
        <v>18</v>
      </c>
      <c r="F15" s="65">
        <f>VLOOKUP($A15,'Return Data'!$B$7:$R$2843,6,0)</f>
        <v>3.0672999999999999</v>
      </c>
      <c r="G15" s="66">
        <f t="shared" si="1"/>
        <v>22</v>
      </c>
      <c r="H15" s="65">
        <f>VLOOKUP($A15,'Return Data'!$B$7:$R$2843,7,0)</f>
        <v>3.0737999999999999</v>
      </c>
      <c r="I15" s="66">
        <f t="shared" si="2"/>
        <v>25</v>
      </c>
      <c r="J15" s="65">
        <f>VLOOKUP($A15,'Return Data'!$B$7:$R$2843,8,0)</f>
        <v>3.1027</v>
      </c>
      <c r="K15" s="66">
        <f t="shared" si="3"/>
        <v>24</v>
      </c>
      <c r="L15" s="65">
        <f>VLOOKUP($A15,'Return Data'!$B$7:$R$2843,9,0)</f>
        <v>3.1124000000000001</v>
      </c>
      <c r="M15" s="66">
        <f t="shared" si="4"/>
        <v>26</v>
      </c>
      <c r="N15" s="65">
        <f>VLOOKUP($A15,'Return Data'!$B$7:$R$2843,10,0)</f>
        <v>3.1364999999999998</v>
      </c>
      <c r="O15" s="66">
        <f t="shared" si="5"/>
        <v>27</v>
      </c>
      <c r="P15" s="65">
        <f>VLOOKUP($A15,'Return Data'!$B$7:$R$2843,11,0)</f>
        <v>3.1072000000000002</v>
      </c>
      <c r="Q15" s="66">
        <f t="shared" si="8"/>
        <v>26</v>
      </c>
      <c r="R15" s="65">
        <f>VLOOKUP($A15,'Return Data'!$B$7:$R$2843,12,0)</f>
        <v>3.0996999999999999</v>
      </c>
      <c r="S15" s="66">
        <f t="shared" si="10"/>
        <v>14</v>
      </c>
      <c r="T15" s="65">
        <f>VLOOKUP($A15,'Return Data'!$B$7:$R$2843,13,0)</f>
        <v>3.1414</v>
      </c>
      <c r="U15" s="66">
        <f t="shared" si="11"/>
        <v>5</v>
      </c>
      <c r="V15" s="65"/>
      <c r="W15" s="66"/>
      <c r="X15" s="65"/>
      <c r="Y15" s="66"/>
      <c r="Z15" s="65">
        <f>VLOOKUP($A15,'Return Data'!$B$7:$R$2843,16,0)</f>
        <v>3.8125</v>
      </c>
      <c r="AA15" s="67">
        <f t="shared" si="7"/>
        <v>18</v>
      </c>
    </row>
    <row r="16" spans="1:27" x14ac:dyDescent="0.3">
      <c r="A16" s="63" t="s">
        <v>1298</v>
      </c>
      <c r="B16" s="64">
        <f>VLOOKUP($A16,'Return Data'!$B$7:$R$2843,3,0)</f>
        <v>44412</v>
      </c>
      <c r="C16" s="65">
        <f>VLOOKUP($A16,'Return Data'!$B$7:$R$2843,4,0)</f>
        <v>1087.1323</v>
      </c>
      <c r="D16" s="65">
        <f>VLOOKUP($A16,'Return Data'!$B$7:$R$2843,5,0)</f>
        <v>3.0455000000000001</v>
      </c>
      <c r="E16" s="66">
        <f t="shared" si="0"/>
        <v>22</v>
      </c>
      <c r="F16" s="65">
        <f>VLOOKUP($A16,'Return Data'!$B$7:$R$2843,6,0)</f>
        <v>3.0571999999999999</v>
      </c>
      <c r="G16" s="66">
        <f t="shared" si="1"/>
        <v>24</v>
      </c>
      <c r="H16" s="65">
        <f>VLOOKUP($A16,'Return Data'!$B$7:$R$2843,7,0)</f>
        <v>3.0579999999999998</v>
      </c>
      <c r="I16" s="66">
        <f t="shared" si="2"/>
        <v>26</v>
      </c>
      <c r="J16" s="65">
        <f>VLOOKUP($A16,'Return Data'!$B$7:$R$2843,8,0)</f>
        <v>3.0855999999999999</v>
      </c>
      <c r="K16" s="66">
        <f t="shared" si="3"/>
        <v>26</v>
      </c>
      <c r="L16" s="65">
        <f>VLOOKUP($A16,'Return Data'!$B$7:$R$2843,9,0)</f>
        <v>3.0884</v>
      </c>
      <c r="M16" s="66">
        <f t="shared" si="4"/>
        <v>28</v>
      </c>
      <c r="N16" s="65">
        <f>VLOOKUP($A16,'Return Data'!$B$7:$R$2843,10,0)</f>
        <v>3.1356000000000002</v>
      </c>
      <c r="O16" s="66">
        <f t="shared" si="5"/>
        <v>28</v>
      </c>
      <c r="P16" s="65">
        <f>VLOOKUP($A16,'Return Data'!$B$7:$R$2843,11,0)</f>
        <v>3.0882000000000001</v>
      </c>
      <c r="Q16" s="66">
        <f t="shared" si="8"/>
        <v>28</v>
      </c>
      <c r="R16" s="65">
        <f>VLOOKUP($A16,'Return Data'!$B$7:$R$2843,12,0)</f>
        <v>3.0407000000000002</v>
      </c>
      <c r="S16" s="66">
        <f t="shared" si="10"/>
        <v>27</v>
      </c>
      <c r="T16" s="65">
        <f>VLOOKUP($A16,'Return Data'!$B$7:$R$2843,13,0)</f>
        <v>3.0543999999999998</v>
      </c>
      <c r="U16" s="66">
        <f t="shared" si="11"/>
        <v>24</v>
      </c>
      <c r="V16" s="65"/>
      <c r="W16" s="66"/>
      <c r="X16" s="65"/>
      <c r="Y16" s="66"/>
      <c r="Z16" s="65">
        <f>VLOOKUP($A16,'Return Data'!$B$7:$R$2843,16,0)</f>
        <v>3.7934000000000001</v>
      </c>
      <c r="AA16" s="67">
        <f t="shared" si="7"/>
        <v>19</v>
      </c>
    </row>
    <row r="17" spans="1:27" x14ac:dyDescent="0.3">
      <c r="A17" s="63" t="s">
        <v>1300</v>
      </c>
      <c r="B17" s="64">
        <f>VLOOKUP($A17,'Return Data'!$B$7:$R$2843,3,0)</f>
        <v>44412</v>
      </c>
      <c r="C17" s="65">
        <f>VLOOKUP($A17,'Return Data'!$B$7:$R$2843,4,0)</f>
        <v>3091.3153000000002</v>
      </c>
      <c r="D17" s="65">
        <f>VLOOKUP($A17,'Return Data'!$B$7:$R$2843,5,0)</f>
        <v>3.0960999999999999</v>
      </c>
      <c r="E17" s="66">
        <f t="shared" si="0"/>
        <v>11</v>
      </c>
      <c r="F17" s="65">
        <f>VLOOKUP($A17,'Return Data'!$B$7:$R$2843,6,0)</f>
        <v>3.1143999999999998</v>
      </c>
      <c r="G17" s="66">
        <f t="shared" si="1"/>
        <v>10</v>
      </c>
      <c r="H17" s="65">
        <f>VLOOKUP($A17,'Return Data'!$B$7:$R$2843,7,0)</f>
        <v>3.0908000000000002</v>
      </c>
      <c r="I17" s="66">
        <f t="shared" si="2"/>
        <v>21</v>
      </c>
      <c r="J17" s="65">
        <f>VLOOKUP($A17,'Return Data'!$B$7:$R$2843,8,0)</f>
        <v>3.1124000000000001</v>
      </c>
      <c r="K17" s="66">
        <f t="shared" si="3"/>
        <v>21</v>
      </c>
      <c r="L17" s="65">
        <f>VLOOKUP($A17,'Return Data'!$B$7:$R$2843,9,0)</f>
        <v>3.1164000000000001</v>
      </c>
      <c r="M17" s="66">
        <f t="shared" si="4"/>
        <v>23</v>
      </c>
      <c r="N17" s="65">
        <f>VLOOKUP($A17,'Return Data'!$B$7:$R$2843,10,0)</f>
        <v>3.1587999999999998</v>
      </c>
      <c r="O17" s="66">
        <f t="shared" si="5"/>
        <v>23</v>
      </c>
      <c r="P17" s="65">
        <f>VLOOKUP($A17,'Return Data'!$B$7:$R$2843,11,0)</f>
        <v>3.1206999999999998</v>
      </c>
      <c r="Q17" s="66">
        <f t="shared" si="8"/>
        <v>23</v>
      </c>
      <c r="R17" s="65">
        <f>VLOOKUP($A17,'Return Data'!$B$7:$R$2843,12,0)</f>
        <v>3.0749</v>
      </c>
      <c r="S17" s="66">
        <f t="shared" si="10"/>
        <v>25</v>
      </c>
      <c r="T17" s="65">
        <f>VLOOKUP($A17,'Return Data'!$B$7:$R$2843,13,0)</f>
        <v>3.0807000000000002</v>
      </c>
      <c r="U17" s="66">
        <f t="shared" si="11"/>
        <v>22</v>
      </c>
      <c r="V17" s="65">
        <f>VLOOKUP($A17,'Return Data'!$B$7:$R$2843,17,0)</f>
        <v>3.6259999999999999</v>
      </c>
      <c r="W17" s="66">
        <f>RANK(V17,V$8:V$37,0)</f>
        <v>5</v>
      </c>
      <c r="X17" s="65">
        <f>VLOOKUP($A17,'Return Data'!$B$7:$R$2843,14,0)</f>
        <v>4.4795999999999996</v>
      </c>
      <c r="Y17" s="66">
        <f>RANK(X17,X$8:X$37,0)</f>
        <v>4</v>
      </c>
      <c r="Z17" s="65">
        <f>VLOOKUP($A17,'Return Data'!$B$7:$R$2843,16,0)</f>
        <v>6.1908000000000003</v>
      </c>
      <c r="AA17" s="67">
        <f t="shared" si="7"/>
        <v>4</v>
      </c>
    </row>
    <row r="18" spans="1:27" x14ac:dyDescent="0.3">
      <c r="A18" s="63" t="s">
        <v>1301</v>
      </c>
      <c r="B18" s="64">
        <f>VLOOKUP($A18,'Return Data'!$B$7:$R$2843,3,0)</f>
        <v>44412</v>
      </c>
      <c r="C18" s="65">
        <f>VLOOKUP($A18,'Return Data'!$B$7:$R$2843,4,0)</f>
        <v>1088.1063999999999</v>
      </c>
      <c r="D18" s="65">
        <f>VLOOKUP($A18,'Return Data'!$B$7:$R$2843,5,0)</f>
        <v>3.14</v>
      </c>
      <c r="E18" s="66">
        <f t="shared" si="0"/>
        <v>5</v>
      </c>
      <c r="F18" s="65">
        <f>VLOOKUP($A18,'Return Data'!$B$7:$R$2843,6,0)</f>
        <v>3.1473</v>
      </c>
      <c r="G18" s="66">
        <f t="shared" si="1"/>
        <v>5</v>
      </c>
      <c r="H18" s="65">
        <f>VLOOKUP($A18,'Return Data'!$B$7:$R$2843,7,0)</f>
        <v>3.1714000000000002</v>
      </c>
      <c r="I18" s="66">
        <f t="shared" si="2"/>
        <v>4</v>
      </c>
      <c r="J18" s="65">
        <f>VLOOKUP($A18,'Return Data'!$B$7:$R$2843,8,0)</f>
        <v>3.2002000000000002</v>
      </c>
      <c r="K18" s="66">
        <f t="shared" si="3"/>
        <v>3</v>
      </c>
      <c r="L18" s="65">
        <f>VLOOKUP($A18,'Return Data'!$B$7:$R$2843,9,0)</f>
        <v>3.2029999999999998</v>
      </c>
      <c r="M18" s="66">
        <f t="shared" si="4"/>
        <v>3</v>
      </c>
      <c r="N18" s="65">
        <f>VLOOKUP($A18,'Return Data'!$B$7:$R$2843,10,0)</f>
        <v>3.2437</v>
      </c>
      <c r="O18" s="66">
        <f t="shared" si="5"/>
        <v>4</v>
      </c>
      <c r="P18" s="65">
        <f>VLOOKUP($A18,'Return Data'!$B$7:$R$2843,11,0)</f>
        <v>3.2105000000000001</v>
      </c>
      <c r="Q18" s="66">
        <f t="shared" si="8"/>
        <v>1</v>
      </c>
      <c r="R18" s="65">
        <f>VLOOKUP($A18,'Return Data'!$B$7:$R$2843,12,0)</f>
        <v>3.1562999999999999</v>
      </c>
      <c r="S18" s="66">
        <f t="shared" si="10"/>
        <v>4</v>
      </c>
      <c r="T18" s="65">
        <f>VLOOKUP($A18,'Return Data'!$B$7:$R$2843,13,0)</f>
        <v>3.1667999999999998</v>
      </c>
      <c r="U18" s="66">
        <f t="shared" si="11"/>
        <v>2</v>
      </c>
      <c r="V18" s="65"/>
      <c r="W18" s="66"/>
      <c r="X18" s="65"/>
      <c r="Y18" s="66"/>
      <c r="Z18" s="65">
        <f>VLOOKUP($A18,'Return Data'!$B$7:$R$2843,16,0)</f>
        <v>3.8953000000000002</v>
      </c>
      <c r="AA18" s="67">
        <f t="shared" si="7"/>
        <v>17</v>
      </c>
    </row>
    <row r="19" spans="1:27" x14ac:dyDescent="0.3">
      <c r="A19" s="63" t="s">
        <v>1304</v>
      </c>
      <c r="B19" s="64">
        <f>VLOOKUP($A19,'Return Data'!$B$7:$R$2843,3,0)</f>
        <v>44412</v>
      </c>
      <c r="C19" s="65">
        <f>VLOOKUP($A19,'Return Data'!$B$7:$R$2843,4,0)</f>
        <v>112.1942</v>
      </c>
      <c r="D19" s="65">
        <f>VLOOKUP($A19,'Return Data'!$B$7:$R$2843,5,0)</f>
        <v>3.0583</v>
      </c>
      <c r="E19" s="66">
        <f t="shared" si="0"/>
        <v>17</v>
      </c>
      <c r="F19" s="65">
        <f>VLOOKUP($A19,'Return Data'!$B$7:$R$2843,6,0)</f>
        <v>3.0697000000000001</v>
      </c>
      <c r="G19" s="66">
        <f t="shared" si="1"/>
        <v>21</v>
      </c>
      <c r="H19" s="65">
        <f>VLOOKUP($A19,'Return Data'!$B$7:$R$2843,7,0)</f>
        <v>3.0924999999999998</v>
      </c>
      <c r="I19" s="66">
        <f t="shared" si="2"/>
        <v>20</v>
      </c>
      <c r="J19" s="65">
        <f>VLOOKUP($A19,'Return Data'!$B$7:$R$2843,8,0)</f>
        <v>3.1128999999999998</v>
      </c>
      <c r="K19" s="66">
        <f t="shared" si="3"/>
        <v>20</v>
      </c>
      <c r="L19" s="65">
        <f>VLOOKUP($A19,'Return Data'!$B$7:$R$2843,9,0)</f>
        <v>3.1230000000000002</v>
      </c>
      <c r="M19" s="66">
        <f t="shared" si="4"/>
        <v>22</v>
      </c>
      <c r="N19" s="65">
        <f>VLOOKUP($A19,'Return Data'!$B$7:$R$2843,10,0)</f>
        <v>3.1760000000000002</v>
      </c>
      <c r="O19" s="66">
        <f t="shared" si="5"/>
        <v>16</v>
      </c>
      <c r="P19" s="65">
        <f>VLOOKUP($A19,'Return Data'!$B$7:$R$2843,11,0)</f>
        <v>3.1358000000000001</v>
      </c>
      <c r="Q19" s="66">
        <f t="shared" si="8"/>
        <v>16</v>
      </c>
      <c r="R19" s="65">
        <f>VLOOKUP($A19,'Return Data'!$B$7:$R$2843,12,0)</f>
        <v>3.0869</v>
      </c>
      <c r="S19" s="66">
        <f t="shared" si="10"/>
        <v>18</v>
      </c>
      <c r="T19" s="65">
        <f>VLOOKUP($A19,'Return Data'!$B$7:$R$2843,13,0)</f>
        <v>3.0958000000000001</v>
      </c>
      <c r="U19" s="66">
        <f t="shared" si="11"/>
        <v>16</v>
      </c>
      <c r="V19" s="65"/>
      <c r="W19" s="66"/>
      <c r="X19" s="65"/>
      <c r="Y19" s="66"/>
      <c r="Z19" s="65">
        <f>VLOOKUP($A19,'Return Data'!$B$7:$R$2843,16,0)</f>
        <v>4.3140000000000001</v>
      </c>
      <c r="AA19" s="67">
        <f t="shared" si="7"/>
        <v>7</v>
      </c>
    </row>
    <row r="20" spans="1:27" x14ac:dyDescent="0.3">
      <c r="A20" s="63" t="s">
        <v>1305</v>
      </c>
      <c r="B20" s="64">
        <f>VLOOKUP($A20,'Return Data'!$B$7:$R$2843,3,0)</f>
        <v>44412</v>
      </c>
      <c r="C20" s="65">
        <f>VLOOKUP($A20,'Return Data'!$B$7:$R$2843,4,0)</f>
        <v>1109.8363999999999</v>
      </c>
      <c r="D20" s="65">
        <f>VLOOKUP($A20,'Return Data'!$B$7:$R$2843,5,0)</f>
        <v>3.0554999999999999</v>
      </c>
      <c r="E20" s="66">
        <f t="shared" si="0"/>
        <v>19</v>
      </c>
      <c r="F20" s="65">
        <f>VLOOKUP($A20,'Return Data'!$B$7:$R$2843,6,0)</f>
        <v>3.0769000000000002</v>
      </c>
      <c r="G20" s="66">
        <f t="shared" si="1"/>
        <v>19</v>
      </c>
      <c r="H20" s="65">
        <f>VLOOKUP($A20,'Return Data'!$B$7:$R$2843,7,0)</f>
        <v>3.0941999999999998</v>
      </c>
      <c r="I20" s="66">
        <f t="shared" si="2"/>
        <v>19</v>
      </c>
      <c r="J20" s="65">
        <f>VLOOKUP($A20,'Return Data'!$B$7:$R$2843,8,0)</f>
        <v>3.1135000000000002</v>
      </c>
      <c r="K20" s="66">
        <f t="shared" si="3"/>
        <v>19</v>
      </c>
      <c r="L20" s="65">
        <f>VLOOKUP($A20,'Return Data'!$B$7:$R$2843,9,0)</f>
        <v>3.1383999999999999</v>
      </c>
      <c r="M20" s="66">
        <f t="shared" si="4"/>
        <v>14</v>
      </c>
      <c r="N20" s="65">
        <f>VLOOKUP($A20,'Return Data'!$B$7:$R$2843,10,0)</f>
        <v>3.1596000000000002</v>
      </c>
      <c r="O20" s="66">
        <f t="shared" si="5"/>
        <v>22</v>
      </c>
      <c r="P20" s="65">
        <f>VLOOKUP($A20,'Return Data'!$B$7:$R$2843,11,0)</f>
        <v>3.1253000000000002</v>
      </c>
      <c r="Q20" s="66">
        <f t="shared" si="8"/>
        <v>18</v>
      </c>
      <c r="R20" s="65">
        <f>VLOOKUP($A20,'Return Data'!$B$7:$R$2843,12,0)</f>
        <v>3.0766</v>
      </c>
      <c r="S20" s="66">
        <f t="shared" si="10"/>
        <v>24</v>
      </c>
      <c r="T20" s="65">
        <f>VLOOKUP($A20,'Return Data'!$B$7:$R$2843,13,0)</f>
        <v>3.0945</v>
      </c>
      <c r="U20" s="66">
        <f t="shared" si="11"/>
        <v>17</v>
      </c>
      <c r="V20" s="65"/>
      <c r="W20" s="66"/>
      <c r="X20" s="65"/>
      <c r="Y20" s="66"/>
      <c r="Z20" s="65">
        <f>VLOOKUP($A20,'Return Data'!$B$7:$R$2843,16,0)</f>
        <v>4.1794000000000002</v>
      </c>
      <c r="AA20" s="67">
        <f t="shared" si="7"/>
        <v>10</v>
      </c>
    </row>
    <row r="21" spans="1:27" x14ac:dyDescent="0.3">
      <c r="A21" s="63" t="s">
        <v>1307</v>
      </c>
      <c r="B21" s="64">
        <f>VLOOKUP($A21,'Return Data'!$B$7:$R$2843,3,0)</f>
        <v>44412</v>
      </c>
      <c r="C21" s="65">
        <f>VLOOKUP($A21,'Return Data'!$B$7:$R$2843,4,0)</f>
        <v>1078.6451999999999</v>
      </c>
      <c r="D21" s="65">
        <f>VLOOKUP($A21,'Return Data'!$B$7:$R$2843,5,0)</f>
        <v>3.0186999999999999</v>
      </c>
      <c r="E21" s="66">
        <f t="shared" si="0"/>
        <v>26</v>
      </c>
      <c r="F21" s="65">
        <f>VLOOKUP($A21,'Return Data'!$B$7:$R$2843,6,0)</f>
        <v>3.0259</v>
      </c>
      <c r="G21" s="66">
        <f t="shared" si="1"/>
        <v>27</v>
      </c>
      <c r="H21" s="65">
        <f>VLOOKUP($A21,'Return Data'!$B$7:$R$2843,7,0)</f>
        <v>3.0482</v>
      </c>
      <c r="I21" s="66">
        <f t="shared" si="2"/>
        <v>28</v>
      </c>
      <c r="J21" s="65">
        <f>VLOOKUP($A21,'Return Data'!$B$7:$R$2843,8,0)</f>
        <v>3.0674999999999999</v>
      </c>
      <c r="K21" s="66">
        <f t="shared" si="3"/>
        <v>29</v>
      </c>
      <c r="L21" s="65">
        <f>VLOOKUP($A21,'Return Data'!$B$7:$R$2843,9,0)</f>
        <v>3.0720000000000001</v>
      </c>
      <c r="M21" s="66">
        <f t="shared" si="4"/>
        <v>30</v>
      </c>
      <c r="N21" s="65">
        <f>VLOOKUP($A21,'Return Data'!$B$7:$R$2843,10,0)</f>
        <v>3.1034000000000002</v>
      </c>
      <c r="O21" s="66">
        <f t="shared" si="5"/>
        <v>30</v>
      </c>
      <c r="P21" s="65">
        <f>VLOOKUP($A21,'Return Data'!$B$7:$R$2843,11,0)</f>
        <v>3.0731000000000002</v>
      </c>
      <c r="Q21" s="66">
        <f t="shared" si="8"/>
        <v>30</v>
      </c>
      <c r="R21" s="65">
        <f>VLOOKUP($A21,'Return Data'!$B$7:$R$2843,12,0)</f>
        <v>3.0323000000000002</v>
      </c>
      <c r="S21" s="66">
        <f t="shared" si="10"/>
        <v>29</v>
      </c>
      <c r="T21" s="65">
        <f>VLOOKUP($A21,'Return Data'!$B$7:$R$2843,13,0)</f>
        <v>3.0417000000000001</v>
      </c>
      <c r="U21" s="66">
        <f t="shared" si="11"/>
        <v>25</v>
      </c>
      <c r="V21" s="65"/>
      <c r="W21" s="66"/>
      <c r="X21" s="65"/>
      <c r="Y21" s="66"/>
      <c r="Z21" s="65">
        <f>VLOOKUP($A21,'Return Data'!$B$7:$R$2843,16,0)</f>
        <v>3.7126999999999999</v>
      </c>
      <c r="AA21" s="67">
        <f t="shared" si="7"/>
        <v>23</v>
      </c>
    </row>
    <row r="22" spans="1:27" x14ac:dyDescent="0.3">
      <c r="A22" s="63" t="s">
        <v>1309</v>
      </c>
      <c r="B22" s="64">
        <f>VLOOKUP($A22,'Return Data'!$B$7:$R$2843,3,0)</f>
        <v>44412</v>
      </c>
      <c r="C22" s="65">
        <f>VLOOKUP($A22,'Return Data'!$B$7:$R$2843,4,0)</f>
        <v>1051.7462</v>
      </c>
      <c r="D22" s="65">
        <f>VLOOKUP($A22,'Return Data'!$B$7:$R$2843,5,0)</f>
        <v>3.0230000000000001</v>
      </c>
      <c r="E22" s="66">
        <f t="shared" si="0"/>
        <v>25</v>
      </c>
      <c r="F22" s="65">
        <f>VLOOKUP($A22,'Return Data'!$B$7:$R$2843,6,0)</f>
        <v>3.0535999999999999</v>
      </c>
      <c r="G22" s="66">
        <f t="shared" si="1"/>
        <v>26</v>
      </c>
      <c r="H22" s="65">
        <f>VLOOKUP($A22,'Return Data'!$B$7:$R$2843,7,0)</f>
        <v>3.0806</v>
      </c>
      <c r="I22" s="66">
        <f t="shared" si="2"/>
        <v>24</v>
      </c>
      <c r="J22" s="65">
        <f>VLOOKUP($A22,'Return Data'!$B$7:$R$2843,8,0)</f>
        <v>3.1070000000000002</v>
      </c>
      <c r="K22" s="66">
        <f t="shared" si="3"/>
        <v>23</v>
      </c>
      <c r="L22" s="65">
        <f>VLOOKUP($A22,'Return Data'!$B$7:$R$2843,9,0)</f>
        <v>3.1105999999999998</v>
      </c>
      <c r="M22" s="66">
        <f t="shared" si="4"/>
        <v>27</v>
      </c>
      <c r="N22" s="65">
        <f>VLOOKUP($A22,'Return Data'!$B$7:$R$2843,10,0)</f>
        <v>3.1520999999999999</v>
      </c>
      <c r="O22" s="66">
        <f t="shared" si="5"/>
        <v>25</v>
      </c>
      <c r="P22" s="65">
        <f>VLOOKUP($A22,'Return Data'!$B$7:$R$2843,11,0)</f>
        <v>3.1223000000000001</v>
      </c>
      <c r="Q22" s="66">
        <f t="shared" si="8"/>
        <v>21</v>
      </c>
      <c r="R22" s="65">
        <f>VLOOKUP($A22,'Return Data'!$B$7:$R$2843,12,0)</f>
        <v>3.0804</v>
      </c>
      <c r="S22" s="66">
        <f t="shared" ref="S22" si="12">RANK(R22,R$8:R$37,0)</f>
        <v>21</v>
      </c>
      <c r="T22" s="65"/>
      <c r="U22" s="66"/>
      <c r="V22" s="65"/>
      <c r="W22" s="66"/>
      <c r="X22" s="65"/>
      <c r="Y22" s="66"/>
      <c r="Z22" s="65">
        <f>VLOOKUP($A22,'Return Data'!$B$7:$R$2843,16,0)</f>
        <v>3.2602000000000002</v>
      </c>
      <c r="AA22" s="67">
        <f t="shared" si="7"/>
        <v>30</v>
      </c>
    </row>
    <row r="23" spans="1:27" x14ac:dyDescent="0.3">
      <c r="A23" s="63" t="s">
        <v>1311</v>
      </c>
      <c r="B23" s="64">
        <f>VLOOKUP($A23,'Return Data'!$B$7:$R$2843,3,0)</f>
        <v>44412</v>
      </c>
      <c r="C23" s="65">
        <f>VLOOKUP($A23,'Return Data'!$B$7:$R$2843,4,0)</f>
        <v>1061.8554999999999</v>
      </c>
      <c r="D23" s="65">
        <f>VLOOKUP($A23,'Return Data'!$B$7:$R$2843,5,0)</f>
        <v>3.008</v>
      </c>
      <c r="E23" s="66">
        <f t="shared" si="0"/>
        <v>27</v>
      </c>
      <c r="F23" s="65">
        <f>VLOOKUP($A23,'Return Data'!$B$7:$R$2843,6,0)</f>
        <v>3.0049999999999999</v>
      </c>
      <c r="G23" s="66">
        <f t="shared" si="1"/>
        <v>28</v>
      </c>
      <c r="H23" s="65">
        <f>VLOOKUP($A23,'Return Data'!$B$7:$R$2843,7,0)</f>
        <v>3.0566</v>
      </c>
      <c r="I23" s="66">
        <f t="shared" si="2"/>
        <v>27</v>
      </c>
      <c r="J23" s="65">
        <f>VLOOKUP($A23,'Return Data'!$B$7:$R$2843,8,0)</f>
        <v>3.0741999999999998</v>
      </c>
      <c r="K23" s="66">
        <f t="shared" si="3"/>
        <v>28</v>
      </c>
      <c r="L23" s="65">
        <f>VLOOKUP($A23,'Return Data'!$B$7:$R$2843,9,0)</f>
        <v>3.0796000000000001</v>
      </c>
      <c r="M23" s="66">
        <f t="shared" si="4"/>
        <v>29</v>
      </c>
      <c r="N23" s="65">
        <f>VLOOKUP($A23,'Return Data'!$B$7:$R$2843,10,0)</f>
        <v>3.1345999999999998</v>
      </c>
      <c r="O23" s="66">
        <f t="shared" si="5"/>
        <v>29</v>
      </c>
      <c r="P23" s="65">
        <f>VLOOKUP($A23,'Return Data'!$B$7:$R$2843,11,0)</f>
        <v>3.0775000000000001</v>
      </c>
      <c r="Q23" s="66">
        <f t="shared" si="8"/>
        <v>29</v>
      </c>
      <c r="R23" s="65">
        <f>VLOOKUP($A23,'Return Data'!$B$7:$R$2843,12,0)</f>
        <v>3.0314999999999999</v>
      </c>
      <c r="S23" s="66">
        <f t="shared" si="10"/>
        <v>30</v>
      </c>
      <c r="T23" s="65">
        <f>VLOOKUP($A23,'Return Data'!$B$7:$R$2843,13,0)</f>
        <v>3.0415000000000001</v>
      </c>
      <c r="U23" s="66">
        <f t="shared" si="11"/>
        <v>26</v>
      </c>
      <c r="V23" s="65"/>
      <c r="W23" s="66"/>
      <c r="X23" s="65"/>
      <c r="Y23" s="66"/>
      <c r="Z23" s="65">
        <f>VLOOKUP($A23,'Return Data'!$B$7:$R$2843,16,0)</f>
        <v>3.4277000000000002</v>
      </c>
      <c r="AA23" s="67">
        <f t="shared" si="7"/>
        <v>27</v>
      </c>
    </row>
    <row r="24" spans="1:27" x14ac:dyDescent="0.3">
      <c r="A24" s="63" t="s">
        <v>1313</v>
      </c>
      <c r="B24" s="64">
        <f>VLOOKUP($A24,'Return Data'!$B$7:$R$2843,3,0)</f>
        <v>44412</v>
      </c>
      <c r="C24" s="65">
        <f>VLOOKUP($A24,'Return Data'!$B$7:$R$2843,4,0)</f>
        <v>1057.5351000000001</v>
      </c>
      <c r="D24" s="65">
        <f>VLOOKUP($A24,'Return Data'!$B$7:$R$2843,5,0)</f>
        <v>2.9407999999999999</v>
      </c>
      <c r="E24" s="66">
        <f t="shared" si="0"/>
        <v>28</v>
      </c>
      <c r="F24" s="65">
        <f>VLOOKUP($A24,'Return Data'!$B$7:$R$2843,6,0)</f>
        <v>3.0541</v>
      </c>
      <c r="G24" s="66">
        <f t="shared" si="1"/>
        <v>25</v>
      </c>
      <c r="H24" s="65">
        <f>VLOOKUP($A24,'Return Data'!$B$7:$R$2843,7,0)</f>
        <v>3.1021999999999998</v>
      </c>
      <c r="I24" s="66">
        <f t="shared" si="2"/>
        <v>15</v>
      </c>
      <c r="J24" s="65">
        <f>VLOOKUP($A24,'Return Data'!$B$7:$R$2843,8,0)</f>
        <v>3.1335000000000002</v>
      </c>
      <c r="K24" s="66">
        <f t="shared" si="3"/>
        <v>12</v>
      </c>
      <c r="L24" s="65">
        <f>VLOOKUP($A24,'Return Data'!$B$7:$R$2843,9,0)</f>
        <v>3.1343999999999999</v>
      </c>
      <c r="M24" s="66">
        <f t="shared" si="4"/>
        <v>16</v>
      </c>
      <c r="N24" s="65">
        <f>VLOOKUP($A24,'Return Data'!$B$7:$R$2843,10,0)</f>
        <v>3.1764999999999999</v>
      </c>
      <c r="O24" s="66">
        <f t="shared" si="5"/>
        <v>15</v>
      </c>
      <c r="P24" s="65">
        <f>VLOOKUP($A24,'Return Data'!$B$7:$R$2843,11,0)</f>
        <v>3.1854</v>
      </c>
      <c r="Q24" s="66">
        <f t="shared" si="8"/>
        <v>5</v>
      </c>
      <c r="R24" s="65">
        <f>VLOOKUP($A24,'Return Data'!$B$7:$R$2843,12,0)</f>
        <v>3.1368</v>
      </c>
      <c r="S24" s="66">
        <f t="shared" ref="S24" si="13">RANK(R24,R$8:R$37,0)</f>
        <v>5</v>
      </c>
      <c r="T24" s="65"/>
      <c r="U24" s="66"/>
      <c r="V24" s="65"/>
      <c r="W24" s="66"/>
      <c r="X24" s="65"/>
      <c r="Y24" s="66"/>
      <c r="Z24" s="65">
        <f>VLOOKUP($A24,'Return Data'!$B$7:$R$2843,16,0)</f>
        <v>3.4039000000000001</v>
      </c>
      <c r="AA24" s="67">
        <f t="shared" si="7"/>
        <v>29</v>
      </c>
    </row>
    <row r="25" spans="1:27" x14ac:dyDescent="0.3">
      <c r="A25" s="63" t="s">
        <v>1315</v>
      </c>
      <c r="B25" s="64">
        <f>VLOOKUP($A25,'Return Data'!$B$7:$R$2843,3,0)</f>
        <v>44412</v>
      </c>
      <c r="C25" s="65">
        <f>VLOOKUP($A25,'Return Data'!$B$7:$R$2843,4,0)</f>
        <v>1109.8565000000001</v>
      </c>
      <c r="D25" s="65">
        <f>VLOOKUP($A25,'Return Data'!$B$7:$R$2843,5,0)</f>
        <v>3.0785</v>
      </c>
      <c r="E25" s="66">
        <f t="shared" si="0"/>
        <v>15</v>
      </c>
      <c r="F25" s="65">
        <f>VLOOKUP($A25,'Return Data'!$B$7:$R$2843,6,0)</f>
        <v>3.0746000000000002</v>
      </c>
      <c r="G25" s="66">
        <f t="shared" si="1"/>
        <v>20</v>
      </c>
      <c r="H25" s="65">
        <f>VLOOKUP($A25,'Return Data'!$B$7:$R$2843,7,0)</f>
        <v>3.0964999999999998</v>
      </c>
      <c r="I25" s="66">
        <f t="shared" si="2"/>
        <v>18</v>
      </c>
      <c r="J25" s="65">
        <f>VLOOKUP($A25,'Return Data'!$B$7:$R$2843,8,0)</f>
        <v>3.1187999999999998</v>
      </c>
      <c r="K25" s="66">
        <f t="shared" si="3"/>
        <v>18</v>
      </c>
      <c r="L25" s="65">
        <f>VLOOKUP($A25,'Return Data'!$B$7:$R$2843,9,0)</f>
        <v>3.1293000000000002</v>
      </c>
      <c r="M25" s="66">
        <f t="shared" si="4"/>
        <v>21</v>
      </c>
      <c r="N25" s="65">
        <f>VLOOKUP($A25,'Return Data'!$B$7:$R$2843,10,0)</f>
        <v>3.1627000000000001</v>
      </c>
      <c r="O25" s="66">
        <f t="shared" si="5"/>
        <v>20</v>
      </c>
      <c r="P25" s="65">
        <f>VLOOKUP($A25,'Return Data'!$B$7:$R$2843,11,0)</f>
        <v>3.1208999999999998</v>
      </c>
      <c r="Q25" s="66">
        <f t="shared" si="8"/>
        <v>22</v>
      </c>
      <c r="R25" s="65">
        <f>VLOOKUP($A25,'Return Data'!$B$7:$R$2843,12,0)</f>
        <v>3.0821999999999998</v>
      </c>
      <c r="S25" s="66">
        <f t="shared" si="10"/>
        <v>20</v>
      </c>
      <c r="T25" s="65">
        <f>VLOOKUP($A25,'Return Data'!$B$7:$R$2843,13,0)</f>
        <v>3.0939000000000001</v>
      </c>
      <c r="U25" s="66">
        <f t="shared" si="11"/>
        <v>18</v>
      </c>
      <c r="V25" s="65"/>
      <c r="W25" s="66"/>
      <c r="X25" s="65"/>
      <c r="Y25" s="66"/>
      <c r="Z25" s="65">
        <f>VLOOKUP($A25,'Return Data'!$B$7:$R$2843,16,0)</f>
        <v>4.1665000000000001</v>
      </c>
      <c r="AA25" s="67">
        <f t="shared" si="7"/>
        <v>11</v>
      </c>
    </row>
    <row r="26" spans="1:27" x14ac:dyDescent="0.3">
      <c r="A26" s="63" t="s">
        <v>1317</v>
      </c>
      <c r="B26" s="64">
        <f>VLOOKUP($A26,'Return Data'!$B$7:$R$2843,3,0)</f>
        <v>44412</v>
      </c>
      <c r="C26" s="65">
        <f>VLOOKUP($A26,'Return Data'!$B$7:$R$2843,4,0)</f>
        <v>2705.5311666666698</v>
      </c>
      <c r="D26" s="65">
        <f>VLOOKUP($A26,'Return Data'!$B$7:$R$2843,5,0)</f>
        <v>3.1009000000000002</v>
      </c>
      <c r="E26" s="66">
        <f t="shared" si="0"/>
        <v>9</v>
      </c>
      <c r="F26" s="65">
        <f>VLOOKUP($A26,'Return Data'!$B$7:$R$2843,6,0)</f>
        <v>3.1322000000000001</v>
      </c>
      <c r="G26" s="66">
        <f t="shared" si="1"/>
        <v>7</v>
      </c>
      <c r="H26" s="65">
        <f>VLOOKUP($A26,'Return Data'!$B$7:$R$2843,7,0)</f>
        <v>3.1400999999999999</v>
      </c>
      <c r="I26" s="66">
        <f t="shared" si="2"/>
        <v>7</v>
      </c>
      <c r="J26" s="65">
        <f>VLOOKUP($A26,'Return Data'!$B$7:$R$2843,8,0)</f>
        <v>3.1522000000000001</v>
      </c>
      <c r="K26" s="66">
        <f t="shared" si="3"/>
        <v>7</v>
      </c>
      <c r="L26" s="65">
        <f>VLOOKUP($A26,'Return Data'!$B$7:$R$2843,9,0)</f>
        <v>3.1583999999999999</v>
      </c>
      <c r="M26" s="66">
        <f t="shared" si="4"/>
        <v>8</v>
      </c>
      <c r="N26" s="65">
        <f>VLOOKUP($A26,'Return Data'!$B$7:$R$2843,10,0)</f>
        <v>3.1892</v>
      </c>
      <c r="O26" s="66">
        <f t="shared" si="5"/>
        <v>11</v>
      </c>
      <c r="P26" s="65">
        <f>VLOOKUP($A26,'Return Data'!$B$7:$R$2843,11,0)</f>
        <v>3.1564999999999999</v>
      </c>
      <c r="Q26" s="66">
        <f t="shared" si="8"/>
        <v>12</v>
      </c>
      <c r="R26" s="65">
        <f>VLOOKUP($A26,'Return Data'!$B$7:$R$2843,12,0)</f>
        <v>3.1021999999999998</v>
      </c>
      <c r="S26" s="66">
        <f t="shared" si="10"/>
        <v>13</v>
      </c>
      <c r="T26" s="65">
        <f>VLOOKUP($A26,'Return Data'!$B$7:$R$2843,13,0)</f>
        <v>3.1120999999999999</v>
      </c>
      <c r="U26" s="66">
        <f t="shared" si="11"/>
        <v>12</v>
      </c>
      <c r="V26" s="65">
        <f>VLOOKUP($A26,'Return Data'!$B$7:$R$2843,17,0)</f>
        <v>3.6751999999999998</v>
      </c>
      <c r="W26" s="66">
        <f t="shared" ref="W26:W36" si="14">RANK(V26,V$8:V$37,0)</f>
        <v>2</v>
      </c>
      <c r="X26" s="65">
        <f>VLOOKUP($A26,'Return Data'!$B$7:$R$2843,14,0)</f>
        <v>4.5244999999999997</v>
      </c>
      <c r="Y26" s="66">
        <f t="shared" ref="Y26:Y36" si="15">RANK(X26,X$8:X$37,0)</f>
        <v>2</v>
      </c>
      <c r="Z26" s="65">
        <f>VLOOKUP($A26,'Return Data'!$B$7:$R$2843,16,0)</f>
        <v>6.5963000000000003</v>
      </c>
      <c r="AA26" s="67">
        <f t="shared" si="7"/>
        <v>1</v>
      </c>
    </row>
    <row r="27" spans="1:27" x14ac:dyDescent="0.3">
      <c r="A27" s="63" t="s">
        <v>1319</v>
      </c>
      <c r="B27" s="64">
        <f>VLOOKUP($A27,'Return Data'!$B$7:$R$2843,3,0)</f>
        <v>44412</v>
      </c>
      <c r="C27" s="65">
        <f>VLOOKUP($A27,'Return Data'!$B$7:$R$2843,4,0)</f>
        <v>1078.3462999999999</v>
      </c>
      <c r="D27" s="65">
        <f>VLOOKUP($A27,'Return Data'!$B$7:$R$2843,5,0)</f>
        <v>3.1785999999999999</v>
      </c>
      <c r="E27" s="66">
        <f t="shared" si="0"/>
        <v>3</v>
      </c>
      <c r="F27" s="65">
        <f>VLOOKUP($A27,'Return Data'!$B$7:$R$2843,6,0)</f>
        <v>3.1825999999999999</v>
      </c>
      <c r="G27" s="66">
        <f t="shared" si="1"/>
        <v>3</v>
      </c>
      <c r="H27" s="65">
        <f>VLOOKUP($A27,'Return Data'!$B$7:$R$2843,7,0)</f>
        <v>3.1560999999999999</v>
      </c>
      <c r="I27" s="66">
        <f t="shared" si="2"/>
        <v>5</v>
      </c>
      <c r="J27" s="65">
        <f>VLOOKUP($A27,'Return Data'!$B$7:$R$2843,8,0)</f>
        <v>3.1606000000000001</v>
      </c>
      <c r="K27" s="66">
        <f t="shared" si="3"/>
        <v>5</v>
      </c>
      <c r="L27" s="65">
        <f>VLOOKUP($A27,'Return Data'!$B$7:$R$2843,9,0)</f>
        <v>3.1671999999999998</v>
      </c>
      <c r="M27" s="66">
        <f t="shared" si="4"/>
        <v>5</v>
      </c>
      <c r="N27" s="65">
        <f>VLOOKUP($A27,'Return Data'!$B$7:$R$2843,10,0)</f>
        <v>3.2212000000000001</v>
      </c>
      <c r="O27" s="66">
        <f t="shared" si="5"/>
        <v>5</v>
      </c>
      <c r="P27" s="65">
        <f>VLOOKUP($A27,'Return Data'!$B$7:$R$2843,11,0)</f>
        <v>3.1659000000000002</v>
      </c>
      <c r="Q27" s="66">
        <f t="shared" si="8"/>
        <v>8</v>
      </c>
      <c r="R27" s="65">
        <f>VLOOKUP($A27,'Return Data'!$B$7:$R$2843,12,0)</f>
        <v>3.1053999999999999</v>
      </c>
      <c r="S27" s="66">
        <f t="shared" si="10"/>
        <v>12</v>
      </c>
      <c r="T27" s="65">
        <f>VLOOKUP($A27,'Return Data'!$B$7:$R$2843,13,0)</f>
        <v>3.1101000000000001</v>
      </c>
      <c r="U27" s="66">
        <f t="shared" si="11"/>
        <v>13</v>
      </c>
      <c r="V27" s="65"/>
      <c r="W27" s="66"/>
      <c r="X27" s="65"/>
      <c r="Y27" s="66"/>
      <c r="Z27" s="65">
        <f>VLOOKUP($A27,'Return Data'!$B$7:$R$2843,16,0)</f>
        <v>3.7212999999999998</v>
      </c>
      <c r="AA27" s="67">
        <f t="shared" si="7"/>
        <v>22</v>
      </c>
    </row>
    <row r="28" spans="1:27" x14ac:dyDescent="0.3">
      <c r="A28" s="63" t="s">
        <v>1321</v>
      </c>
      <c r="B28" s="64">
        <f>VLOOKUP($A28,'Return Data'!$B$7:$R$2843,3,0)</f>
        <v>44412</v>
      </c>
      <c r="C28" s="65">
        <f>VLOOKUP($A28,'Return Data'!$B$7:$R$2843,4,0)</f>
        <v>1076.7005999999999</v>
      </c>
      <c r="D28" s="65">
        <f>VLOOKUP($A28,'Return Data'!$B$7:$R$2843,5,0)</f>
        <v>3.1665000000000001</v>
      </c>
      <c r="E28" s="66">
        <f t="shared" si="0"/>
        <v>4</v>
      </c>
      <c r="F28" s="65">
        <f>VLOOKUP($A28,'Return Data'!$B$7:$R$2843,6,0)</f>
        <v>3.1671</v>
      </c>
      <c r="G28" s="66">
        <f t="shared" si="1"/>
        <v>4</v>
      </c>
      <c r="H28" s="65">
        <f>VLOOKUP($A28,'Return Data'!$B$7:$R$2843,7,0)</f>
        <v>3.1876000000000002</v>
      </c>
      <c r="I28" s="66">
        <f t="shared" si="2"/>
        <v>3</v>
      </c>
      <c r="J28" s="65">
        <f>VLOOKUP($A28,'Return Data'!$B$7:$R$2843,8,0)</f>
        <v>3.1956000000000002</v>
      </c>
      <c r="K28" s="66">
        <f t="shared" si="3"/>
        <v>4</v>
      </c>
      <c r="L28" s="65">
        <f>VLOOKUP($A28,'Return Data'!$B$7:$R$2843,9,0)</f>
        <v>3.1888999999999998</v>
      </c>
      <c r="M28" s="66">
        <f t="shared" si="4"/>
        <v>4</v>
      </c>
      <c r="N28" s="65">
        <f>VLOOKUP($A28,'Return Data'!$B$7:$R$2843,10,0)</f>
        <v>3.2201</v>
      </c>
      <c r="O28" s="66">
        <f t="shared" si="5"/>
        <v>6</v>
      </c>
      <c r="P28" s="65">
        <f>VLOOKUP($A28,'Return Data'!$B$7:$R$2843,11,0)</f>
        <v>3.1814</v>
      </c>
      <c r="Q28" s="66">
        <f t="shared" si="8"/>
        <v>6</v>
      </c>
      <c r="R28" s="65">
        <f>VLOOKUP($A28,'Return Data'!$B$7:$R$2843,12,0)</f>
        <v>3.1284999999999998</v>
      </c>
      <c r="S28" s="66">
        <f t="shared" si="10"/>
        <v>6</v>
      </c>
      <c r="T28" s="65">
        <f>VLOOKUP($A28,'Return Data'!$B$7:$R$2843,13,0)</f>
        <v>3.1438000000000001</v>
      </c>
      <c r="U28" s="66">
        <f t="shared" si="11"/>
        <v>4</v>
      </c>
      <c r="V28" s="65"/>
      <c r="W28" s="66"/>
      <c r="X28" s="65"/>
      <c r="Y28" s="66"/>
      <c r="Z28" s="65">
        <f>VLOOKUP($A28,'Return Data'!$B$7:$R$2843,16,0)</f>
        <v>3.6970999999999998</v>
      </c>
      <c r="AA28" s="67">
        <f t="shared" si="7"/>
        <v>24</v>
      </c>
    </row>
    <row r="29" spans="1:27" x14ac:dyDescent="0.3">
      <c r="A29" s="63" t="s">
        <v>1323</v>
      </c>
      <c r="B29" s="64">
        <f>VLOOKUP($A29,'Return Data'!$B$7:$R$2843,3,0)</f>
        <v>44412</v>
      </c>
      <c r="C29" s="65">
        <f>VLOOKUP($A29,'Return Data'!$B$7:$R$2843,4,0)</f>
        <v>1066.0432000000001</v>
      </c>
      <c r="D29" s="65">
        <f>VLOOKUP($A29,'Return Data'!$B$7:$R$2843,5,0)</f>
        <v>3.1879</v>
      </c>
      <c r="E29" s="66">
        <f t="shared" si="0"/>
        <v>2</v>
      </c>
      <c r="F29" s="65">
        <f>VLOOKUP($A29,'Return Data'!$B$7:$R$2843,6,0)</f>
        <v>3.1976</v>
      </c>
      <c r="G29" s="66">
        <f t="shared" si="1"/>
        <v>2</v>
      </c>
      <c r="H29" s="65">
        <f>VLOOKUP($A29,'Return Data'!$B$7:$R$2843,7,0)</f>
        <v>3.1934999999999998</v>
      </c>
      <c r="I29" s="66">
        <f t="shared" si="2"/>
        <v>2</v>
      </c>
      <c r="J29" s="65">
        <f>VLOOKUP($A29,'Return Data'!$B$7:$R$2843,8,0)</f>
        <v>3.2033</v>
      </c>
      <c r="K29" s="66">
        <f t="shared" si="3"/>
        <v>2</v>
      </c>
      <c r="L29" s="65">
        <f>VLOOKUP($A29,'Return Data'!$B$7:$R$2843,9,0)</f>
        <v>3.2092999999999998</v>
      </c>
      <c r="M29" s="66">
        <f t="shared" si="4"/>
        <v>2</v>
      </c>
      <c r="N29" s="65">
        <f>VLOOKUP($A29,'Return Data'!$B$7:$R$2843,10,0)</f>
        <v>3.2452999999999999</v>
      </c>
      <c r="O29" s="66">
        <f t="shared" si="5"/>
        <v>3</v>
      </c>
      <c r="P29" s="65">
        <f>VLOOKUP($A29,'Return Data'!$B$7:$R$2843,11,0)</f>
        <v>3.2067000000000001</v>
      </c>
      <c r="Q29" s="66">
        <f t="shared" si="8"/>
        <v>3</v>
      </c>
      <c r="R29" s="65">
        <f>VLOOKUP($A29,'Return Data'!$B$7:$R$2843,12,0)</f>
        <v>3.1659999999999999</v>
      </c>
      <c r="S29" s="66">
        <f t="shared" si="10"/>
        <v>2</v>
      </c>
      <c r="T29" s="65">
        <f>VLOOKUP($A29,'Return Data'!$B$7:$R$2843,13,0)</f>
        <v>3.1816</v>
      </c>
      <c r="U29" s="66">
        <f t="shared" ref="U29" si="16">RANK(T29,T$8:T$37,0)</f>
        <v>1</v>
      </c>
      <c r="V29" s="65"/>
      <c r="W29" s="66"/>
      <c r="X29" s="65"/>
      <c r="Y29" s="66"/>
      <c r="Z29" s="65">
        <f>VLOOKUP($A29,'Return Data'!$B$7:$R$2843,16,0)</f>
        <v>3.6057000000000001</v>
      </c>
      <c r="AA29" s="67">
        <f t="shared" si="7"/>
        <v>25</v>
      </c>
    </row>
    <row r="30" spans="1:27" x14ac:dyDescent="0.3">
      <c r="A30" s="63" t="s">
        <v>1325</v>
      </c>
      <c r="B30" s="64">
        <f>VLOOKUP($A30,'Return Data'!$B$7:$R$2843,3,0)</f>
        <v>44412</v>
      </c>
      <c r="C30" s="65">
        <f>VLOOKUP($A30,'Return Data'!$B$7:$R$2843,4,0)</f>
        <v>111.679</v>
      </c>
      <c r="D30" s="65">
        <f>VLOOKUP($A30,'Return Data'!$B$7:$R$2843,5,0)</f>
        <v>3.0398000000000001</v>
      </c>
      <c r="E30" s="66">
        <f t="shared" si="0"/>
        <v>23</v>
      </c>
      <c r="F30" s="65">
        <f>VLOOKUP($A30,'Return Data'!$B$7:$R$2843,6,0)</f>
        <v>3.0838999999999999</v>
      </c>
      <c r="G30" s="66">
        <f t="shared" si="1"/>
        <v>16</v>
      </c>
      <c r="H30" s="65">
        <f>VLOOKUP($A30,'Return Data'!$B$7:$R$2843,7,0)</f>
        <v>3.0973999999999999</v>
      </c>
      <c r="I30" s="66">
        <f t="shared" si="2"/>
        <v>17</v>
      </c>
      <c r="J30" s="65">
        <f>VLOOKUP($A30,'Return Data'!$B$7:$R$2843,8,0)</f>
        <v>3.1202999999999999</v>
      </c>
      <c r="K30" s="66">
        <f t="shared" si="3"/>
        <v>17</v>
      </c>
      <c r="L30" s="65">
        <f>VLOOKUP($A30,'Return Data'!$B$7:$R$2843,9,0)</f>
        <v>3.1343000000000001</v>
      </c>
      <c r="M30" s="66">
        <f t="shared" si="4"/>
        <v>17</v>
      </c>
      <c r="N30" s="65">
        <f>VLOOKUP($A30,'Return Data'!$B$7:$R$2843,10,0)</f>
        <v>3.1705000000000001</v>
      </c>
      <c r="O30" s="66">
        <f t="shared" si="5"/>
        <v>17</v>
      </c>
      <c r="P30" s="65">
        <f>VLOOKUP($A30,'Return Data'!$B$7:$R$2843,11,0)</f>
        <v>3.1286999999999998</v>
      </c>
      <c r="Q30" s="66">
        <f t="shared" si="8"/>
        <v>17</v>
      </c>
      <c r="R30" s="65">
        <f>VLOOKUP($A30,'Return Data'!$B$7:$R$2843,12,0)</f>
        <v>3.0920000000000001</v>
      </c>
      <c r="S30" s="66">
        <f t="shared" si="10"/>
        <v>17</v>
      </c>
      <c r="T30" s="65">
        <f>VLOOKUP($A30,'Return Data'!$B$7:$R$2843,13,0)</f>
        <v>3.1021000000000001</v>
      </c>
      <c r="U30" s="66">
        <f t="shared" si="11"/>
        <v>15</v>
      </c>
      <c r="V30" s="65"/>
      <c r="W30" s="66"/>
      <c r="X30" s="65"/>
      <c r="Y30" s="66"/>
      <c r="Z30" s="65">
        <f>VLOOKUP($A30,'Return Data'!$B$7:$R$2843,16,0)</f>
        <v>4.2892000000000001</v>
      </c>
      <c r="AA30" s="67">
        <f t="shared" si="7"/>
        <v>9</v>
      </c>
    </row>
    <row r="31" spans="1:27" x14ac:dyDescent="0.3">
      <c r="A31" s="63" t="s">
        <v>1327</v>
      </c>
      <c r="B31" s="64">
        <f>VLOOKUP($A31,'Return Data'!$B$7:$R$2843,3,0)</f>
        <v>44412</v>
      </c>
      <c r="C31" s="65">
        <f>VLOOKUP($A31,'Return Data'!$B$7:$R$2843,4,0)</f>
        <v>1073.8648000000001</v>
      </c>
      <c r="D31" s="65">
        <f>VLOOKUP($A31,'Return Data'!$B$7:$R$2843,5,0)</f>
        <v>3.1987000000000001</v>
      </c>
      <c r="E31" s="66">
        <f t="shared" si="0"/>
        <v>1</v>
      </c>
      <c r="F31" s="65">
        <f>VLOOKUP($A31,'Return Data'!$B$7:$R$2843,6,0)</f>
        <v>3.2162000000000002</v>
      </c>
      <c r="G31" s="66">
        <f t="shared" si="1"/>
        <v>1</v>
      </c>
      <c r="H31" s="65">
        <f>VLOOKUP($A31,'Return Data'!$B$7:$R$2843,7,0)</f>
        <v>3.2012999999999998</v>
      </c>
      <c r="I31" s="66">
        <f t="shared" si="2"/>
        <v>1</v>
      </c>
      <c r="J31" s="65">
        <f>VLOOKUP($A31,'Return Data'!$B$7:$R$2843,8,0)</f>
        <v>3.2082000000000002</v>
      </c>
      <c r="K31" s="66">
        <f t="shared" si="3"/>
        <v>1</v>
      </c>
      <c r="L31" s="65">
        <f>VLOOKUP($A31,'Return Data'!$B$7:$R$2843,9,0)</f>
        <v>3.2103000000000002</v>
      </c>
      <c r="M31" s="66">
        <f t="shared" si="4"/>
        <v>1</v>
      </c>
      <c r="N31" s="65">
        <f>VLOOKUP($A31,'Return Data'!$B$7:$R$2843,10,0)</f>
        <v>3.2509000000000001</v>
      </c>
      <c r="O31" s="66">
        <f t="shared" si="5"/>
        <v>1</v>
      </c>
      <c r="P31" s="65">
        <f>VLOOKUP($A31,'Return Data'!$B$7:$R$2843,11,0)</f>
        <v>3.2050999999999998</v>
      </c>
      <c r="Q31" s="66">
        <f t="shared" si="8"/>
        <v>4</v>
      </c>
      <c r="R31" s="65">
        <f>VLOOKUP($A31,'Return Data'!$B$7:$R$2843,12,0)</f>
        <v>3.1623000000000001</v>
      </c>
      <c r="S31" s="66">
        <f t="shared" si="10"/>
        <v>3</v>
      </c>
      <c r="T31" s="65">
        <f>VLOOKUP($A31,'Return Data'!$B$7:$R$2843,13,0)</f>
        <v>3.1642999999999999</v>
      </c>
      <c r="U31" s="66">
        <f t="shared" si="11"/>
        <v>3</v>
      </c>
      <c r="V31" s="65"/>
      <c r="W31" s="66"/>
      <c r="X31" s="65"/>
      <c r="Y31" s="66"/>
      <c r="Z31" s="65">
        <f>VLOOKUP($A31,'Return Data'!$B$7:$R$2843,16,0)</f>
        <v>3.7422</v>
      </c>
      <c r="AA31" s="67">
        <f t="shared" si="7"/>
        <v>20</v>
      </c>
    </row>
    <row r="32" spans="1:27" x14ac:dyDescent="0.3">
      <c r="A32" s="63" t="s">
        <v>1329</v>
      </c>
      <c r="B32" s="64">
        <f>VLOOKUP($A32,'Return Data'!$B$7:$R$2843,3,0)</f>
        <v>44412</v>
      </c>
      <c r="C32" s="65">
        <f>VLOOKUP($A32,'Return Data'!$B$7:$R$2843,4,0)</f>
        <v>3388.4535000000001</v>
      </c>
      <c r="D32" s="65">
        <f>VLOOKUP($A32,'Return Data'!$B$7:$R$2843,5,0)</f>
        <v>3.0960999999999999</v>
      </c>
      <c r="E32" s="66">
        <f t="shared" si="0"/>
        <v>11</v>
      </c>
      <c r="F32" s="65">
        <f>VLOOKUP($A32,'Return Data'!$B$7:$R$2843,6,0)</f>
        <v>3.1080999999999999</v>
      </c>
      <c r="G32" s="66">
        <f t="shared" si="1"/>
        <v>12</v>
      </c>
      <c r="H32" s="65">
        <f>VLOOKUP($A32,'Return Data'!$B$7:$R$2843,7,0)</f>
        <v>3.1154999999999999</v>
      </c>
      <c r="I32" s="66">
        <f t="shared" si="2"/>
        <v>11</v>
      </c>
      <c r="J32" s="65">
        <f>VLOOKUP($A32,'Return Data'!$B$7:$R$2843,8,0)</f>
        <v>3.1282999999999999</v>
      </c>
      <c r="K32" s="66">
        <f t="shared" si="3"/>
        <v>15</v>
      </c>
      <c r="L32" s="65">
        <f>VLOOKUP($A32,'Return Data'!$B$7:$R$2843,9,0)</f>
        <v>3.1297000000000001</v>
      </c>
      <c r="M32" s="66">
        <f t="shared" si="4"/>
        <v>20</v>
      </c>
      <c r="N32" s="65">
        <f>VLOOKUP($A32,'Return Data'!$B$7:$R$2843,10,0)</f>
        <v>3.18</v>
      </c>
      <c r="O32" s="66">
        <f t="shared" si="5"/>
        <v>12</v>
      </c>
      <c r="P32" s="65">
        <f>VLOOKUP($A32,'Return Data'!$B$7:$R$2843,11,0)</f>
        <v>3.1379999999999999</v>
      </c>
      <c r="Q32" s="66">
        <f t="shared" si="8"/>
        <v>15</v>
      </c>
      <c r="R32" s="65">
        <f>VLOOKUP($A32,'Return Data'!$B$7:$R$2843,12,0)</f>
        <v>3.0851000000000002</v>
      </c>
      <c r="S32" s="66">
        <f t="shared" si="10"/>
        <v>19</v>
      </c>
      <c r="T32" s="65">
        <f>VLOOKUP($A32,'Return Data'!$B$7:$R$2843,13,0)</f>
        <v>3.0935999999999999</v>
      </c>
      <c r="U32" s="66">
        <f t="shared" si="11"/>
        <v>19</v>
      </c>
      <c r="V32" s="65">
        <f>VLOOKUP($A32,'Return Data'!$B$7:$R$2843,17,0)</f>
        <v>3.6471</v>
      </c>
      <c r="W32" s="66">
        <f t="shared" si="14"/>
        <v>4</v>
      </c>
      <c r="X32" s="65">
        <f>VLOOKUP($A32,'Return Data'!$B$7:$R$2843,14,0)</f>
        <v>4.5023</v>
      </c>
      <c r="Y32" s="66">
        <f t="shared" si="15"/>
        <v>3</v>
      </c>
      <c r="Z32" s="65">
        <f>VLOOKUP($A32,'Return Data'!$B$7:$R$2843,16,0)</f>
        <v>6.4869000000000003</v>
      </c>
      <c r="AA32" s="67">
        <f t="shared" si="7"/>
        <v>3</v>
      </c>
    </row>
    <row r="33" spans="1:27" x14ac:dyDescent="0.3">
      <c r="A33" s="63" t="s">
        <v>1331</v>
      </c>
      <c r="B33" s="64">
        <f>VLOOKUP($A33,'Return Data'!$B$7:$R$2843,3,0)</f>
        <v>44412</v>
      </c>
      <c r="C33" s="65">
        <f>VLOOKUP($A33,'Return Data'!$B$7:$R$2843,4,0)</f>
        <v>1106.2541000000001</v>
      </c>
      <c r="D33" s="65">
        <f>VLOOKUP($A33,'Return Data'!$B$7:$R$2843,5,0)</f>
        <v>3.0489000000000002</v>
      </c>
      <c r="E33" s="66">
        <f t="shared" si="0"/>
        <v>20</v>
      </c>
      <c r="F33" s="65">
        <f>VLOOKUP($A33,'Return Data'!$B$7:$R$2843,6,0)</f>
        <v>3.0636999999999999</v>
      </c>
      <c r="G33" s="66">
        <f t="shared" si="1"/>
        <v>23</v>
      </c>
      <c r="H33" s="65">
        <f>VLOOKUP($A33,'Return Data'!$B$7:$R$2843,7,0)</f>
        <v>3.0807000000000002</v>
      </c>
      <c r="I33" s="66">
        <f t="shared" si="2"/>
        <v>23</v>
      </c>
      <c r="J33" s="65">
        <f>VLOOKUP($A33,'Return Data'!$B$7:$R$2843,8,0)</f>
        <v>3.0914000000000001</v>
      </c>
      <c r="K33" s="66">
        <f t="shared" si="3"/>
        <v>25</v>
      </c>
      <c r="L33" s="65">
        <f>VLOOKUP($A33,'Return Data'!$B$7:$R$2843,9,0)</f>
        <v>3.1160999999999999</v>
      </c>
      <c r="M33" s="66">
        <f t="shared" si="4"/>
        <v>24</v>
      </c>
      <c r="N33" s="65">
        <f>VLOOKUP($A33,'Return Data'!$B$7:$R$2843,10,0)</f>
        <v>3.1507000000000001</v>
      </c>
      <c r="O33" s="66">
        <f t="shared" si="5"/>
        <v>26</v>
      </c>
      <c r="P33" s="65">
        <f>VLOOKUP($A33,'Return Data'!$B$7:$R$2843,11,0)</f>
        <v>3.1046999999999998</v>
      </c>
      <c r="Q33" s="66">
        <f t="shared" si="8"/>
        <v>27</v>
      </c>
      <c r="R33" s="65">
        <f>VLOOKUP($A33,'Return Data'!$B$7:$R$2843,12,0)</f>
        <v>3.0592000000000001</v>
      </c>
      <c r="S33" s="66">
        <f t="shared" si="10"/>
        <v>26</v>
      </c>
      <c r="T33" s="65">
        <f>VLOOKUP($A33,'Return Data'!$B$7:$R$2843,13,0)</f>
        <v>3.0684999999999998</v>
      </c>
      <c r="U33" s="66">
        <f t="shared" si="11"/>
        <v>23</v>
      </c>
      <c r="V33" s="65"/>
      <c r="W33" s="66"/>
      <c r="X33" s="65"/>
      <c r="Y33" s="66"/>
      <c r="Z33" s="65">
        <f>VLOOKUP($A33,'Return Data'!$B$7:$R$2843,16,0)</f>
        <v>4.3376999999999999</v>
      </c>
      <c r="AA33" s="67">
        <f t="shared" si="7"/>
        <v>6</v>
      </c>
    </row>
    <row r="34" spans="1:27" x14ac:dyDescent="0.3">
      <c r="A34" s="63" t="s">
        <v>1333</v>
      </c>
      <c r="B34" s="64">
        <f>VLOOKUP($A34,'Return Data'!$B$7:$R$2843,3,0)</f>
        <v>44412</v>
      </c>
      <c r="C34" s="65">
        <f>VLOOKUP($A34,'Return Data'!$B$7:$R$2843,4,0)</f>
        <v>1097.8062</v>
      </c>
      <c r="D34" s="65">
        <f>VLOOKUP($A34,'Return Data'!$B$7:$R$2843,5,0)</f>
        <v>3.1055999999999999</v>
      </c>
      <c r="E34" s="66">
        <f t="shared" si="0"/>
        <v>8</v>
      </c>
      <c r="F34" s="65">
        <f>VLOOKUP($A34,'Return Data'!$B$7:$R$2843,6,0)</f>
        <v>3.1160999999999999</v>
      </c>
      <c r="G34" s="66">
        <f t="shared" si="1"/>
        <v>8</v>
      </c>
      <c r="H34" s="65">
        <f>VLOOKUP($A34,'Return Data'!$B$7:$R$2843,7,0)</f>
        <v>3.1120000000000001</v>
      </c>
      <c r="I34" s="66">
        <f t="shared" si="2"/>
        <v>12</v>
      </c>
      <c r="J34" s="65">
        <f>VLOOKUP($A34,'Return Data'!$B$7:$R$2843,8,0)</f>
        <v>3.1215000000000002</v>
      </c>
      <c r="K34" s="66">
        <f t="shared" si="3"/>
        <v>16</v>
      </c>
      <c r="L34" s="65">
        <f>VLOOKUP($A34,'Return Data'!$B$7:$R$2843,9,0)</f>
        <v>3.1347</v>
      </c>
      <c r="M34" s="66">
        <f t="shared" si="4"/>
        <v>15</v>
      </c>
      <c r="N34" s="65">
        <f>VLOOKUP($A34,'Return Data'!$B$7:$R$2843,10,0)</f>
        <v>3.1785000000000001</v>
      </c>
      <c r="O34" s="66">
        <f t="shared" si="5"/>
        <v>14</v>
      </c>
      <c r="P34" s="65">
        <f>VLOOKUP($A34,'Return Data'!$B$7:$R$2843,11,0)</f>
        <v>3.1655000000000002</v>
      </c>
      <c r="Q34" s="66">
        <f t="shared" si="8"/>
        <v>10</v>
      </c>
      <c r="R34" s="65">
        <f>VLOOKUP($A34,'Return Data'!$B$7:$R$2843,12,0)</f>
        <v>3.1185</v>
      </c>
      <c r="S34" s="66">
        <f t="shared" si="10"/>
        <v>8</v>
      </c>
      <c r="T34" s="65">
        <f>VLOOKUP($A34,'Return Data'!$B$7:$R$2843,13,0)</f>
        <v>3.1286</v>
      </c>
      <c r="U34" s="66">
        <f t="shared" si="11"/>
        <v>7</v>
      </c>
      <c r="V34" s="65"/>
      <c r="W34" s="66"/>
      <c r="X34" s="65"/>
      <c r="Y34" s="66"/>
      <c r="Z34" s="65">
        <f>VLOOKUP($A34,'Return Data'!$B$7:$R$2843,16,0)</f>
        <v>4.0202999999999998</v>
      </c>
      <c r="AA34" s="67">
        <f t="shared" si="7"/>
        <v>13</v>
      </c>
    </row>
    <row r="35" spans="1:27" x14ac:dyDescent="0.3">
      <c r="A35" s="63" t="s">
        <v>1335</v>
      </c>
      <c r="B35" s="64">
        <f>VLOOKUP($A35,'Return Data'!$B$7:$R$2843,3,0)</f>
        <v>44412</v>
      </c>
      <c r="C35" s="65">
        <f>VLOOKUP($A35,'Return Data'!$B$7:$R$2843,4,0)</f>
        <v>1095.5532000000001</v>
      </c>
      <c r="D35" s="65">
        <f>VLOOKUP($A35,'Return Data'!$B$7:$R$2843,5,0)</f>
        <v>3.0853999999999999</v>
      </c>
      <c r="E35" s="66">
        <f t="shared" si="0"/>
        <v>13</v>
      </c>
      <c r="F35" s="65">
        <f>VLOOKUP($A35,'Return Data'!$B$7:$R$2843,6,0)</f>
        <v>3.1070000000000002</v>
      </c>
      <c r="G35" s="66">
        <f t="shared" si="1"/>
        <v>13</v>
      </c>
      <c r="H35" s="65">
        <f>VLOOKUP($A35,'Return Data'!$B$7:$R$2843,7,0)</f>
        <v>3.1269999999999998</v>
      </c>
      <c r="I35" s="66">
        <f t="shared" si="2"/>
        <v>8</v>
      </c>
      <c r="J35" s="65">
        <f>VLOOKUP($A35,'Return Data'!$B$7:$R$2843,8,0)</f>
        <v>3.1421999999999999</v>
      </c>
      <c r="K35" s="66">
        <f t="shared" si="3"/>
        <v>8</v>
      </c>
      <c r="L35" s="65">
        <f>VLOOKUP($A35,'Return Data'!$B$7:$R$2843,9,0)</f>
        <v>3.1303999999999998</v>
      </c>
      <c r="M35" s="66">
        <f t="shared" si="4"/>
        <v>19</v>
      </c>
      <c r="N35" s="65">
        <f>VLOOKUP($A35,'Return Data'!$B$7:$R$2843,10,0)</f>
        <v>3.169</v>
      </c>
      <c r="O35" s="66">
        <f t="shared" si="5"/>
        <v>19</v>
      </c>
      <c r="P35" s="65">
        <f>VLOOKUP($A35,'Return Data'!$B$7:$R$2843,11,0)</f>
        <v>3.1225000000000001</v>
      </c>
      <c r="Q35" s="66">
        <f t="shared" si="8"/>
        <v>20</v>
      </c>
      <c r="R35" s="65">
        <f>VLOOKUP($A35,'Return Data'!$B$7:$R$2843,12,0)</f>
        <v>3.0802</v>
      </c>
      <c r="S35" s="66">
        <f t="shared" si="10"/>
        <v>22</v>
      </c>
      <c r="T35" s="65">
        <f>VLOOKUP($A35,'Return Data'!$B$7:$R$2843,13,0)</f>
        <v>3.0918000000000001</v>
      </c>
      <c r="U35" s="66">
        <f t="shared" si="11"/>
        <v>21</v>
      </c>
      <c r="V35" s="65"/>
      <c r="W35" s="66"/>
      <c r="X35" s="65"/>
      <c r="Y35" s="66"/>
      <c r="Z35" s="65">
        <f>VLOOKUP($A35,'Return Data'!$B$7:$R$2843,16,0)</f>
        <v>3.9373999999999998</v>
      </c>
      <c r="AA35" s="67">
        <f t="shared" si="7"/>
        <v>16</v>
      </c>
    </row>
    <row r="36" spans="1:27" x14ac:dyDescent="0.3">
      <c r="A36" s="63" t="s">
        <v>1337</v>
      </c>
      <c r="B36" s="64">
        <f>VLOOKUP($A36,'Return Data'!$B$7:$R$2843,3,0)</f>
        <v>44412</v>
      </c>
      <c r="C36" s="65">
        <f>VLOOKUP($A36,'Return Data'!$B$7:$R$2843,4,0)</f>
        <v>2848.4290999999998</v>
      </c>
      <c r="D36" s="65">
        <f>VLOOKUP($A36,'Return Data'!$B$7:$R$2843,5,0)</f>
        <v>3.0461999999999998</v>
      </c>
      <c r="E36" s="66">
        <f t="shared" si="0"/>
        <v>21</v>
      </c>
      <c r="F36" s="65">
        <f>VLOOKUP($A36,'Return Data'!$B$7:$R$2843,6,0)</f>
        <v>3.0838000000000001</v>
      </c>
      <c r="G36" s="66">
        <f t="shared" si="1"/>
        <v>17</v>
      </c>
      <c r="H36" s="65">
        <f>VLOOKUP($A36,'Return Data'!$B$7:$R$2843,7,0)</f>
        <v>3.1021000000000001</v>
      </c>
      <c r="I36" s="66">
        <f t="shared" si="2"/>
        <v>16</v>
      </c>
      <c r="J36" s="65">
        <f>VLOOKUP($A36,'Return Data'!$B$7:$R$2843,8,0)</f>
        <v>3.1313</v>
      </c>
      <c r="K36" s="66">
        <f t="shared" si="3"/>
        <v>13</v>
      </c>
      <c r="L36" s="65">
        <f>VLOOKUP($A36,'Return Data'!$B$7:$R$2843,9,0)</f>
        <v>3.1309999999999998</v>
      </c>
      <c r="M36" s="66">
        <f t="shared" si="4"/>
        <v>18</v>
      </c>
      <c r="N36" s="65">
        <f>VLOOKUP($A36,'Return Data'!$B$7:$R$2843,10,0)</f>
        <v>3.1787999999999998</v>
      </c>
      <c r="O36" s="66">
        <f t="shared" si="5"/>
        <v>13</v>
      </c>
      <c r="P36" s="65">
        <f>VLOOKUP($A36,'Return Data'!$B$7:$R$2843,11,0)</f>
        <v>3.1387999999999998</v>
      </c>
      <c r="Q36" s="66">
        <f t="shared" si="8"/>
        <v>14</v>
      </c>
      <c r="R36" s="65">
        <f>VLOOKUP($A36,'Return Data'!$B$7:$R$2843,12,0)</f>
        <v>3.0920999999999998</v>
      </c>
      <c r="S36" s="66">
        <f t="shared" si="10"/>
        <v>16</v>
      </c>
      <c r="T36" s="65">
        <f>VLOOKUP($A36,'Return Data'!$B$7:$R$2843,13,0)</f>
        <v>3.1084000000000001</v>
      </c>
      <c r="U36" s="66">
        <f t="shared" si="11"/>
        <v>14</v>
      </c>
      <c r="V36" s="65">
        <f>VLOOKUP($A36,'Return Data'!$B$7:$R$2843,17,0)</f>
        <v>3.6846000000000001</v>
      </c>
      <c r="W36" s="66">
        <f t="shared" si="14"/>
        <v>1</v>
      </c>
      <c r="X36" s="65">
        <f>VLOOKUP($A36,'Return Data'!$B$7:$R$2843,14,0)</f>
        <v>4.5406000000000004</v>
      </c>
      <c r="Y36" s="66">
        <f t="shared" si="15"/>
        <v>1</v>
      </c>
      <c r="Z36" s="65">
        <f>VLOOKUP($A36,'Return Data'!$B$7:$R$2843,16,0)</f>
        <v>6.5883000000000003</v>
      </c>
      <c r="AA36" s="67">
        <f t="shared" si="7"/>
        <v>2</v>
      </c>
    </row>
    <row r="37" spans="1:27" x14ac:dyDescent="0.3">
      <c r="A37" s="63" t="s">
        <v>1339</v>
      </c>
      <c r="B37" s="64">
        <f>VLOOKUP($A37,'Return Data'!$B$7:$R$2843,3,0)</f>
        <v>44412</v>
      </c>
      <c r="C37" s="65">
        <f>VLOOKUP($A37,'Return Data'!$B$7:$R$2843,4,0)</f>
        <v>1070.7007000000001</v>
      </c>
      <c r="D37" s="65">
        <f>VLOOKUP($A37,'Return Data'!$B$7:$R$2843,5,0)</f>
        <v>2.8672</v>
      </c>
      <c r="E37" s="66">
        <f t="shared" si="0"/>
        <v>30</v>
      </c>
      <c r="F37" s="65">
        <f>VLOOKUP($A37,'Return Data'!$B$7:$R$2843,6,0)</f>
        <v>2.8687999999999998</v>
      </c>
      <c r="G37" s="66">
        <f t="shared" si="1"/>
        <v>30</v>
      </c>
      <c r="H37" s="65">
        <f>VLOOKUP($A37,'Return Data'!$B$7:$R$2843,7,0)</f>
        <v>2.8866000000000001</v>
      </c>
      <c r="I37" s="66">
        <f t="shared" si="2"/>
        <v>30</v>
      </c>
      <c r="J37" s="65">
        <f>VLOOKUP($A37,'Return Data'!$B$7:$R$2843,8,0)</f>
        <v>2.8755000000000002</v>
      </c>
      <c r="K37" s="66">
        <f t="shared" si="3"/>
        <v>30</v>
      </c>
      <c r="L37" s="65">
        <f>VLOOKUP($A37,'Return Data'!$B$7:$R$2843,9,0)</f>
        <v>3.1598000000000002</v>
      </c>
      <c r="M37" s="66">
        <f t="shared" si="4"/>
        <v>7</v>
      </c>
      <c r="N37" s="65">
        <f>VLOOKUP($A37,'Return Data'!$B$7:$R$2843,10,0)</f>
        <v>3.2181000000000002</v>
      </c>
      <c r="O37" s="66">
        <f t="shared" si="5"/>
        <v>7</v>
      </c>
      <c r="P37" s="65">
        <f>VLOOKUP($A37,'Return Data'!$B$7:$R$2843,11,0)</f>
        <v>3.1084000000000001</v>
      </c>
      <c r="Q37" s="66">
        <f t="shared" si="8"/>
        <v>25</v>
      </c>
      <c r="R37" s="65">
        <f>VLOOKUP($A37,'Return Data'!$B$7:$R$2843,12,0)</f>
        <v>3.0367999999999999</v>
      </c>
      <c r="S37" s="66">
        <f t="shared" si="10"/>
        <v>28</v>
      </c>
      <c r="T37" s="65">
        <f>VLOOKUP($A37,'Return Data'!$B$7:$R$2843,13,0)</f>
        <v>3.0331999999999999</v>
      </c>
      <c r="U37" s="66">
        <f t="shared" si="11"/>
        <v>27</v>
      </c>
      <c r="V37" s="65"/>
      <c r="W37" s="66"/>
      <c r="X37" s="65"/>
      <c r="Y37" s="66"/>
      <c r="Z37" s="65">
        <f>VLOOKUP($A37,'Return Data'!$B$7:$R$2843,16,0)</f>
        <v>3.5640999999999998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3.0698266666666671</v>
      </c>
      <c r="E39" s="74"/>
      <c r="F39" s="75">
        <f>AVERAGE(F8:F37)</f>
        <v>3.0881333333333325</v>
      </c>
      <c r="G39" s="74"/>
      <c r="H39" s="75">
        <f>AVERAGE(H8:H37)</f>
        <v>3.1013966666666661</v>
      </c>
      <c r="I39" s="74"/>
      <c r="J39" s="75">
        <f>AVERAGE(J8:J37)</f>
        <v>3.1212599999999999</v>
      </c>
      <c r="K39" s="74"/>
      <c r="L39" s="75">
        <f>AVERAGE(L8:L37)</f>
        <v>3.1400299999999999</v>
      </c>
      <c r="M39" s="74"/>
      <c r="N39" s="75">
        <f>AVERAGE(N8:N37)</f>
        <v>3.1817733333333336</v>
      </c>
      <c r="O39" s="74"/>
      <c r="P39" s="75">
        <f>AVERAGE(P8:P37)</f>
        <v>3.1428600000000002</v>
      </c>
      <c r="Q39" s="74"/>
      <c r="R39" s="75">
        <f>AVERAGE(R8:R37)</f>
        <v>3.0984966666666671</v>
      </c>
      <c r="S39" s="74"/>
      <c r="T39" s="75">
        <f>AVERAGE(T8:T37)</f>
        <v>3.1061666666666667</v>
      </c>
      <c r="U39" s="74"/>
      <c r="V39" s="75">
        <f>AVERAGE(V8:V37)</f>
        <v>3.6610399999999998</v>
      </c>
      <c r="W39" s="74"/>
      <c r="X39" s="75">
        <f>AVERAGE(X8:X37)</f>
        <v>4.5117500000000001</v>
      </c>
      <c r="Y39" s="74"/>
      <c r="Z39" s="75">
        <f>AVERAGE(Z8:Z37)</f>
        <v>4.2187066666666668</v>
      </c>
      <c r="AA39" s="76"/>
    </row>
    <row r="40" spans="1:27" x14ac:dyDescent="0.3">
      <c r="A40" s="73" t="s">
        <v>28</v>
      </c>
      <c r="B40" s="74"/>
      <c r="C40" s="74"/>
      <c r="D40" s="75">
        <f>MIN(D8:D37)</f>
        <v>2.8672</v>
      </c>
      <c r="E40" s="74"/>
      <c r="F40" s="75">
        <f>MIN(F8:F37)</f>
        <v>2.8687999999999998</v>
      </c>
      <c r="G40" s="74"/>
      <c r="H40" s="75">
        <f>MIN(H8:H37)</f>
        <v>2.8866000000000001</v>
      </c>
      <c r="I40" s="74"/>
      <c r="J40" s="75">
        <f>MIN(J8:J37)</f>
        <v>2.8755000000000002</v>
      </c>
      <c r="K40" s="74"/>
      <c r="L40" s="75">
        <f>MIN(L8:L37)</f>
        <v>3.0720000000000001</v>
      </c>
      <c r="M40" s="74"/>
      <c r="N40" s="75">
        <f>MIN(N8:N37)</f>
        <v>3.1034000000000002</v>
      </c>
      <c r="O40" s="74"/>
      <c r="P40" s="75">
        <f>MIN(P8:P37)</f>
        <v>3.0731000000000002</v>
      </c>
      <c r="Q40" s="74"/>
      <c r="R40" s="75">
        <f>MIN(R8:R37)</f>
        <v>3.0314999999999999</v>
      </c>
      <c r="S40" s="74"/>
      <c r="T40" s="75">
        <f>MIN(T8:T37)</f>
        <v>3.0331999999999999</v>
      </c>
      <c r="U40" s="74"/>
      <c r="V40" s="75">
        <f>MIN(V8:V37)</f>
        <v>3.6259999999999999</v>
      </c>
      <c r="W40" s="74"/>
      <c r="X40" s="75">
        <f>MIN(X8:X37)</f>
        <v>4.4795999999999996</v>
      </c>
      <c r="Y40" s="74"/>
      <c r="Z40" s="75">
        <f>MIN(Z8:Z37)</f>
        <v>3.2602000000000002</v>
      </c>
      <c r="AA40" s="76"/>
    </row>
    <row r="41" spans="1:27" ht="15" thickBot="1" x14ac:dyDescent="0.35">
      <c r="A41" s="77" t="s">
        <v>29</v>
      </c>
      <c r="B41" s="78"/>
      <c r="C41" s="78"/>
      <c r="D41" s="79">
        <f>MAX(D8:D37)</f>
        <v>3.1987000000000001</v>
      </c>
      <c r="E41" s="78"/>
      <c r="F41" s="79">
        <f>MAX(F8:F37)</f>
        <v>3.2162000000000002</v>
      </c>
      <c r="G41" s="78"/>
      <c r="H41" s="79">
        <f>MAX(H8:H37)</f>
        <v>3.2012999999999998</v>
      </c>
      <c r="I41" s="78"/>
      <c r="J41" s="79">
        <f>MAX(J8:J37)</f>
        <v>3.2082000000000002</v>
      </c>
      <c r="K41" s="78"/>
      <c r="L41" s="79">
        <f>MAX(L8:L37)</f>
        <v>3.2103000000000002</v>
      </c>
      <c r="M41" s="78"/>
      <c r="N41" s="79">
        <f>MAX(N8:N37)</f>
        <v>3.2509000000000001</v>
      </c>
      <c r="O41" s="78"/>
      <c r="P41" s="79">
        <f>MAX(P8:P37)</f>
        <v>3.2105000000000001</v>
      </c>
      <c r="Q41" s="78"/>
      <c r="R41" s="79">
        <f>MAX(R8:R37)</f>
        <v>3.1730999999999998</v>
      </c>
      <c r="S41" s="78"/>
      <c r="T41" s="79">
        <f>MAX(T8:T37)</f>
        <v>3.1816</v>
      </c>
      <c r="U41" s="78"/>
      <c r="V41" s="79">
        <f>MAX(V8:V37)</f>
        <v>3.6846000000000001</v>
      </c>
      <c r="W41" s="78"/>
      <c r="X41" s="79">
        <f>MAX(X8:X37)</f>
        <v>4.5406000000000004</v>
      </c>
      <c r="Y41" s="78"/>
      <c r="Z41" s="79">
        <f>MAX(Z8:Z37)</f>
        <v>6.5963000000000003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44412</v>
      </c>
      <c r="C8" s="65">
        <f>VLOOKUP($A8,'Return Data'!$B$7:$R$2843,4,0)</f>
        <v>1121.443</v>
      </c>
      <c r="D8" s="65">
        <f>VLOOKUP($A8,'Return Data'!$B$7:$R$2843,5,0)</f>
        <v>2.9782999999999999</v>
      </c>
      <c r="E8" s="66">
        <f t="shared" ref="E8:E37" si="0">RANK(D8,D$8:D$37,0)</f>
        <v>18</v>
      </c>
      <c r="F8" s="65">
        <f>VLOOKUP($A8,'Return Data'!$B$7:$R$2843,6,0)</f>
        <v>2.9950999999999999</v>
      </c>
      <c r="G8" s="66">
        <f t="shared" ref="G8:G37" si="1">RANK(F8,F$8:F$37,0)</f>
        <v>18</v>
      </c>
      <c r="H8" s="65">
        <f>VLOOKUP($A8,'Return Data'!$B$7:$R$2843,7,0)</f>
        <v>3.0165999999999999</v>
      </c>
      <c r="I8" s="66">
        <f t="shared" ref="I8:I37" si="2">RANK(H8,H$8:H$37,0)</f>
        <v>17</v>
      </c>
      <c r="J8" s="65">
        <f>VLOOKUP($A8,'Return Data'!$B$7:$R$2843,8,0)</f>
        <v>3.0295000000000001</v>
      </c>
      <c r="K8" s="66">
        <f t="shared" ref="K8:K37" si="3">RANK(J8,J$8:J$37,0)</f>
        <v>19</v>
      </c>
      <c r="L8" s="65">
        <f>VLOOKUP($A8,'Return Data'!$B$7:$R$2843,9,0)</f>
        <v>3.0463</v>
      </c>
      <c r="M8" s="66">
        <f t="shared" ref="M8:M37" si="4">RANK(L8,L$8:L$37,0)</f>
        <v>18</v>
      </c>
      <c r="N8" s="65">
        <f>VLOOKUP($A8,'Return Data'!$B$7:$R$2843,10,0)</f>
        <v>3.0956999999999999</v>
      </c>
      <c r="O8" s="66">
        <f t="shared" ref="O8:O37" si="5">RANK(N8,N$8:N$37,0)</f>
        <v>12</v>
      </c>
      <c r="P8" s="65">
        <f>VLOOKUP($A8,'Return Data'!$B$7:$R$2843,11,0)</f>
        <v>3.0649999999999999</v>
      </c>
      <c r="Q8" s="66">
        <f>RANK(P8,P$8:P$37,0)</f>
        <v>11</v>
      </c>
      <c r="R8" s="65">
        <f>VLOOKUP($A8,'Return Data'!$B$7:$R$2843,12,0)</f>
        <v>3.0066000000000002</v>
      </c>
      <c r="S8" s="66">
        <f>RANK(R8,R$8:R$37,0)</f>
        <v>15</v>
      </c>
      <c r="T8" s="65">
        <f>VLOOKUP($A8,'Return Data'!$B$7:$R$2843,13,0)</f>
        <v>3.0057999999999998</v>
      </c>
      <c r="U8" s="66">
        <f>RANK(T8,T$8:T$37,0)</f>
        <v>16</v>
      </c>
      <c r="V8" s="65">
        <f>VLOOKUP($A8,'Return Data'!$B$7:$R$2843,17,0)</f>
        <v>3.5495000000000001</v>
      </c>
      <c r="W8" s="66">
        <f t="shared" ref="W8" si="6">RANK(V8,V$8:V$37,0)</f>
        <v>3</v>
      </c>
      <c r="X8" s="65"/>
      <c r="Y8" s="66"/>
      <c r="Z8" s="65">
        <f>VLOOKUP($A8,'Return Data'!$B$7:$R$2843,16,0)</f>
        <v>4.2419000000000002</v>
      </c>
      <c r="AA8" s="67">
        <f t="shared" ref="AA8:AA37" si="7">RANK(Z8,Z$8:Z$37,0)</f>
        <v>5</v>
      </c>
    </row>
    <row r="9" spans="1:27" x14ac:dyDescent="0.3">
      <c r="A9" s="63" t="s">
        <v>1284</v>
      </c>
      <c r="B9" s="64">
        <f>VLOOKUP($A9,'Return Data'!$B$7:$R$2843,3,0)</f>
        <v>44412</v>
      </c>
      <c r="C9" s="65">
        <f>VLOOKUP($A9,'Return Data'!$B$7:$R$2843,4,0)</f>
        <v>1098.3475000000001</v>
      </c>
      <c r="D9" s="65">
        <f>VLOOKUP($A9,'Return Data'!$B$7:$R$2843,5,0)</f>
        <v>2.9611999999999998</v>
      </c>
      <c r="E9" s="66">
        <f t="shared" si="0"/>
        <v>21</v>
      </c>
      <c r="F9" s="65">
        <f>VLOOKUP($A9,'Return Data'!$B$7:$R$2843,6,0)</f>
        <v>3.0304000000000002</v>
      </c>
      <c r="G9" s="66">
        <f t="shared" si="1"/>
        <v>10</v>
      </c>
      <c r="H9" s="65">
        <f>VLOOKUP($A9,'Return Data'!$B$7:$R$2843,7,0)</f>
        <v>3.0463</v>
      </c>
      <c r="I9" s="66">
        <f t="shared" si="2"/>
        <v>6</v>
      </c>
      <c r="J9" s="65">
        <f>VLOOKUP($A9,'Return Data'!$B$7:$R$2843,8,0)</f>
        <v>3.0758999999999999</v>
      </c>
      <c r="K9" s="66">
        <f t="shared" si="3"/>
        <v>6</v>
      </c>
      <c r="L9" s="65">
        <f>VLOOKUP($A9,'Return Data'!$B$7:$R$2843,9,0)</f>
        <v>3.0869</v>
      </c>
      <c r="M9" s="66">
        <f t="shared" si="4"/>
        <v>5</v>
      </c>
      <c r="N9" s="65">
        <f>VLOOKUP($A9,'Return Data'!$B$7:$R$2843,10,0)</f>
        <v>3.1417999999999999</v>
      </c>
      <c r="O9" s="66">
        <f t="shared" si="5"/>
        <v>5</v>
      </c>
      <c r="P9" s="65">
        <f>VLOOKUP($A9,'Return Data'!$B$7:$R$2843,11,0)</f>
        <v>3.1063999999999998</v>
      </c>
      <c r="Q9" s="66">
        <f>RANK(P9,P$8:P$37,0)</f>
        <v>6</v>
      </c>
      <c r="R9" s="65">
        <f>VLOOKUP($A9,'Return Data'!$B$7:$R$2843,12,0)</f>
        <v>3.0615999999999999</v>
      </c>
      <c r="S9" s="66">
        <f>RANK(R9,R$8:R$37,0)</f>
        <v>7</v>
      </c>
      <c r="T9" s="65">
        <f>VLOOKUP($A9,'Return Data'!$B$7:$R$2843,13,0)</f>
        <v>3.0718000000000001</v>
      </c>
      <c r="U9" s="66">
        <f>RANK(T9,T$8:T$37,0)</f>
        <v>6</v>
      </c>
      <c r="V9" s="65"/>
      <c r="W9" s="66"/>
      <c r="X9" s="65"/>
      <c r="Y9" s="66"/>
      <c r="Z9" s="65">
        <f>VLOOKUP($A9,'Return Data'!$B$7:$R$2843,16,0)</f>
        <v>4</v>
      </c>
      <c r="AA9" s="67">
        <f t="shared" si="7"/>
        <v>12</v>
      </c>
    </row>
    <row r="10" spans="1:27" x14ac:dyDescent="0.3">
      <c r="A10" s="63" t="s">
        <v>1286</v>
      </c>
      <c r="B10" s="64">
        <f>VLOOKUP($A10,'Return Data'!$B$7:$R$2843,3,0)</f>
        <v>44412</v>
      </c>
      <c r="C10" s="65">
        <f>VLOOKUP($A10,'Return Data'!$B$7:$R$2843,4,0)</f>
        <v>1091.4766</v>
      </c>
      <c r="D10" s="65">
        <f>VLOOKUP($A10,'Return Data'!$B$7:$R$2843,5,0)</f>
        <v>3.0735000000000001</v>
      </c>
      <c r="E10" s="66">
        <f t="shared" si="0"/>
        <v>3</v>
      </c>
      <c r="F10" s="65">
        <f>VLOOKUP($A10,'Return Data'!$B$7:$R$2843,6,0)</f>
        <v>3.0807000000000002</v>
      </c>
      <c r="G10" s="66">
        <f t="shared" si="1"/>
        <v>3</v>
      </c>
      <c r="H10" s="65">
        <f>VLOOKUP($A10,'Return Data'!$B$7:$R$2843,7,0)</f>
        <v>3.0908000000000002</v>
      </c>
      <c r="I10" s="66">
        <f t="shared" si="2"/>
        <v>3</v>
      </c>
      <c r="J10" s="65">
        <f>VLOOKUP($A10,'Return Data'!$B$7:$R$2843,8,0)</f>
        <v>3.1034000000000002</v>
      </c>
      <c r="K10" s="66">
        <f t="shared" si="3"/>
        <v>3</v>
      </c>
      <c r="L10" s="65">
        <f>VLOOKUP($A10,'Return Data'!$B$7:$R$2843,9,0)</f>
        <v>3.1116000000000001</v>
      </c>
      <c r="M10" s="66">
        <f t="shared" si="4"/>
        <v>3</v>
      </c>
      <c r="N10" s="65">
        <f>VLOOKUP($A10,'Return Data'!$B$7:$R$2843,10,0)</f>
        <v>3.1453000000000002</v>
      </c>
      <c r="O10" s="66">
        <f t="shared" si="5"/>
        <v>4</v>
      </c>
      <c r="P10" s="65">
        <f>VLOOKUP($A10,'Return Data'!$B$7:$R$2843,11,0)</f>
        <v>3.1160000000000001</v>
      </c>
      <c r="Q10" s="66">
        <f>RANK(P10,P$8:P$37,0)</f>
        <v>3</v>
      </c>
      <c r="R10" s="65">
        <f>VLOOKUP($A10,'Return Data'!$B$7:$R$2843,12,0)</f>
        <v>3.0739999999999998</v>
      </c>
      <c r="S10" s="66">
        <f>RANK(R10,R$8:R$37,0)</f>
        <v>3</v>
      </c>
      <c r="T10" s="65">
        <f>VLOOKUP($A10,'Return Data'!$B$7:$R$2843,13,0)</f>
        <v>3.0790000000000002</v>
      </c>
      <c r="U10" s="66">
        <f>RANK(T10,T$8:T$37,0)</f>
        <v>3</v>
      </c>
      <c r="V10" s="65"/>
      <c r="W10" s="66"/>
      <c r="X10" s="65"/>
      <c r="Y10" s="66"/>
      <c r="Z10" s="65">
        <f>VLOOKUP($A10,'Return Data'!$B$7:$R$2843,16,0)</f>
        <v>3.907</v>
      </c>
      <c r="AA10" s="67">
        <f t="shared" si="7"/>
        <v>14</v>
      </c>
    </row>
    <row r="11" spans="1:27" x14ac:dyDescent="0.3">
      <c r="A11" s="63" t="s">
        <v>1288</v>
      </c>
      <c r="B11" s="64">
        <f>VLOOKUP($A11,'Return Data'!$B$7:$R$2843,3,0)</f>
        <v>44412</v>
      </c>
      <c r="C11" s="65">
        <f>VLOOKUP($A11,'Return Data'!$B$7:$R$2843,4,0)</f>
        <v>1092.3459</v>
      </c>
      <c r="D11" s="65">
        <f>VLOOKUP($A11,'Return Data'!$B$7:$R$2843,5,0)</f>
        <v>2.9807999999999999</v>
      </c>
      <c r="E11" s="66">
        <f t="shared" si="0"/>
        <v>17</v>
      </c>
      <c r="F11" s="65">
        <f>VLOOKUP($A11,'Return Data'!$B$7:$R$2843,6,0)</f>
        <v>2.9946999999999999</v>
      </c>
      <c r="G11" s="66">
        <f t="shared" si="1"/>
        <v>20</v>
      </c>
      <c r="H11" s="65">
        <f>VLOOKUP($A11,'Return Data'!$B$7:$R$2843,7,0)</f>
        <v>3.0085000000000002</v>
      </c>
      <c r="I11" s="66">
        <f t="shared" si="2"/>
        <v>19</v>
      </c>
      <c r="J11" s="65">
        <f>VLOOKUP($A11,'Return Data'!$B$7:$R$2843,8,0)</f>
        <v>3.0285000000000002</v>
      </c>
      <c r="K11" s="66">
        <f t="shared" si="3"/>
        <v>20</v>
      </c>
      <c r="L11" s="65">
        <f>VLOOKUP($A11,'Return Data'!$B$7:$R$2843,9,0)</f>
        <v>3.0644999999999998</v>
      </c>
      <c r="M11" s="66">
        <f t="shared" si="4"/>
        <v>11</v>
      </c>
      <c r="N11" s="65">
        <f>VLOOKUP($A11,'Return Data'!$B$7:$R$2843,10,0)</f>
        <v>3.0695999999999999</v>
      </c>
      <c r="O11" s="66">
        <f t="shared" si="5"/>
        <v>24</v>
      </c>
      <c r="P11" s="65">
        <f>VLOOKUP($A11,'Return Data'!$B$7:$R$2843,11,0)</f>
        <v>3.0411999999999999</v>
      </c>
      <c r="Q11" s="66">
        <f>RANK(P11,P$8:P$37,0)</f>
        <v>18</v>
      </c>
      <c r="R11" s="65">
        <f>VLOOKUP($A11,'Return Data'!$B$7:$R$2843,12,0)</f>
        <v>3.0145</v>
      </c>
      <c r="S11" s="66">
        <f>RANK(R11,R$8:R$37,0)</f>
        <v>12</v>
      </c>
      <c r="T11" s="65">
        <f>VLOOKUP($A11,'Return Data'!$B$7:$R$2843,13,0)</f>
        <v>3.0169999999999999</v>
      </c>
      <c r="U11" s="66">
        <f>RANK(T11,T$8:T$37,0)</f>
        <v>11</v>
      </c>
      <c r="V11" s="65"/>
      <c r="W11" s="66"/>
      <c r="X11" s="65"/>
      <c r="Y11" s="66"/>
      <c r="Z11" s="65">
        <f>VLOOKUP($A11,'Return Data'!$B$7:$R$2843,16,0)</f>
        <v>3.8794</v>
      </c>
      <c r="AA11" s="67">
        <f t="shared" si="7"/>
        <v>15</v>
      </c>
    </row>
    <row r="12" spans="1:27" x14ac:dyDescent="0.3">
      <c r="A12" s="63" t="s">
        <v>1290</v>
      </c>
      <c r="B12" s="64">
        <f>VLOOKUP($A12,'Return Data'!$B$7:$R$2843,3,0)</f>
        <v>44412</v>
      </c>
      <c r="C12" s="65">
        <f>VLOOKUP($A12,'Return Data'!$B$7:$R$2843,4,0)</f>
        <v>1051.0097000000001</v>
      </c>
      <c r="D12" s="65">
        <f>VLOOKUP($A12,'Return Data'!$B$7:$R$2843,5,0)</f>
        <v>2.8549000000000002</v>
      </c>
      <c r="E12" s="66">
        <f t="shared" si="0"/>
        <v>29</v>
      </c>
      <c r="F12" s="65">
        <f>VLOOKUP($A12,'Return Data'!$B$7:$R$2843,6,0)</f>
        <v>2.8588</v>
      </c>
      <c r="G12" s="66">
        <f t="shared" si="1"/>
        <v>29</v>
      </c>
      <c r="H12" s="65">
        <f>VLOOKUP($A12,'Return Data'!$B$7:$R$2843,7,0)</f>
        <v>2.9</v>
      </c>
      <c r="I12" s="66">
        <f t="shared" si="2"/>
        <v>29</v>
      </c>
      <c r="J12" s="65">
        <f>VLOOKUP($A12,'Return Data'!$B$7:$R$2843,8,0)</f>
        <v>2.9952999999999999</v>
      </c>
      <c r="K12" s="66">
        <f t="shared" si="3"/>
        <v>26</v>
      </c>
      <c r="L12" s="65">
        <f>VLOOKUP($A12,'Return Data'!$B$7:$R$2843,9,0)</f>
        <v>3.0728</v>
      </c>
      <c r="M12" s="66">
        <f t="shared" si="4"/>
        <v>8</v>
      </c>
      <c r="N12" s="65">
        <f>VLOOKUP($A12,'Return Data'!$B$7:$R$2843,10,0)</f>
        <v>3.1663999999999999</v>
      </c>
      <c r="O12" s="66">
        <f t="shared" si="5"/>
        <v>2</v>
      </c>
      <c r="P12" s="65">
        <f>VLOOKUP($A12,'Return Data'!$B$7:$R$2843,11,0)</f>
        <v>3.1208</v>
      </c>
      <c r="Q12" s="66">
        <f t="shared" ref="Q12:Q37" si="8">RANK(P12,P$8:P$37,0)</f>
        <v>2</v>
      </c>
      <c r="R12" s="65">
        <f>VLOOKUP($A12,'Return Data'!$B$7:$R$2843,12,0)</f>
        <v>3.0828000000000002</v>
      </c>
      <c r="S12" s="66">
        <f>RANK(R12,R$8:R$37,0)</f>
        <v>2</v>
      </c>
      <c r="T12" s="65"/>
      <c r="U12" s="66"/>
      <c r="V12" s="65"/>
      <c r="W12" s="66"/>
      <c r="X12" s="65"/>
      <c r="Y12" s="66"/>
      <c r="Z12" s="65">
        <f>VLOOKUP($A12,'Return Data'!$B$7:$R$2843,16,0)</f>
        <v>3.3235999999999999</v>
      </c>
      <c r="AA12" s="67">
        <f t="shared" si="7"/>
        <v>29</v>
      </c>
    </row>
    <row r="13" spans="1:27" x14ac:dyDescent="0.3">
      <c r="A13" s="63" t="s">
        <v>1292</v>
      </c>
      <c r="B13" s="64">
        <f>VLOOKUP($A13,'Return Data'!$B$7:$R$2843,3,0)</f>
        <v>44412</v>
      </c>
      <c r="C13" s="65">
        <f>VLOOKUP($A13,'Return Data'!$B$7:$R$2843,4,0)</f>
        <v>1076.7381</v>
      </c>
      <c r="D13" s="65">
        <f>VLOOKUP($A13,'Return Data'!$B$7:$R$2843,5,0)</f>
        <v>3.0545</v>
      </c>
      <c r="E13" s="66">
        <f t="shared" si="0"/>
        <v>5</v>
      </c>
      <c r="F13" s="65">
        <f>VLOOKUP($A13,'Return Data'!$B$7:$R$2843,6,0)</f>
        <v>3.0617999999999999</v>
      </c>
      <c r="G13" s="66">
        <f t="shared" si="1"/>
        <v>5</v>
      </c>
      <c r="H13" s="65">
        <f>VLOOKUP($A13,'Return Data'!$B$7:$R$2843,7,0)</f>
        <v>3.0701000000000001</v>
      </c>
      <c r="I13" s="66">
        <f t="shared" si="2"/>
        <v>5</v>
      </c>
      <c r="J13" s="65">
        <f>VLOOKUP($A13,'Return Data'!$B$7:$R$2843,8,0)</f>
        <v>3.0895999999999999</v>
      </c>
      <c r="K13" s="66">
        <f t="shared" si="3"/>
        <v>5</v>
      </c>
      <c r="L13" s="65">
        <f>VLOOKUP($A13,'Return Data'!$B$7:$R$2843,9,0)</f>
        <v>3.0933000000000002</v>
      </c>
      <c r="M13" s="66">
        <f t="shared" si="4"/>
        <v>4</v>
      </c>
      <c r="N13" s="65">
        <f>VLOOKUP($A13,'Return Data'!$B$7:$R$2843,10,0)</f>
        <v>3.1332</v>
      </c>
      <c r="O13" s="66">
        <f t="shared" si="5"/>
        <v>7</v>
      </c>
      <c r="P13" s="65">
        <f>VLOOKUP($A13,'Return Data'!$B$7:$R$2843,11,0)</f>
        <v>3.1015000000000001</v>
      </c>
      <c r="Q13" s="66">
        <f t="shared" si="8"/>
        <v>7</v>
      </c>
      <c r="R13" s="65">
        <f>VLOOKUP($A13,'Return Data'!$B$7:$R$2843,12,0)</f>
        <v>3.0619999999999998</v>
      </c>
      <c r="S13" s="66">
        <f t="shared" ref="S13:S37" si="9">RANK(R13,R$8:R$37,0)</f>
        <v>6</v>
      </c>
      <c r="T13" s="65">
        <f>VLOOKUP($A13,'Return Data'!$B$7:$R$2843,13,0)</f>
        <v>3.0752000000000002</v>
      </c>
      <c r="U13" s="66">
        <f t="shared" ref="U13:U37" si="10">RANK(T13,T$8:T$37,0)</f>
        <v>5</v>
      </c>
      <c r="V13" s="65"/>
      <c r="W13" s="66"/>
      <c r="X13" s="65"/>
      <c r="Y13" s="66"/>
      <c r="Z13" s="65">
        <f>VLOOKUP($A13,'Return Data'!$B$7:$R$2843,16,0)</f>
        <v>3.694</v>
      </c>
      <c r="AA13" s="67">
        <f t="shared" si="7"/>
        <v>20</v>
      </c>
    </row>
    <row r="14" spans="1:27" x14ac:dyDescent="0.3">
      <c r="A14" s="63" t="s">
        <v>1294</v>
      </c>
      <c r="B14" s="64">
        <f>VLOOKUP($A14,'Return Data'!$B$7:$R$2843,3,0)</f>
        <v>44412</v>
      </c>
      <c r="C14" s="65">
        <f>VLOOKUP($A14,'Return Data'!$B$7:$R$2843,4,0)</f>
        <v>1111.7516000000001</v>
      </c>
      <c r="D14" s="65">
        <f>VLOOKUP($A14,'Return Data'!$B$7:$R$2843,5,0)</f>
        <v>3.0371000000000001</v>
      </c>
      <c r="E14" s="66">
        <f t="shared" si="0"/>
        <v>7</v>
      </c>
      <c r="F14" s="65">
        <f>VLOOKUP($A14,'Return Data'!$B$7:$R$2843,6,0)</f>
        <v>3.0398000000000001</v>
      </c>
      <c r="G14" s="66">
        <f t="shared" si="1"/>
        <v>7</v>
      </c>
      <c r="H14" s="65">
        <f>VLOOKUP($A14,'Return Data'!$B$7:$R$2843,7,0)</f>
        <v>3.0461999999999998</v>
      </c>
      <c r="I14" s="66">
        <f t="shared" si="2"/>
        <v>7</v>
      </c>
      <c r="J14" s="65">
        <f>VLOOKUP($A14,'Return Data'!$B$7:$R$2843,8,0)</f>
        <v>3.0689000000000002</v>
      </c>
      <c r="K14" s="66">
        <f t="shared" si="3"/>
        <v>8</v>
      </c>
      <c r="L14" s="65">
        <f>VLOOKUP($A14,'Return Data'!$B$7:$R$2843,9,0)</f>
        <v>3.0693000000000001</v>
      </c>
      <c r="M14" s="66">
        <f t="shared" si="4"/>
        <v>10</v>
      </c>
      <c r="N14" s="65">
        <f>VLOOKUP($A14,'Return Data'!$B$7:$R$2843,10,0)</f>
        <v>3.0910000000000002</v>
      </c>
      <c r="O14" s="66">
        <f t="shared" si="5"/>
        <v>15</v>
      </c>
      <c r="P14" s="65">
        <f>VLOOKUP($A14,'Return Data'!$B$7:$R$2843,11,0)</f>
        <v>3.0444</v>
      </c>
      <c r="Q14" s="66">
        <f t="shared" si="8"/>
        <v>16</v>
      </c>
      <c r="R14" s="65">
        <f>VLOOKUP($A14,'Return Data'!$B$7:$R$2843,12,0)</f>
        <v>3.0137999999999998</v>
      </c>
      <c r="S14" s="66">
        <f t="shared" si="9"/>
        <v>13</v>
      </c>
      <c r="T14" s="65">
        <f>VLOOKUP($A14,'Return Data'!$B$7:$R$2843,13,0)</f>
        <v>3.0375000000000001</v>
      </c>
      <c r="U14" s="66">
        <f t="shared" si="10"/>
        <v>9</v>
      </c>
      <c r="V14" s="65"/>
      <c r="W14" s="66"/>
      <c r="X14" s="65"/>
      <c r="Y14" s="66"/>
      <c r="Z14" s="65">
        <f>VLOOKUP($A14,'Return Data'!$B$7:$R$2843,16,0)</f>
        <v>4.2012999999999998</v>
      </c>
      <c r="AA14" s="67">
        <f t="shared" si="7"/>
        <v>8</v>
      </c>
    </row>
    <row r="15" spans="1:27" x14ac:dyDescent="0.3">
      <c r="A15" s="63" t="s">
        <v>1296</v>
      </c>
      <c r="B15" s="64">
        <f>VLOOKUP($A15,'Return Data'!$B$7:$R$2843,3,0)</f>
        <v>44412</v>
      </c>
      <c r="C15" s="65">
        <f>VLOOKUP($A15,'Return Data'!$B$7:$R$2843,4,0)</f>
        <v>1077.7877000000001</v>
      </c>
      <c r="D15" s="65">
        <f>VLOOKUP($A15,'Return Data'!$B$7:$R$2843,5,0)</f>
        <v>3.0074999999999998</v>
      </c>
      <c r="E15" s="66">
        <f t="shared" si="0"/>
        <v>9</v>
      </c>
      <c r="F15" s="65">
        <f>VLOOKUP($A15,'Return Data'!$B$7:$R$2843,6,0)</f>
        <v>3.0171000000000001</v>
      </c>
      <c r="G15" s="66">
        <f t="shared" si="1"/>
        <v>12</v>
      </c>
      <c r="H15" s="65">
        <f>VLOOKUP($A15,'Return Data'!$B$7:$R$2843,7,0)</f>
        <v>3.0234999999999999</v>
      </c>
      <c r="I15" s="66">
        <f t="shared" si="2"/>
        <v>14</v>
      </c>
      <c r="J15" s="65">
        <f>VLOOKUP($A15,'Return Data'!$B$7:$R$2843,8,0)</f>
        <v>3.0524</v>
      </c>
      <c r="K15" s="66">
        <f t="shared" si="3"/>
        <v>11</v>
      </c>
      <c r="L15" s="65">
        <f>VLOOKUP($A15,'Return Data'!$B$7:$R$2843,9,0)</f>
        <v>3.0623</v>
      </c>
      <c r="M15" s="66">
        <f t="shared" si="4"/>
        <v>13</v>
      </c>
      <c r="N15" s="65">
        <f>VLOOKUP($A15,'Return Data'!$B$7:$R$2843,10,0)</f>
        <v>3.0861000000000001</v>
      </c>
      <c r="O15" s="66">
        <f t="shared" si="5"/>
        <v>18</v>
      </c>
      <c r="P15" s="65">
        <f>VLOOKUP($A15,'Return Data'!$B$7:$R$2843,11,0)</f>
        <v>3.0565000000000002</v>
      </c>
      <c r="Q15" s="66">
        <f t="shared" si="8"/>
        <v>14</v>
      </c>
      <c r="R15" s="65">
        <f>VLOOKUP($A15,'Return Data'!$B$7:$R$2843,12,0)</f>
        <v>3.0486</v>
      </c>
      <c r="S15" s="66">
        <f t="shared" si="9"/>
        <v>8</v>
      </c>
      <c r="T15" s="65">
        <f>VLOOKUP($A15,'Return Data'!$B$7:$R$2843,13,0)</f>
        <v>3.0899000000000001</v>
      </c>
      <c r="U15" s="66">
        <f t="shared" si="10"/>
        <v>1</v>
      </c>
      <c r="V15" s="65"/>
      <c r="W15" s="66"/>
      <c r="X15" s="65"/>
      <c r="Y15" s="66"/>
      <c r="Z15" s="65">
        <f>VLOOKUP($A15,'Return Data'!$B$7:$R$2843,16,0)</f>
        <v>3.746</v>
      </c>
      <c r="AA15" s="67">
        <f t="shared" si="7"/>
        <v>17</v>
      </c>
    </row>
    <row r="16" spans="1:27" x14ac:dyDescent="0.3">
      <c r="A16" s="63" t="s">
        <v>1297</v>
      </c>
      <c r="B16" s="64">
        <f>VLOOKUP($A16,'Return Data'!$B$7:$R$2843,3,0)</f>
        <v>44412</v>
      </c>
      <c r="C16" s="65">
        <f>VLOOKUP($A16,'Return Data'!$B$7:$R$2843,4,0)</f>
        <v>1085.7447999999999</v>
      </c>
      <c r="D16" s="65">
        <f>VLOOKUP($A16,'Return Data'!$B$7:$R$2843,5,0)</f>
        <v>2.9922</v>
      </c>
      <c r="E16" s="66">
        <f t="shared" si="0"/>
        <v>14</v>
      </c>
      <c r="F16" s="65">
        <f>VLOOKUP($A16,'Return Data'!$B$7:$R$2843,6,0)</f>
        <v>3.0061</v>
      </c>
      <c r="G16" s="66">
        <f t="shared" si="1"/>
        <v>16</v>
      </c>
      <c r="H16" s="65">
        <f>VLOOKUP($A16,'Return Data'!$B$7:$R$2843,7,0)</f>
        <v>3.0076000000000001</v>
      </c>
      <c r="I16" s="66">
        <f t="shared" si="2"/>
        <v>20</v>
      </c>
      <c r="J16" s="65">
        <f>VLOOKUP($A16,'Return Data'!$B$7:$R$2843,8,0)</f>
        <v>3.0346000000000002</v>
      </c>
      <c r="K16" s="66">
        <f t="shared" si="3"/>
        <v>16</v>
      </c>
      <c r="L16" s="65">
        <f>VLOOKUP($A16,'Return Data'!$B$7:$R$2843,9,0)</f>
        <v>3.0373000000000001</v>
      </c>
      <c r="M16" s="66">
        <f t="shared" si="4"/>
        <v>21</v>
      </c>
      <c r="N16" s="65">
        <f>VLOOKUP($A16,'Return Data'!$B$7:$R$2843,10,0)</f>
        <v>3.0838999999999999</v>
      </c>
      <c r="O16" s="66">
        <f t="shared" si="5"/>
        <v>19</v>
      </c>
      <c r="P16" s="65">
        <f>VLOOKUP($A16,'Return Data'!$B$7:$R$2843,11,0)</f>
        <v>3.0364</v>
      </c>
      <c r="Q16" s="66">
        <f t="shared" si="8"/>
        <v>20</v>
      </c>
      <c r="R16" s="65">
        <f>VLOOKUP($A16,'Return Data'!$B$7:$R$2843,12,0)</f>
        <v>2.9887000000000001</v>
      </c>
      <c r="S16" s="66">
        <f t="shared" si="9"/>
        <v>20</v>
      </c>
      <c r="T16" s="65">
        <f>VLOOKUP($A16,'Return Data'!$B$7:$R$2843,13,0)</f>
        <v>3.0021</v>
      </c>
      <c r="U16" s="66">
        <f t="shared" si="10"/>
        <v>17</v>
      </c>
      <c r="V16" s="65"/>
      <c r="W16" s="66"/>
      <c r="X16" s="65"/>
      <c r="Y16" s="66"/>
      <c r="Z16" s="65">
        <f>VLOOKUP($A16,'Return Data'!$B$7:$R$2843,16,0)</f>
        <v>3.7343999999999999</v>
      </c>
      <c r="AA16" s="67">
        <f t="shared" si="7"/>
        <v>19</v>
      </c>
    </row>
    <row r="17" spans="1:27" x14ac:dyDescent="0.3">
      <c r="A17" s="63" t="s">
        <v>1299</v>
      </c>
      <c r="B17" s="64">
        <f>VLOOKUP($A17,'Return Data'!$B$7:$R$2843,3,0)</f>
        <v>44412</v>
      </c>
      <c r="C17" s="65">
        <f>VLOOKUP($A17,'Return Data'!$B$7:$R$2843,4,0)</f>
        <v>3072.3085000000001</v>
      </c>
      <c r="D17" s="65">
        <f>VLOOKUP($A17,'Return Data'!$B$7:$R$2843,5,0)</f>
        <v>2.9977</v>
      </c>
      <c r="E17" s="66">
        <f t="shared" si="0"/>
        <v>12</v>
      </c>
      <c r="F17" s="65">
        <f>VLOOKUP($A17,'Return Data'!$B$7:$R$2843,6,0)</f>
        <v>3.0148000000000001</v>
      </c>
      <c r="G17" s="66">
        <f t="shared" si="1"/>
        <v>14</v>
      </c>
      <c r="H17" s="65">
        <f>VLOOKUP($A17,'Return Data'!$B$7:$R$2843,7,0)</f>
        <v>2.9910000000000001</v>
      </c>
      <c r="I17" s="66">
        <f t="shared" si="2"/>
        <v>25</v>
      </c>
      <c r="J17" s="65">
        <f>VLOOKUP($A17,'Return Data'!$B$7:$R$2843,8,0)</f>
        <v>3.0122</v>
      </c>
      <c r="K17" s="66">
        <f t="shared" si="3"/>
        <v>24</v>
      </c>
      <c r="L17" s="65">
        <f>VLOOKUP($A17,'Return Data'!$B$7:$R$2843,9,0)</f>
        <v>3.0169999999999999</v>
      </c>
      <c r="M17" s="66">
        <f t="shared" si="4"/>
        <v>27</v>
      </c>
      <c r="N17" s="65">
        <f>VLOOKUP($A17,'Return Data'!$B$7:$R$2843,10,0)</f>
        <v>3.0581</v>
      </c>
      <c r="O17" s="66">
        <f t="shared" si="5"/>
        <v>27</v>
      </c>
      <c r="P17" s="65">
        <f>VLOOKUP($A17,'Return Data'!$B$7:$R$2843,11,0)</f>
        <v>3.0192000000000001</v>
      </c>
      <c r="Q17" s="66">
        <f t="shared" si="8"/>
        <v>26</v>
      </c>
      <c r="R17" s="65">
        <f>VLOOKUP($A17,'Return Data'!$B$7:$R$2843,12,0)</f>
        <v>2.9723999999999999</v>
      </c>
      <c r="S17" s="66">
        <f t="shared" si="9"/>
        <v>24</v>
      </c>
      <c r="T17" s="65">
        <f>VLOOKUP($A17,'Return Data'!$B$7:$R$2843,13,0)</f>
        <v>2.9773999999999998</v>
      </c>
      <c r="U17" s="66">
        <f t="shared" si="10"/>
        <v>21</v>
      </c>
      <c r="V17" s="65">
        <f>VLOOKUP($A17,'Return Data'!$B$7:$R$2843,17,0)</f>
        <v>3.5217999999999998</v>
      </c>
      <c r="W17" s="66">
        <f>RANK(V17,V$8:V$37,0)</f>
        <v>4</v>
      </c>
      <c r="X17" s="65">
        <f>VLOOKUP($A17,'Return Data'!$B$7:$R$2843,14,0)</f>
        <v>4.3756000000000004</v>
      </c>
      <c r="Y17" s="66">
        <f>RANK(X17,X$8:X$37,0)</f>
        <v>3</v>
      </c>
      <c r="Z17" s="65">
        <f>VLOOKUP($A17,'Return Data'!$B$7:$R$2843,16,0)</f>
        <v>5.9236000000000004</v>
      </c>
      <c r="AA17" s="67">
        <f t="shared" si="7"/>
        <v>4</v>
      </c>
    </row>
    <row r="18" spans="1:27" x14ac:dyDescent="0.3">
      <c r="A18" s="63" t="s">
        <v>1302</v>
      </c>
      <c r="B18" s="64">
        <f>VLOOKUP($A18,'Return Data'!$B$7:$R$2843,3,0)</f>
        <v>44412</v>
      </c>
      <c r="C18" s="65">
        <f>VLOOKUP($A18,'Return Data'!$B$7:$R$2843,4,0)</f>
        <v>1084.4994999999999</v>
      </c>
      <c r="D18" s="65">
        <f>VLOOKUP($A18,'Return Data'!$B$7:$R$2843,5,0)</f>
        <v>2.9923000000000002</v>
      </c>
      <c r="E18" s="66">
        <f t="shared" si="0"/>
        <v>13</v>
      </c>
      <c r="F18" s="65">
        <f>VLOOKUP($A18,'Return Data'!$B$7:$R$2843,6,0)</f>
        <v>2.9984000000000002</v>
      </c>
      <c r="G18" s="66">
        <f t="shared" si="1"/>
        <v>17</v>
      </c>
      <c r="H18" s="65">
        <f>VLOOKUP($A18,'Return Data'!$B$7:$R$2843,7,0)</f>
        <v>3.0217000000000001</v>
      </c>
      <c r="I18" s="66">
        <f t="shared" si="2"/>
        <v>15</v>
      </c>
      <c r="J18" s="65">
        <f>VLOOKUP($A18,'Return Data'!$B$7:$R$2843,8,0)</f>
        <v>3.0501999999999998</v>
      </c>
      <c r="K18" s="66">
        <f t="shared" si="3"/>
        <v>13</v>
      </c>
      <c r="L18" s="65">
        <f>VLOOKUP($A18,'Return Data'!$B$7:$R$2843,9,0)</f>
        <v>3.0526</v>
      </c>
      <c r="M18" s="66">
        <f t="shared" si="4"/>
        <v>16</v>
      </c>
      <c r="N18" s="65">
        <f>VLOOKUP($A18,'Return Data'!$B$7:$R$2843,10,0)</f>
        <v>3.0924</v>
      </c>
      <c r="O18" s="66">
        <f t="shared" si="5"/>
        <v>13</v>
      </c>
      <c r="P18" s="65">
        <f>VLOOKUP($A18,'Return Data'!$B$7:$R$2843,11,0)</f>
        <v>3.0581</v>
      </c>
      <c r="Q18" s="66">
        <f t="shared" si="8"/>
        <v>13</v>
      </c>
      <c r="R18" s="65">
        <f>VLOOKUP($A18,'Return Data'!$B$7:$R$2843,12,0)</f>
        <v>3.0028000000000001</v>
      </c>
      <c r="S18" s="66">
        <f t="shared" si="9"/>
        <v>16</v>
      </c>
      <c r="T18" s="65">
        <f>VLOOKUP($A18,'Return Data'!$B$7:$R$2843,13,0)</f>
        <v>3.0121000000000002</v>
      </c>
      <c r="U18" s="66">
        <f t="shared" si="10"/>
        <v>13</v>
      </c>
      <c r="V18" s="65"/>
      <c r="W18" s="66"/>
      <c r="X18" s="65"/>
      <c r="Y18" s="66"/>
      <c r="Z18" s="65">
        <f>VLOOKUP($A18,'Return Data'!$B$7:$R$2843,16,0)</f>
        <v>3.7391999999999999</v>
      </c>
      <c r="AA18" s="67">
        <f t="shared" si="7"/>
        <v>18</v>
      </c>
    </row>
    <row r="19" spans="1:27" x14ac:dyDescent="0.3">
      <c r="A19" s="63" t="s">
        <v>1303</v>
      </c>
      <c r="B19" s="64">
        <f>VLOOKUP($A19,'Return Data'!$B$7:$R$2843,3,0)</f>
        <v>44412</v>
      </c>
      <c r="C19" s="65">
        <f>VLOOKUP($A19,'Return Data'!$B$7:$R$2843,4,0)</f>
        <v>111.8891</v>
      </c>
      <c r="D19" s="65">
        <f>VLOOKUP($A19,'Return Data'!$B$7:$R$2843,5,0)</f>
        <v>2.9361999999999999</v>
      </c>
      <c r="E19" s="66">
        <f t="shared" si="0"/>
        <v>24</v>
      </c>
      <c r="F19" s="65">
        <f>VLOOKUP($A19,'Return Data'!$B$7:$R$2843,6,0)</f>
        <v>2.9693000000000001</v>
      </c>
      <c r="G19" s="66">
        <f t="shared" si="1"/>
        <v>25</v>
      </c>
      <c r="H19" s="65">
        <f>VLOOKUP($A19,'Return Data'!$B$7:$R$2843,7,0)</f>
        <v>2.9935999999999998</v>
      </c>
      <c r="I19" s="66">
        <f t="shared" si="2"/>
        <v>24</v>
      </c>
      <c r="J19" s="65">
        <f>VLOOKUP($A19,'Return Data'!$B$7:$R$2843,8,0)</f>
        <v>3.0116999999999998</v>
      </c>
      <c r="K19" s="66">
        <f t="shared" si="3"/>
        <v>25</v>
      </c>
      <c r="L19" s="65">
        <f>VLOOKUP($A19,'Return Data'!$B$7:$R$2843,9,0)</f>
        <v>3.0226000000000002</v>
      </c>
      <c r="M19" s="66">
        <f t="shared" si="4"/>
        <v>26</v>
      </c>
      <c r="N19" s="65">
        <f>VLOOKUP($A19,'Return Data'!$B$7:$R$2843,10,0)</f>
        <v>3.0752000000000002</v>
      </c>
      <c r="O19" s="66">
        <f t="shared" si="5"/>
        <v>23</v>
      </c>
      <c r="P19" s="65">
        <f>VLOOKUP($A19,'Return Data'!$B$7:$R$2843,11,0)</f>
        <v>3.0343</v>
      </c>
      <c r="Q19" s="66">
        <f t="shared" si="8"/>
        <v>21</v>
      </c>
      <c r="R19" s="65">
        <f>VLOOKUP($A19,'Return Data'!$B$7:$R$2843,12,0)</f>
        <v>2.9845000000000002</v>
      </c>
      <c r="S19" s="66">
        <f t="shared" si="9"/>
        <v>21</v>
      </c>
      <c r="T19" s="65">
        <f>VLOOKUP($A19,'Return Data'!$B$7:$R$2843,13,0)</f>
        <v>2.9925999999999999</v>
      </c>
      <c r="U19" s="66">
        <f t="shared" si="10"/>
        <v>19</v>
      </c>
      <c r="V19" s="65"/>
      <c r="W19" s="66"/>
      <c r="X19" s="65"/>
      <c r="Y19" s="66"/>
      <c r="Z19" s="65">
        <f>VLOOKUP($A19,'Return Data'!$B$7:$R$2843,16,0)</f>
        <v>4.2096999999999998</v>
      </c>
      <c r="AA19" s="67">
        <f t="shared" si="7"/>
        <v>7</v>
      </c>
    </row>
    <row r="20" spans="1:27" x14ac:dyDescent="0.3">
      <c r="A20" s="63" t="s">
        <v>1306</v>
      </c>
      <c r="B20" s="64">
        <f>VLOOKUP($A20,'Return Data'!$B$7:$R$2843,3,0)</f>
        <v>44412</v>
      </c>
      <c r="C20" s="65">
        <f>VLOOKUP($A20,'Return Data'!$B$7:$R$2843,4,0)</f>
        <v>1106.4375</v>
      </c>
      <c r="D20" s="65">
        <f>VLOOKUP($A20,'Return Data'!$B$7:$R$2843,5,0)</f>
        <v>2.9592999999999998</v>
      </c>
      <c r="E20" s="66">
        <f t="shared" si="0"/>
        <v>22</v>
      </c>
      <c r="F20" s="65">
        <f>VLOOKUP($A20,'Return Data'!$B$7:$R$2843,6,0)</f>
        <v>2.9773999999999998</v>
      </c>
      <c r="G20" s="66">
        <f t="shared" si="1"/>
        <v>23</v>
      </c>
      <c r="H20" s="65">
        <f>VLOOKUP($A20,'Return Data'!$B$7:$R$2843,7,0)</f>
        <v>2.9943</v>
      </c>
      <c r="I20" s="66">
        <f t="shared" si="2"/>
        <v>23</v>
      </c>
      <c r="J20" s="65">
        <f>VLOOKUP($A20,'Return Data'!$B$7:$R$2843,8,0)</f>
        <v>3.0131999999999999</v>
      </c>
      <c r="K20" s="66">
        <f t="shared" si="3"/>
        <v>23</v>
      </c>
      <c r="L20" s="65">
        <f>VLOOKUP($A20,'Return Data'!$B$7:$R$2843,9,0)</f>
        <v>3.0379</v>
      </c>
      <c r="M20" s="66">
        <f t="shared" si="4"/>
        <v>20</v>
      </c>
      <c r="N20" s="65">
        <f>VLOOKUP($A20,'Return Data'!$B$7:$R$2843,10,0)</f>
        <v>3.0585</v>
      </c>
      <c r="O20" s="66">
        <f t="shared" si="5"/>
        <v>26</v>
      </c>
      <c r="P20" s="65">
        <f>VLOOKUP($A20,'Return Data'!$B$7:$R$2843,11,0)</f>
        <v>3.0230000000000001</v>
      </c>
      <c r="Q20" s="66">
        <f t="shared" si="8"/>
        <v>25</v>
      </c>
      <c r="R20" s="65">
        <f>VLOOKUP($A20,'Return Data'!$B$7:$R$2843,12,0)</f>
        <v>2.9659</v>
      </c>
      <c r="S20" s="66">
        <f t="shared" si="9"/>
        <v>26</v>
      </c>
      <c r="T20" s="65">
        <f>VLOOKUP($A20,'Return Data'!$B$7:$R$2843,13,0)</f>
        <v>2.9773000000000001</v>
      </c>
      <c r="U20" s="66">
        <f t="shared" si="10"/>
        <v>22</v>
      </c>
      <c r="V20" s="65"/>
      <c r="W20" s="66"/>
      <c r="X20" s="65"/>
      <c r="Y20" s="66"/>
      <c r="Z20" s="65">
        <f>VLOOKUP($A20,'Return Data'!$B$7:$R$2843,16,0)</f>
        <v>4.0540000000000003</v>
      </c>
      <c r="AA20" s="67">
        <f t="shared" si="7"/>
        <v>11</v>
      </c>
    </row>
    <row r="21" spans="1:27" x14ac:dyDescent="0.3">
      <c r="A21" s="63" t="s">
        <v>1308</v>
      </c>
      <c r="B21" s="64">
        <f>VLOOKUP($A21,'Return Data'!$B$7:$R$2843,3,0)</f>
        <v>44412</v>
      </c>
      <c r="C21" s="65">
        <f>VLOOKUP($A21,'Return Data'!$B$7:$R$2843,4,0)</f>
        <v>1076.3924999999999</v>
      </c>
      <c r="D21" s="65">
        <f>VLOOKUP($A21,'Return Data'!$B$7:$R$2843,5,0)</f>
        <v>2.9165000000000001</v>
      </c>
      <c r="E21" s="66">
        <f t="shared" si="0"/>
        <v>26</v>
      </c>
      <c r="F21" s="65">
        <f>VLOOKUP($A21,'Return Data'!$B$7:$R$2843,6,0)</f>
        <v>2.9281999999999999</v>
      </c>
      <c r="G21" s="66">
        <f t="shared" si="1"/>
        <v>27</v>
      </c>
      <c r="H21" s="65">
        <f>VLOOKUP($A21,'Return Data'!$B$7:$R$2843,7,0)</f>
        <v>2.9474</v>
      </c>
      <c r="I21" s="66">
        <f t="shared" si="2"/>
        <v>28</v>
      </c>
      <c r="J21" s="65">
        <f>VLOOKUP($A21,'Return Data'!$B$7:$R$2843,8,0)</f>
        <v>2.9668000000000001</v>
      </c>
      <c r="K21" s="66">
        <f t="shared" si="3"/>
        <v>29</v>
      </c>
      <c r="L21" s="65">
        <f>VLOOKUP($A21,'Return Data'!$B$7:$R$2843,9,0)</f>
        <v>2.9708000000000001</v>
      </c>
      <c r="M21" s="66">
        <f t="shared" si="4"/>
        <v>30</v>
      </c>
      <c r="N21" s="65">
        <f>VLOOKUP($A21,'Return Data'!$B$7:$R$2843,10,0)</f>
        <v>3.0013000000000001</v>
      </c>
      <c r="O21" s="66">
        <f t="shared" si="5"/>
        <v>30</v>
      </c>
      <c r="P21" s="65">
        <f>VLOOKUP($A21,'Return Data'!$B$7:$R$2843,11,0)</f>
        <v>2.9708000000000001</v>
      </c>
      <c r="Q21" s="66">
        <f t="shared" si="8"/>
        <v>30</v>
      </c>
      <c r="R21" s="65">
        <f>VLOOKUP($A21,'Return Data'!$B$7:$R$2843,12,0)</f>
        <v>2.9297</v>
      </c>
      <c r="S21" s="66">
        <f t="shared" si="9"/>
        <v>29</v>
      </c>
      <c r="T21" s="65">
        <f>VLOOKUP($A21,'Return Data'!$B$7:$R$2843,13,0)</f>
        <v>2.9382999999999999</v>
      </c>
      <c r="U21" s="66">
        <f t="shared" si="10"/>
        <v>26</v>
      </c>
      <c r="V21" s="65"/>
      <c r="W21" s="66"/>
      <c r="X21" s="65"/>
      <c r="Y21" s="66"/>
      <c r="Z21" s="65">
        <f>VLOOKUP($A21,'Return Data'!$B$7:$R$2843,16,0)</f>
        <v>3.6084000000000001</v>
      </c>
      <c r="AA21" s="67">
        <f t="shared" si="7"/>
        <v>22</v>
      </c>
    </row>
    <row r="22" spans="1:27" x14ac:dyDescent="0.3">
      <c r="A22" s="63" t="s">
        <v>1310</v>
      </c>
      <c r="B22" s="64">
        <f>VLOOKUP($A22,'Return Data'!$B$7:$R$2843,3,0)</f>
        <v>44412</v>
      </c>
      <c r="C22" s="65">
        <f>VLOOKUP($A22,'Return Data'!$B$7:$R$2843,4,0)</f>
        <v>1050.7501999999999</v>
      </c>
      <c r="D22" s="65">
        <f>VLOOKUP($A22,'Return Data'!$B$7:$R$2843,5,0)</f>
        <v>2.9668000000000001</v>
      </c>
      <c r="E22" s="66">
        <f t="shared" si="0"/>
        <v>20</v>
      </c>
      <c r="F22" s="65">
        <f>VLOOKUP($A22,'Return Data'!$B$7:$R$2843,6,0)</f>
        <v>2.9950999999999999</v>
      </c>
      <c r="G22" s="66">
        <f t="shared" si="1"/>
        <v>18</v>
      </c>
      <c r="H22" s="65">
        <f>VLOOKUP($A22,'Return Data'!$B$7:$R$2843,7,0)</f>
        <v>3.0209000000000001</v>
      </c>
      <c r="I22" s="66">
        <f t="shared" si="2"/>
        <v>16</v>
      </c>
      <c r="J22" s="65">
        <f>VLOOKUP($A22,'Return Data'!$B$7:$R$2843,8,0)</f>
        <v>3.0470000000000002</v>
      </c>
      <c r="K22" s="66">
        <f t="shared" si="3"/>
        <v>14</v>
      </c>
      <c r="L22" s="65">
        <f>VLOOKUP($A22,'Return Data'!$B$7:$R$2843,9,0)</f>
        <v>3.0505</v>
      </c>
      <c r="M22" s="66">
        <f t="shared" si="4"/>
        <v>17</v>
      </c>
      <c r="N22" s="65">
        <f>VLOOKUP($A22,'Return Data'!$B$7:$R$2843,10,0)</f>
        <v>3.0914999999999999</v>
      </c>
      <c r="O22" s="66">
        <f t="shared" si="5"/>
        <v>14</v>
      </c>
      <c r="P22" s="65">
        <f>VLOOKUP($A22,'Return Data'!$B$7:$R$2843,11,0)</f>
        <v>3.0611999999999999</v>
      </c>
      <c r="Q22" s="66">
        <f t="shared" si="8"/>
        <v>12</v>
      </c>
      <c r="R22" s="65">
        <f>VLOOKUP($A22,'Return Data'!$B$7:$R$2843,12,0)</f>
        <v>3.0188999999999999</v>
      </c>
      <c r="S22" s="66">
        <f>RANK(R22,R$8:R$37,0)</f>
        <v>11</v>
      </c>
      <c r="T22" s="65"/>
      <c r="U22" s="66"/>
      <c r="V22" s="65"/>
      <c r="W22" s="66"/>
      <c r="X22" s="65"/>
      <c r="Y22" s="66"/>
      <c r="Z22" s="65">
        <f>VLOOKUP($A22,'Return Data'!$B$7:$R$2843,16,0)</f>
        <v>3.198</v>
      </c>
      <c r="AA22" s="67">
        <f t="shared" si="7"/>
        <v>30</v>
      </c>
    </row>
    <row r="23" spans="1:27" x14ac:dyDescent="0.3">
      <c r="A23" s="63" t="s">
        <v>1312</v>
      </c>
      <c r="B23" s="64">
        <f>VLOOKUP($A23,'Return Data'!$B$7:$R$2843,3,0)</f>
        <v>44412</v>
      </c>
      <c r="C23" s="65">
        <f>VLOOKUP($A23,'Return Data'!$B$7:$R$2843,4,0)</f>
        <v>1059.9676999999999</v>
      </c>
      <c r="D23" s="65">
        <f>VLOOKUP($A23,'Return Data'!$B$7:$R$2843,5,0)</f>
        <v>2.91</v>
      </c>
      <c r="E23" s="66">
        <f t="shared" si="0"/>
        <v>27</v>
      </c>
      <c r="F23" s="65">
        <f>VLOOKUP($A23,'Return Data'!$B$7:$R$2843,6,0)</f>
        <v>2.9058999999999999</v>
      </c>
      <c r="G23" s="66">
        <f t="shared" si="1"/>
        <v>28</v>
      </c>
      <c r="H23" s="65">
        <f>VLOOKUP($A23,'Return Data'!$B$7:$R$2843,7,0)</f>
        <v>2.9567000000000001</v>
      </c>
      <c r="I23" s="66">
        <f t="shared" si="2"/>
        <v>27</v>
      </c>
      <c r="J23" s="65">
        <f>VLOOKUP($A23,'Return Data'!$B$7:$R$2843,8,0)</f>
        <v>2.9741</v>
      </c>
      <c r="K23" s="66">
        <f t="shared" si="3"/>
        <v>28</v>
      </c>
      <c r="L23" s="65">
        <f>VLOOKUP($A23,'Return Data'!$B$7:$R$2843,9,0)</f>
        <v>2.9794</v>
      </c>
      <c r="M23" s="66">
        <f t="shared" si="4"/>
        <v>29</v>
      </c>
      <c r="N23" s="65">
        <f>VLOOKUP($A23,'Return Data'!$B$7:$R$2843,10,0)</f>
        <v>3.0339</v>
      </c>
      <c r="O23" s="66">
        <f t="shared" si="5"/>
        <v>28</v>
      </c>
      <c r="P23" s="65">
        <f>VLOOKUP($A23,'Return Data'!$B$7:$R$2843,11,0)</f>
        <v>2.9759000000000002</v>
      </c>
      <c r="Q23" s="66">
        <f t="shared" si="8"/>
        <v>29</v>
      </c>
      <c r="R23" s="65">
        <f>VLOOKUP($A23,'Return Data'!$B$7:$R$2843,12,0)</f>
        <v>2.9291999999999998</v>
      </c>
      <c r="S23" s="66">
        <f t="shared" si="9"/>
        <v>30</v>
      </c>
      <c r="T23" s="65">
        <f>VLOOKUP($A23,'Return Data'!$B$7:$R$2843,13,0)</f>
        <v>2.9382999999999999</v>
      </c>
      <c r="U23" s="66">
        <f t="shared" si="10"/>
        <v>26</v>
      </c>
      <c r="V23" s="65"/>
      <c r="W23" s="66"/>
      <c r="X23" s="65"/>
      <c r="Y23" s="66"/>
      <c r="Z23" s="65">
        <f>VLOOKUP($A23,'Return Data'!$B$7:$R$2843,16,0)</f>
        <v>3.3243999999999998</v>
      </c>
      <c r="AA23" s="67">
        <f t="shared" si="7"/>
        <v>28</v>
      </c>
    </row>
    <row r="24" spans="1:27" x14ac:dyDescent="0.3">
      <c r="A24" s="63" t="s">
        <v>1314</v>
      </c>
      <c r="B24" s="64">
        <f>VLOOKUP($A24,'Return Data'!$B$7:$R$2843,3,0)</f>
        <v>44412</v>
      </c>
      <c r="C24" s="65">
        <f>VLOOKUP($A24,'Return Data'!$B$7:$R$2843,4,0)</f>
        <v>1056.3092999999999</v>
      </c>
      <c r="D24" s="65">
        <f>VLOOKUP($A24,'Return Data'!$B$7:$R$2843,5,0)</f>
        <v>2.8717000000000001</v>
      </c>
      <c r="E24" s="66">
        <f t="shared" si="0"/>
        <v>28</v>
      </c>
      <c r="F24" s="65">
        <f>VLOOKUP($A24,'Return Data'!$B$7:$R$2843,6,0)</f>
        <v>2.9828000000000001</v>
      </c>
      <c r="G24" s="66">
        <f t="shared" si="1"/>
        <v>22</v>
      </c>
      <c r="H24" s="65">
        <f>VLOOKUP($A24,'Return Data'!$B$7:$R$2843,7,0)</f>
        <v>3.0316999999999998</v>
      </c>
      <c r="I24" s="66">
        <f t="shared" si="2"/>
        <v>11</v>
      </c>
      <c r="J24" s="65">
        <f>VLOOKUP($A24,'Return Data'!$B$7:$R$2843,8,0)</f>
        <v>3.0630999999999999</v>
      </c>
      <c r="K24" s="66">
        <f t="shared" si="3"/>
        <v>9</v>
      </c>
      <c r="L24" s="65">
        <f>VLOOKUP($A24,'Return Data'!$B$7:$R$2843,9,0)</f>
        <v>3.0640999999999998</v>
      </c>
      <c r="M24" s="66">
        <f t="shared" si="4"/>
        <v>12</v>
      </c>
      <c r="N24" s="65">
        <f>VLOOKUP($A24,'Return Data'!$B$7:$R$2843,10,0)</f>
        <v>3.1057999999999999</v>
      </c>
      <c r="O24" s="66">
        <f t="shared" si="5"/>
        <v>11</v>
      </c>
      <c r="P24" s="65">
        <f>VLOOKUP($A24,'Return Data'!$B$7:$R$2843,11,0)</f>
        <v>3.1143000000000001</v>
      </c>
      <c r="Q24" s="66">
        <f t="shared" si="8"/>
        <v>4</v>
      </c>
      <c r="R24" s="65">
        <f>VLOOKUP($A24,'Return Data'!$B$7:$R$2843,12,0)</f>
        <v>3.0653000000000001</v>
      </c>
      <c r="S24" s="66">
        <f>RANK(R24,R$8:R$37,0)</f>
        <v>5</v>
      </c>
      <c r="T24" s="65"/>
      <c r="U24" s="66"/>
      <c r="V24" s="65"/>
      <c r="W24" s="66"/>
      <c r="X24" s="65"/>
      <c r="Y24" s="66"/>
      <c r="Z24" s="65">
        <f>VLOOKUP($A24,'Return Data'!$B$7:$R$2843,16,0)</f>
        <v>3.3321999999999998</v>
      </c>
      <c r="AA24" s="67">
        <f t="shared" si="7"/>
        <v>27</v>
      </c>
    </row>
    <row r="25" spans="1:27" x14ac:dyDescent="0.3">
      <c r="A25" s="63" t="s">
        <v>1316</v>
      </c>
      <c r="B25" s="64">
        <f>VLOOKUP($A25,'Return Data'!$B$7:$R$2843,3,0)</f>
        <v>44412</v>
      </c>
      <c r="C25" s="65">
        <f>VLOOKUP($A25,'Return Data'!$B$7:$R$2843,4,0)</f>
        <v>1107.7013999999999</v>
      </c>
      <c r="D25" s="65">
        <f>VLOOKUP($A25,'Return Data'!$B$7:$R$2843,5,0)</f>
        <v>2.9756999999999998</v>
      </c>
      <c r="E25" s="66">
        <f t="shared" si="0"/>
        <v>19</v>
      </c>
      <c r="F25" s="65">
        <f>VLOOKUP($A25,'Return Data'!$B$7:$R$2843,6,0)</f>
        <v>2.9729000000000001</v>
      </c>
      <c r="G25" s="66">
        <f t="shared" si="1"/>
        <v>24</v>
      </c>
      <c r="H25" s="65">
        <f>VLOOKUP($A25,'Return Data'!$B$7:$R$2843,7,0)</f>
        <v>2.9956</v>
      </c>
      <c r="I25" s="66">
        <f t="shared" si="2"/>
        <v>22</v>
      </c>
      <c r="J25" s="65">
        <f>VLOOKUP($A25,'Return Data'!$B$7:$R$2843,8,0)</f>
        <v>3.0183</v>
      </c>
      <c r="K25" s="66">
        <f t="shared" si="3"/>
        <v>22</v>
      </c>
      <c r="L25" s="65">
        <f>VLOOKUP($A25,'Return Data'!$B$7:$R$2843,9,0)</f>
        <v>3.0287999999999999</v>
      </c>
      <c r="M25" s="66">
        <f t="shared" si="4"/>
        <v>25</v>
      </c>
      <c r="N25" s="65">
        <f>VLOOKUP($A25,'Return Data'!$B$7:$R$2843,10,0)</f>
        <v>3.0617000000000001</v>
      </c>
      <c r="O25" s="66">
        <f t="shared" si="5"/>
        <v>25</v>
      </c>
      <c r="P25" s="65">
        <f>VLOOKUP($A25,'Return Data'!$B$7:$R$2843,11,0)</f>
        <v>3.0192000000000001</v>
      </c>
      <c r="Q25" s="66">
        <f t="shared" si="8"/>
        <v>26</v>
      </c>
      <c r="R25" s="65">
        <f>VLOOKUP($A25,'Return Data'!$B$7:$R$2843,12,0)</f>
        <v>2.9798</v>
      </c>
      <c r="S25" s="66">
        <f t="shared" si="9"/>
        <v>23</v>
      </c>
      <c r="T25" s="65">
        <f>VLOOKUP($A25,'Return Data'!$B$7:$R$2843,13,0)</f>
        <v>2.9906999999999999</v>
      </c>
      <c r="U25" s="66">
        <f t="shared" si="10"/>
        <v>20</v>
      </c>
      <c r="V25" s="65"/>
      <c r="W25" s="66"/>
      <c r="X25" s="65"/>
      <c r="Y25" s="66"/>
      <c r="Z25" s="65">
        <f>VLOOKUP($A25,'Return Data'!$B$7:$R$2843,16,0)</f>
        <v>4.0872000000000002</v>
      </c>
      <c r="AA25" s="67">
        <f t="shared" si="7"/>
        <v>10</v>
      </c>
    </row>
    <row r="26" spans="1:27" x14ac:dyDescent="0.3">
      <c r="A26" s="63" t="s">
        <v>1318</v>
      </c>
      <c r="B26" s="64">
        <f>VLOOKUP($A26,'Return Data'!$B$7:$R$2843,3,0)</f>
        <v>44412</v>
      </c>
      <c r="C26" s="65">
        <f>VLOOKUP($A26,'Return Data'!$B$7:$R$2843,4,0)</f>
        <v>2575.7294999999999</v>
      </c>
      <c r="D26" s="65">
        <f>VLOOKUP($A26,'Return Data'!$B$7:$R$2843,5,0)</f>
        <v>3.0021</v>
      </c>
      <c r="E26" s="66">
        <f t="shared" si="0"/>
        <v>11</v>
      </c>
      <c r="F26" s="65">
        <f>VLOOKUP($A26,'Return Data'!$B$7:$R$2843,6,0)</f>
        <v>3.0316999999999998</v>
      </c>
      <c r="G26" s="66">
        <f t="shared" si="1"/>
        <v>9</v>
      </c>
      <c r="H26" s="65">
        <f>VLOOKUP($A26,'Return Data'!$B$7:$R$2843,7,0)</f>
        <v>3.04</v>
      </c>
      <c r="I26" s="66">
        <f t="shared" si="2"/>
        <v>10</v>
      </c>
      <c r="J26" s="65">
        <f>VLOOKUP($A26,'Return Data'!$B$7:$R$2843,8,0)</f>
        <v>3.052</v>
      </c>
      <c r="K26" s="66">
        <f t="shared" si="3"/>
        <v>12</v>
      </c>
      <c r="L26" s="65">
        <f>VLOOKUP($A26,'Return Data'!$B$7:$R$2843,9,0)</f>
        <v>3.0581</v>
      </c>
      <c r="M26" s="66">
        <f t="shared" si="4"/>
        <v>15</v>
      </c>
      <c r="N26" s="65">
        <f>VLOOKUP($A26,'Return Data'!$B$7:$R$2843,10,0)</f>
        <v>3.0884</v>
      </c>
      <c r="O26" s="66">
        <f t="shared" si="5"/>
        <v>17</v>
      </c>
      <c r="P26" s="65">
        <f>VLOOKUP($A26,'Return Data'!$B$7:$R$2843,11,0)</f>
        <v>3.0550000000000002</v>
      </c>
      <c r="Q26" s="66">
        <f t="shared" si="8"/>
        <v>15</v>
      </c>
      <c r="R26" s="65">
        <f>VLOOKUP($A26,'Return Data'!$B$7:$R$2843,12,0)</f>
        <v>2.9998999999999998</v>
      </c>
      <c r="S26" s="66">
        <f t="shared" si="9"/>
        <v>19</v>
      </c>
      <c r="T26" s="65">
        <f>VLOOKUP($A26,'Return Data'!$B$7:$R$2843,13,0)</f>
        <v>3.0076000000000001</v>
      </c>
      <c r="U26" s="66">
        <f t="shared" si="10"/>
        <v>15</v>
      </c>
      <c r="V26" s="65">
        <f>VLOOKUP($A26,'Return Data'!$B$7:$R$2843,17,0)</f>
        <v>3.3513000000000002</v>
      </c>
      <c r="W26" s="66">
        <f t="shared" ref="W26:W36" si="11">RANK(V26,V$8:V$37,0)</f>
        <v>5</v>
      </c>
      <c r="X26" s="65">
        <f>VLOOKUP($A26,'Return Data'!$B$7:$R$2843,14,0)</f>
        <v>4.0499000000000001</v>
      </c>
      <c r="Y26" s="66">
        <f t="shared" ref="Y26:Y36" si="12">RANK(X26,X$8:X$37,0)</f>
        <v>4</v>
      </c>
      <c r="Z26" s="65">
        <f>VLOOKUP($A26,'Return Data'!$B$7:$R$2843,16,0)</f>
        <v>6.6497999999999999</v>
      </c>
      <c r="AA26" s="67">
        <f t="shared" si="7"/>
        <v>1</v>
      </c>
    </row>
    <row r="27" spans="1:27" x14ac:dyDescent="0.3">
      <c r="A27" s="63" t="s">
        <v>1320</v>
      </c>
      <c r="B27" s="64">
        <f>VLOOKUP($A27,'Return Data'!$B$7:$R$2843,3,0)</f>
        <v>44412</v>
      </c>
      <c r="C27" s="65">
        <f>VLOOKUP($A27,'Return Data'!$B$7:$R$2843,4,0)</f>
        <v>1075.4724000000001</v>
      </c>
      <c r="D27" s="65">
        <f>VLOOKUP($A27,'Return Data'!$B$7:$R$2843,5,0)</f>
        <v>3.0478999999999998</v>
      </c>
      <c r="E27" s="66">
        <f t="shared" si="0"/>
        <v>6</v>
      </c>
      <c r="F27" s="65">
        <f>VLOOKUP($A27,'Return Data'!$B$7:$R$2843,6,0)</f>
        <v>3.0529999999999999</v>
      </c>
      <c r="G27" s="66">
        <f t="shared" si="1"/>
        <v>6</v>
      </c>
      <c r="H27" s="65">
        <f>VLOOKUP($A27,'Return Data'!$B$7:$R$2843,7,0)</f>
        <v>3.0261999999999998</v>
      </c>
      <c r="I27" s="66">
        <f t="shared" si="2"/>
        <v>13</v>
      </c>
      <c r="J27" s="65">
        <f>VLOOKUP($A27,'Return Data'!$B$7:$R$2843,8,0)</f>
        <v>3.0306000000000002</v>
      </c>
      <c r="K27" s="66">
        <f t="shared" si="3"/>
        <v>17</v>
      </c>
      <c r="L27" s="65">
        <f>VLOOKUP($A27,'Return Data'!$B$7:$R$2843,9,0)</f>
        <v>3.0367999999999999</v>
      </c>
      <c r="M27" s="66">
        <f t="shared" si="4"/>
        <v>22</v>
      </c>
      <c r="N27" s="65">
        <f>VLOOKUP($A27,'Return Data'!$B$7:$R$2843,10,0)</f>
        <v>3.0899000000000001</v>
      </c>
      <c r="O27" s="66">
        <f t="shared" si="5"/>
        <v>16</v>
      </c>
      <c r="P27" s="65">
        <f>VLOOKUP($A27,'Return Data'!$B$7:$R$2843,11,0)</f>
        <v>3.0335999999999999</v>
      </c>
      <c r="Q27" s="66">
        <f t="shared" si="8"/>
        <v>23</v>
      </c>
      <c r="R27" s="65">
        <f>VLOOKUP($A27,'Return Data'!$B$7:$R$2843,12,0)</f>
        <v>2.9722</v>
      </c>
      <c r="S27" s="66">
        <f t="shared" si="9"/>
        <v>25</v>
      </c>
      <c r="T27" s="65">
        <f>VLOOKUP($A27,'Return Data'!$B$7:$R$2843,13,0)</f>
        <v>2.9759000000000002</v>
      </c>
      <c r="U27" s="66">
        <f t="shared" si="10"/>
        <v>23</v>
      </c>
      <c r="V27" s="65"/>
      <c r="W27" s="66"/>
      <c r="X27" s="65"/>
      <c r="Y27" s="66"/>
      <c r="Z27" s="65">
        <f>VLOOKUP($A27,'Return Data'!$B$7:$R$2843,16,0)</f>
        <v>3.5865</v>
      </c>
      <c r="AA27" s="67">
        <f t="shared" si="7"/>
        <v>24</v>
      </c>
    </row>
    <row r="28" spans="1:27" x14ac:dyDescent="0.3">
      <c r="A28" s="63" t="s">
        <v>1322</v>
      </c>
      <c r="B28" s="64">
        <f>VLOOKUP($A28,'Return Data'!$B$7:$R$2843,3,0)</f>
        <v>44412</v>
      </c>
      <c r="C28" s="65">
        <f>VLOOKUP($A28,'Return Data'!$B$7:$R$2843,4,0)</f>
        <v>1074.4757999999999</v>
      </c>
      <c r="D28" s="65">
        <f>VLOOKUP($A28,'Return Data'!$B$7:$R$2843,5,0)</f>
        <v>3.0678000000000001</v>
      </c>
      <c r="E28" s="66">
        <f t="shared" si="0"/>
        <v>4</v>
      </c>
      <c r="F28" s="65">
        <f>VLOOKUP($A28,'Return Data'!$B$7:$R$2843,6,0)</f>
        <v>3.0670999999999999</v>
      </c>
      <c r="G28" s="66">
        <f t="shared" si="1"/>
        <v>4</v>
      </c>
      <c r="H28" s="65">
        <f>VLOOKUP($A28,'Return Data'!$B$7:$R$2843,7,0)</f>
        <v>3.0878000000000001</v>
      </c>
      <c r="I28" s="66">
        <f t="shared" si="2"/>
        <v>4</v>
      </c>
      <c r="J28" s="65">
        <f>VLOOKUP($A28,'Return Data'!$B$7:$R$2843,8,0)</f>
        <v>3.0956999999999999</v>
      </c>
      <c r="K28" s="66">
        <f t="shared" si="3"/>
        <v>4</v>
      </c>
      <c r="L28" s="65">
        <f>VLOOKUP($A28,'Return Data'!$B$7:$R$2843,9,0)</f>
        <v>3.0783999999999998</v>
      </c>
      <c r="M28" s="66">
        <f t="shared" si="4"/>
        <v>6</v>
      </c>
      <c r="N28" s="65">
        <f>VLOOKUP($A28,'Return Data'!$B$7:$R$2843,10,0)</f>
        <v>3.1156000000000001</v>
      </c>
      <c r="O28" s="66">
        <f t="shared" si="5"/>
        <v>9</v>
      </c>
      <c r="P28" s="65">
        <f>VLOOKUP($A28,'Return Data'!$B$7:$R$2843,11,0)</f>
        <v>3.0779999999999998</v>
      </c>
      <c r="Q28" s="66">
        <f t="shared" si="8"/>
        <v>8</v>
      </c>
      <c r="R28" s="65">
        <f>VLOOKUP($A28,'Return Data'!$B$7:$R$2843,12,0)</f>
        <v>3.0249999999999999</v>
      </c>
      <c r="S28" s="66">
        <f t="shared" si="9"/>
        <v>10</v>
      </c>
      <c r="T28" s="65">
        <f>VLOOKUP($A28,'Return Data'!$B$7:$R$2843,13,0)</f>
        <v>3.0398000000000001</v>
      </c>
      <c r="U28" s="66">
        <f t="shared" si="10"/>
        <v>8</v>
      </c>
      <c r="V28" s="65"/>
      <c r="W28" s="66"/>
      <c r="X28" s="65"/>
      <c r="Y28" s="66"/>
      <c r="Z28" s="65">
        <f>VLOOKUP($A28,'Return Data'!$B$7:$R$2843,16,0)</f>
        <v>3.5918000000000001</v>
      </c>
      <c r="AA28" s="67">
        <f t="shared" si="7"/>
        <v>23</v>
      </c>
    </row>
    <row r="29" spans="1:27" x14ac:dyDescent="0.3">
      <c r="A29" s="63" t="s">
        <v>1324</v>
      </c>
      <c r="B29" s="64">
        <f>VLOOKUP($A29,'Return Data'!$B$7:$R$2843,3,0)</f>
        <v>44412</v>
      </c>
      <c r="C29" s="65">
        <f>VLOOKUP($A29,'Return Data'!$B$7:$R$2843,4,0)</f>
        <v>1064.133</v>
      </c>
      <c r="D29" s="65">
        <f>VLOOKUP($A29,'Return Data'!$B$7:$R$2843,5,0)</f>
        <v>3.0941000000000001</v>
      </c>
      <c r="E29" s="66">
        <f t="shared" si="0"/>
        <v>2</v>
      </c>
      <c r="F29" s="65">
        <f>VLOOKUP($A29,'Return Data'!$B$7:$R$2843,6,0)</f>
        <v>3.1038000000000001</v>
      </c>
      <c r="G29" s="66">
        <f t="shared" si="1"/>
        <v>2</v>
      </c>
      <c r="H29" s="65">
        <f>VLOOKUP($A29,'Return Data'!$B$7:$R$2843,7,0)</f>
        <v>3.0996000000000001</v>
      </c>
      <c r="I29" s="66">
        <f t="shared" si="2"/>
        <v>2</v>
      </c>
      <c r="J29" s="65">
        <f>VLOOKUP($A29,'Return Data'!$B$7:$R$2843,8,0)</f>
        <v>3.1086</v>
      </c>
      <c r="K29" s="66">
        <f t="shared" si="3"/>
        <v>2</v>
      </c>
      <c r="L29" s="65">
        <f>VLOOKUP($A29,'Return Data'!$B$7:$R$2843,9,0)</f>
        <v>3.1333000000000002</v>
      </c>
      <c r="M29" s="66">
        <f t="shared" si="4"/>
        <v>2</v>
      </c>
      <c r="N29" s="65">
        <f>VLOOKUP($A29,'Return Data'!$B$7:$R$2843,10,0)</f>
        <v>3.1558999999999999</v>
      </c>
      <c r="O29" s="66">
        <f t="shared" si="5"/>
        <v>3</v>
      </c>
      <c r="P29" s="65">
        <f>VLOOKUP($A29,'Return Data'!$B$7:$R$2843,11,0)</f>
        <v>3.1124000000000001</v>
      </c>
      <c r="Q29" s="66">
        <f t="shared" si="8"/>
        <v>5</v>
      </c>
      <c r="R29" s="65">
        <f>VLOOKUP($A29,'Return Data'!$B$7:$R$2843,12,0)</f>
        <v>3.0695999999999999</v>
      </c>
      <c r="S29" s="66">
        <f t="shared" si="9"/>
        <v>4</v>
      </c>
      <c r="T29" s="65">
        <f>VLOOKUP($A29,'Return Data'!$B$7:$R$2843,13,0)</f>
        <v>3.0829</v>
      </c>
      <c r="U29" s="66">
        <f t="shared" ref="U29" si="13">RANK(T29,T$8:T$37,0)</f>
        <v>2</v>
      </c>
      <c r="V29" s="65"/>
      <c r="W29" s="66"/>
      <c r="X29" s="65"/>
      <c r="Y29" s="66"/>
      <c r="Z29" s="65">
        <f>VLOOKUP($A29,'Return Data'!$B$7:$R$2843,16,0)</f>
        <v>3.5028000000000001</v>
      </c>
      <c r="AA29" s="67">
        <f t="shared" si="7"/>
        <v>25</v>
      </c>
    </row>
    <row r="30" spans="1:27" x14ac:dyDescent="0.3">
      <c r="A30" s="63" t="s">
        <v>1326</v>
      </c>
      <c r="B30" s="64">
        <f>VLOOKUP($A30,'Return Data'!$B$7:$R$2843,3,0)</f>
        <v>44412</v>
      </c>
      <c r="C30" s="65">
        <f>VLOOKUP($A30,'Return Data'!$B$7:$R$2843,4,0)</f>
        <v>111.3967</v>
      </c>
      <c r="D30" s="65">
        <f>VLOOKUP($A30,'Return Data'!$B$7:$R$2843,5,0)</f>
        <v>2.9491999999999998</v>
      </c>
      <c r="E30" s="66">
        <f t="shared" si="0"/>
        <v>23</v>
      </c>
      <c r="F30" s="65">
        <f>VLOOKUP($A30,'Return Data'!$B$7:$R$2843,6,0)</f>
        <v>2.9933000000000001</v>
      </c>
      <c r="G30" s="66">
        <f t="shared" si="1"/>
        <v>21</v>
      </c>
      <c r="H30" s="65">
        <f>VLOOKUP($A30,'Return Data'!$B$7:$R$2843,7,0)</f>
        <v>3.0068000000000001</v>
      </c>
      <c r="I30" s="66">
        <f t="shared" si="2"/>
        <v>21</v>
      </c>
      <c r="J30" s="65">
        <f>VLOOKUP($A30,'Return Data'!$B$7:$R$2843,8,0)</f>
        <v>3.0297000000000001</v>
      </c>
      <c r="K30" s="66">
        <f t="shared" si="3"/>
        <v>18</v>
      </c>
      <c r="L30" s="65">
        <f>VLOOKUP($A30,'Return Data'!$B$7:$R$2843,9,0)</f>
        <v>3.0445000000000002</v>
      </c>
      <c r="M30" s="66">
        <f t="shared" si="4"/>
        <v>19</v>
      </c>
      <c r="N30" s="65">
        <f>VLOOKUP($A30,'Return Data'!$B$7:$R$2843,10,0)</f>
        <v>3.0794999999999999</v>
      </c>
      <c r="O30" s="66">
        <f t="shared" si="5"/>
        <v>20</v>
      </c>
      <c r="P30" s="65">
        <f>VLOOKUP($A30,'Return Data'!$B$7:$R$2843,11,0)</f>
        <v>3.0371000000000001</v>
      </c>
      <c r="Q30" s="66">
        <f t="shared" si="8"/>
        <v>19</v>
      </c>
      <c r="R30" s="65">
        <f>VLOOKUP($A30,'Return Data'!$B$7:$R$2843,12,0)</f>
        <v>3</v>
      </c>
      <c r="S30" s="66">
        <f t="shared" si="9"/>
        <v>18</v>
      </c>
      <c r="T30" s="65">
        <f>VLOOKUP($A30,'Return Data'!$B$7:$R$2843,13,0)</f>
        <v>3.0095000000000001</v>
      </c>
      <c r="U30" s="66">
        <f t="shared" si="10"/>
        <v>14</v>
      </c>
      <c r="V30" s="65"/>
      <c r="W30" s="66"/>
      <c r="X30" s="65"/>
      <c r="Y30" s="66"/>
      <c r="Z30" s="65">
        <f>VLOOKUP($A30,'Return Data'!$B$7:$R$2843,16,0)</f>
        <v>4.1889000000000003</v>
      </c>
      <c r="AA30" s="67">
        <f t="shared" si="7"/>
        <v>9</v>
      </c>
    </row>
    <row r="31" spans="1:27" x14ac:dyDescent="0.3">
      <c r="A31" s="63" t="s">
        <v>1328</v>
      </c>
      <c r="B31" s="64">
        <f>VLOOKUP($A31,'Return Data'!$B$7:$R$2843,3,0)</f>
        <v>44412</v>
      </c>
      <c r="C31" s="65">
        <f>VLOOKUP($A31,'Return Data'!$B$7:$R$2843,4,0)</f>
        <v>1071.8552</v>
      </c>
      <c r="D31" s="65">
        <f>VLOOKUP($A31,'Return Data'!$B$7:$R$2843,5,0)</f>
        <v>3.1501999999999999</v>
      </c>
      <c r="E31" s="66">
        <f t="shared" si="0"/>
        <v>1</v>
      </c>
      <c r="F31" s="65">
        <f>VLOOKUP($A31,'Return Data'!$B$7:$R$2843,6,0)</f>
        <v>3.1665999999999999</v>
      </c>
      <c r="G31" s="66">
        <f t="shared" si="1"/>
        <v>1</v>
      </c>
      <c r="H31" s="65">
        <f>VLOOKUP($A31,'Return Data'!$B$7:$R$2843,7,0)</f>
        <v>3.1513</v>
      </c>
      <c r="I31" s="66">
        <f t="shared" si="2"/>
        <v>1</v>
      </c>
      <c r="J31" s="65">
        <f>VLOOKUP($A31,'Return Data'!$B$7:$R$2843,8,0)</f>
        <v>3.1579000000000002</v>
      </c>
      <c r="K31" s="66">
        <f t="shared" si="3"/>
        <v>1</v>
      </c>
      <c r="L31" s="65">
        <f>VLOOKUP($A31,'Return Data'!$B$7:$R$2843,9,0)</f>
        <v>3.1598999999999999</v>
      </c>
      <c r="M31" s="66">
        <f t="shared" si="4"/>
        <v>1</v>
      </c>
      <c r="N31" s="65">
        <f>VLOOKUP($A31,'Return Data'!$B$7:$R$2843,10,0)</f>
        <v>3.2002999999999999</v>
      </c>
      <c r="O31" s="66">
        <f t="shared" si="5"/>
        <v>1</v>
      </c>
      <c r="P31" s="65">
        <f>VLOOKUP($A31,'Return Data'!$B$7:$R$2843,11,0)</f>
        <v>3.1387</v>
      </c>
      <c r="Q31" s="66">
        <f t="shared" si="8"/>
        <v>1</v>
      </c>
      <c r="R31" s="65">
        <f>VLOOKUP($A31,'Return Data'!$B$7:$R$2843,12,0)</f>
        <v>3.0834000000000001</v>
      </c>
      <c r="S31" s="66">
        <f t="shared" si="9"/>
        <v>1</v>
      </c>
      <c r="T31" s="65">
        <f>VLOOKUP($A31,'Return Data'!$B$7:$R$2843,13,0)</f>
        <v>3.0787</v>
      </c>
      <c r="U31" s="66">
        <f t="shared" si="10"/>
        <v>4</v>
      </c>
      <c r="V31" s="65"/>
      <c r="W31" s="66"/>
      <c r="X31" s="65"/>
      <c r="Y31" s="66"/>
      <c r="Z31" s="65">
        <f>VLOOKUP($A31,'Return Data'!$B$7:$R$2843,16,0)</f>
        <v>3.6421000000000001</v>
      </c>
      <c r="AA31" s="67">
        <f t="shared" si="7"/>
        <v>21</v>
      </c>
    </row>
    <row r="32" spans="1:27" x14ac:dyDescent="0.3">
      <c r="A32" s="63" t="s">
        <v>1330</v>
      </c>
      <c r="B32" s="64">
        <f>VLOOKUP($A32,'Return Data'!$B$7:$R$2843,3,0)</f>
        <v>44412</v>
      </c>
      <c r="C32" s="65">
        <f>VLOOKUP($A32,'Return Data'!$B$7:$R$2843,4,0)</f>
        <v>3354.8804</v>
      </c>
      <c r="D32" s="65">
        <f>VLOOKUP($A32,'Return Data'!$B$7:$R$2843,5,0)</f>
        <v>3.0247999999999999</v>
      </c>
      <c r="E32" s="66">
        <f t="shared" si="0"/>
        <v>8</v>
      </c>
      <c r="F32" s="65">
        <f>VLOOKUP($A32,'Return Data'!$B$7:$R$2843,6,0)</f>
        <v>3.0379999999999998</v>
      </c>
      <c r="G32" s="66">
        <f t="shared" si="1"/>
        <v>8</v>
      </c>
      <c r="H32" s="65">
        <f>VLOOKUP($A32,'Return Data'!$B$7:$R$2843,7,0)</f>
        <v>3.0453999999999999</v>
      </c>
      <c r="I32" s="66">
        <f t="shared" si="2"/>
        <v>8</v>
      </c>
      <c r="J32" s="65">
        <f>VLOOKUP($A32,'Return Data'!$B$7:$R$2843,8,0)</f>
        <v>3.0581</v>
      </c>
      <c r="K32" s="66">
        <f t="shared" si="3"/>
        <v>10</v>
      </c>
      <c r="L32" s="65">
        <f>VLOOKUP($A32,'Return Data'!$B$7:$R$2843,9,0)</f>
        <v>3.0594999999999999</v>
      </c>
      <c r="M32" s="66">
        <f t="shared" si="4"/>
        <v>14</v>
      </c>
      <c r="N32" s="65">
        <f>VLOOKUP($A32,'Return Data'!$B$7:$R$2843,10,0)</f>
        <v>3.1092</v>
      </c>
      <c r="O32" s="66">
        <f t="shared" si="5"/>
        <v>10</v>
      </c>
      <c r="P32" s="65">
        <f>VLOOKUP($A32,'Return Data'!$B$7:$R$2843,11,0)</f>
        <v>3.0668000000000002</v>
      </c>
      <c r="Q32" s="66">
        <f t="shared" si="8"/>
        <v>10</v>
      </c>
      <c r="R32" s="65">
        <f>VLOOKUP($A32,'Return Data'!$B$7:$R$2843,12,0)</f>
        <v>3.0133999999999999</v>
      </c>
      <c r="S32" s="66">
        <f t="shared" si="9"/>
        <v>14</v>
      </c>
      <c r="T32" s="65">
        <f>VLOOKUP($A32,'Return Data'!$B$7:$R$2843,13,0)</f>
        <v>3.0213000000000001</v>
      </c>
      <c r="U32" s="66">
        <f t="shared" si="10"/>
        <v>10</v>
      </c>
      <c r="V32" s="65">
        <f>VLOOKUP($A32,'Return Data'!$B$7:$R$2843,17,0)</f>
        <v>3.5743999999999998</v>
      </c>
      <c r="W32" s="66">
        <f t="shared" si="11"/>
        <v>2</v>
      </c>
      <c r="X32" s="65">
        <f>VLOOKUP($A32,'Return Data'!$B$7:$R$2843,14,0)</f>
        <v>4.4322999999999997</v>
      </c>
      <c r="Y32" s="66">
        <f t="shared" si="12"/>
        <v>2</v>
      </c>
      <c r="Z32" s="65">
        <f>VLOOKUP($A32,'Return Data'!$B$7:$R$2843,16,0)</f>
        <v>6.6233000000000004</v>
      </c>
      <c r="AA32" s="67">
        <f t="shared" si="7"/>
        <v>2</v>
      </c>
    </row>
    <row r="33" spans="1:27" x14ac:dyDescent="0.3">
      <c r="A33" s="63" t="s">
        <v>1332</v>
      </c>
      <c r="B33" s="64">
        <f>VLOOKUP($A33,'Return Data'!$B$7:$R$2843,3,0)</f>
        <v>44412</v>
      </c>
      <c r="C33" s="65">
        <f>VLOOKUP($A33,'Return Data'!$B$7:$R$2843,4,0)</f>
        <v>1103.4867999999999</v>
      </c>
      <c r="D33" s="65">
        <f>VLOOKUP($A33,'Return Data'!$B$7:$R$2843,5,0)</f>
        <v>2.9342000000000001</v>
      </c>
      <c r="E33" s="66">
        <f t="shared" si="0"/>
        <v>25</v>
      </c>
      <c r="F33" s="65">
        <f>VLOOKUP($A33,'Return Data'!$B$7:$R$2843,6,0)</f>
        <v>2.9489999999999998</v>
      </c>
      <c r="G33" s="66">
        <f t="shared" si="1"/>
        <v>26</v>
      </c>
      <c r="H33" s="65">
        <f>VLOOKUP($A33,'Return Data'!$B$7:$R$2843,7,0)</f>
        <v>2.9672999999999998</v>
      </c>
      <c r="I33" s="66">
        <f t="shared" si="2"/>
        <v>26</v>
      </c>
      <c r="J33" s="65">
        <f>VLOOKUP($A33,'Return Data'!$B$7:$R$2843,8,0)</f>
        <v>2.9777</v>
      </c>
      <c r="K33" s="66">
        <f t="shared" si="3"/>
        <v>27</v>
      </c>
      <c r="L33" s="65">
        <f>VLOOKUP($A33,'Return Data'!$B$7:$R$2843,9,0)</f>
        <v>3.0026000000000002</v>
      </c>
      <c r="M33" s="66">
        <f t="shared" si="4"/>
        <v>28</v>
      </c>
      <c r="N33" s="65">
        <f>VLOOKUP($A33,'Return Data'!$B$7:$R$2843,10,0)</f>
        <v>3.0238</v>
      </c>
      <c r="O33" s="66">
        <f t="shared" si="5"/>
        <v>29</v>
      </c>
      <c r="P33" s="65">
        <f>VLOOKUP($A33,'Return Data'!$B$7:$R$2843,11,0)</f>
        <v>2.9866999999999999</v>
      </c>
      <c r="Q33" s="66">
        <f t="shared" si="8"/>
        <v>28</v>
      </c>
      <c r="R33" s="65">
        <f>VLOOKUP($A33,'Return Data'!$B$7:$R$2843,12,0)</f>
        <v>2.9460000000000002</v>
      </c>
      <c r="S33" s="66">
        <f t="shared" si="9"/>
        <v>28</v>
      </c>
      <c r="T33" s="65">
        <f>VLOOKUP($A33,'Return Data'!$B$7:$R$2843,13,0)</f>
        <v>2.9571999999999998</v>
      </c>
      <c r="U33" s="66">
        <f t="shared" si="10"/>
        <v>25</v>
      </c>
      <c r="V33" s="65"/>
      <c r="W33" s="66"/>
      <c r="X33" s="65"/>
      <c r="Y33" s="66"/>
      <c r="Z33" s="65">
        <f>VLOOKUP($A33,'Return Data'!$B$7:$R$2843,16,0)</f>
        <v>4.2279</v>
      </c>
      <c r="AA33" s="67">
        <f t="shared" si="7"/>
        <v>6</v>
      </c>
    </row>
    <row r="34" spans="1:27" x14ac:dyDescent="0.3">
      <c r="A34" s="63" t="s">
        <v>1334</v>
      </c>
      <c r="B34" s="64">
        <f>VLOOKUP($A34,'Return Data'!$B$7:$R$2843,3,0)</f>
        <v>44412</v>
      </c>
      <c r="C34" s="65">
        <f>VLOOKUP($A34,'Return Data'!$B$7:$R$2843,4,0)</f>
        <v>1095.0662</v>
      </c>
      <c r="D34" s="65">
        <f>VLOOKUP($A34,'Return Data'!$B$7:$R$2843,5,0)</f>
        <v>3.0066999999999999</v>
      </c>
      <c r="E34" s="66">
        <f t="shared" si="0"/>
        <v>10</v>
      </c>
      <c r="F34" s="65">
        <f>VLOOKUP($A34,'Return Data'!$B$7:$R$2843,6,0)</f>
        <v>3.0160999999999998</v>
      </c>
      <c r="G34" s="66">
        <f t="shared" si="1"/>
        <v>13</v>
      </c>
      <c r="H34" s="65">
        <f>VLOOKUP($A34,'Return Data'!$B$7:$R$2843,7,0)</f>
        <v>3.0125000000000002</v>
      </c>
      <c r="I34" s="66">
        <f t="shared" si="2"/>
        <v>18</v>
      </c>
      <c r="J34" s="65">
        <f>VLOOKUP($A34,'Return Data'!$B$7:$R$2843,8,0)</f>
        <v>3.0213999999999999</v>
      </c>
      <c r="K34" s="66">
        <f t="shared" si="3"/>
        <v>21</v>
      </c>
      <c r="L34" s="65">
        <f>VLOOKUP($A34,'Return Data'!$B$7:$R$2843,9,0)</f>
        <v>3.0346000000000002</v>
      </c>
      <c r="M34" s="66">
        <f t="shared" si="4"/>
        <v>23</v>
      </c>
      <c r="N34" s="65">
        <f>VLOOKUP($A34,'Return Data'!$B$7:$R$2843,10,0)</f>
        <v>3.0777999999999999</v>
      </c>
      <c r="O34" s="66">
        <f t="shared" si="5"/>
        <v>21</v>
      </c>
      <c r="P34" s="65">
        <f>VLOOKUP($A34,'Return Data'!$B$7:$R$2843,11,0)</f>
        <v>3.0428999999999999</v>
      </c>
      <c r="Q34" s="66">
        <f t="shared" si="8"/>
        <v>17</v>
      </c>
      <c r="R34" s="65">
        <f>VLOOKUP($A34,'Return Data'!$B$7:$R$2843,12,0)</f>
        <v>3.0019999999999998</v>
      </c>
      <c r="S34" s="66">
        <f t="shared" si="9"/>
        <v>17</v>
      </c>
      <c r="T34" s="65">
        <f>VLOOKUP($A34,'Return Data'!$B$7:$R$2843,13,0)</f>
        <v>3.0148000000000001</v>
      </c>
      <c r="U34" s="66">
        <f t="shared" si="10"/>
        <v>12</v>
      </c>
      <c r="V34" s="65"/>
      <c r="W34" s="66"/>
      <c r="X34" s="65"/>
      <c r="Y34" s="66"/>
      <c r="Z34" s="65">
        <f>VLOOKUP($A34,'Return Data'!$B$7:$R$2843,16,0)</f>
        <v>3.9102999999999999</v>
      </c>
      <c r="AA34" s="67">
        <f t="shared" si="7"/>
        <v>13</v>
      </c>
    </row>
    <row r="35" spans="1:27" x14ac:dyDescent="0.3">
      <c r="A35" s="63" t="s">
        <v>1336</v>
      </c>
      <c r="B35" s="64">
        <f>VLOOKUP($A35,'Return Data'!$B$7:$R$2843,3,0)</f>
        <v>44412</v>
      </c>
      <c r="C35" s="65">
        <f>VLOOKUP($A35,'Return Data'!$B$7:$R$2843,4,0)</f>
        <v>1093.0201999999999</v>
      </c>
      <c r="D35" s="65">
        <f>VLOOKUP($A35,'Return Data'!$B$7:$R$2843,5,0)</f>
        <v>2.9855999999999998</v>
      </c>
      <c r="E35" s="66">
        <f t="shared" si="0"/>
        <v>16</v>
      </c>
      <c r="F35" s="65">
        <f>VLOOKUP($A35,'Return Data'!$B$7:$R$2843,6,0)</f>
        <v>3.0062000000000002</v>
      </c>
      <c r="G35" s="66">
        <f t="shared" si="1"/>
        <v>15</v>
      </c>
      <c r="H35" s="65">
        <f>VLOOKUP($A35,'Return Data'!$B$7:$R$2843,7,0)</f>
        <v>3.0266999999999999</v>
      </c>
      <c r="I35" s="66">
        <f t="shared" si="2"/>
        <v>12</v>
      </c>
      <c r="J35" s="65">
        <f>VLOOKUP($A35,'Return Data'!$B$7:$R$2843,8,0)</f>
        <v>3.0426000000000002</v>
      </c>
      <c r="K35" s="66">
        <f t="shared" si="3"/>
        <v>15</v>
      </c>
      <c r="L35" s="65">
        <f>VLOOKUP($A35,'Return Data'!$B$7:$R$2843,9,0)</f>
        <v>3.0331999999999999</v>
      </c>
      <c r="M35" s="66">
        <f t="shared" si="4"/>
        <v>24</v>
      </c>
      <c r="N35" s="65">
        <f>VLOOKUP($A35,'Return Data'!$B$7:$R$2843,10,0)</f>
        <v>3.0760999999999998</v>
      </c>
      <c r="O35" s="66">
        <f t="shared" si="5"/>
        <v>22</v>
      </c>
      <c r="P35" s="65">
        <f>VLOOKUP($A35,'Return Data'!$B$7:$R$2843,11,0)</f>
        <v>3.028</v>
      </c>
      <c r="Q35" s="66">
        <f t="shared" si="8"/>
        <v>24</v>
      </c>
      <c r="R35" s="65">
        <f>VLOOKUP($A35,'Return Data'!$B$7:$R$2843,12,0)</f>
        <v>2.9841000000000002</v>
      </c>
      <c r="S35" s="66">
        <f t="shared" si="9"/>
        <v>22</v>
      </c>
      <c r="T35" s="65">
        <f>VLOOKUP($A35,'Return Data'!$B$7:$R$2843,13,0)</f>
        <v>2.9933999999999998</v>
      </c>
      <c r="U35" s="66">
        <f t="shared" si="10"/>
        <v>18</v>
      </c>
      <c r="V35" s="65"/>
      <c r="W35" s="66"/>
      <c r="X35" s="65"/>
      <c r="Y35" s="66"/>
      <c r="Z35" s="65">
        <f>VLOOKUP($A35,'Return Data'!$B$7:$R$2843,16,0)</f>
        <v>3.8355000000000001</v>
      </c>
      <c r="AA35" s="67">
        <f t="shared" si="7"/>
        <v>16</v>
      </c>
    </row>
    <row r="36" spans="1:27" x14ac:dyDescent="0.3">
      <c r="A36" s="63" t="s">
        <v>1338</v>
      </c>
      <c r="B36" s="64">
        <f>VLOOKUP($A36,'Return Data'!$B$7:$R$2843,3,0)</f>
        <v>44412</v>
      </c>
      <c r="C36" s="65">
        <f>VLOOKUP($A36,'Return Data'!$B$7:$R$2843,4,0)</f>
        <v>2823.6156999999998</v>
      </c>
      <c r="D36" s="65">
        <f>VLOOKUP($A36,'Return Data'!$B$7:$R$2843,5,0)</f>
        <v>2.9863</v>
      </c>
      <c r="E36" s="66">
        <f t="shared" si="0"/>
        <v>15</v>
      </c>
      <c r="F36" s="65">
        <f>VLOOKUP($A36,'Return Data'!$B$7:$R$2843,6,0)</f>
        <v>3.0238999999999998</v>
      </c>
      <c r="G36" s="66">
        <f t="shared" si="1"/>
        <v>11</v>
      </c>
      <c r="H36" s="65">
        <f>VLOOKUP($A36,'Return Data'!$B$7:$R$2843,7,0)</f>
        <v>3.0421</v>
      </c>
      <c r="I36" s="66">
        <f t="shared" si="2"/>
        <v>9</v>
      </c>
      <c r="J36" s="65">
        <f>VLOOKUP($A36,'Return Data'!$B$7:$R$2843,8,0)</f>
        <v>3.0712999999999999</v>
      </c>
      <c r="K36" s="66">
        <f t="shared" si="3"/>
        <v>7</v>
      </c>
      <c r="L36" s="65">
        <f>VLOOKUP($A36,'Return Data'!$B$7:$R$2843,9,0)</f>
        <v>3.0709</v>
      </c>
      <c r="M36" s="66">
        <f t="shared" si="4"/>
        <v>9</v>
      </c>
      <c r="N36" s="65">
        <f>VLOOKUP($A36,'Return Data'!$B$7:$R$2843,10,0)</f>
        <v>3.1183000000000001</v>
      </c>
      <c r="O36" s="66">
        <f t="shared" si="5"/>
        <v>8</v>
      </c>
      <c r="P36" s="65">
        <f>VLOOKUP($A36,'Return Data'!$B$7:$R$2843,11,0)</f>
        <v>3.0779000000000001</v>
      </c>
      <c r="Q36" s="66">
        <f t="shared" si="8"/>
        <v>9</v>
      </c>
      <c r="R36" s="65">
        <f>VLOOKUP($A36,'Return Data'!$B$7:$R$2843,12,0)</f>
        <v>3.0308000000000002</v>
      </c>
      <c r="S36" s="66">
        <f t="shared" si="9"/>
        <v>9</v>
      </c>
      <c r="T36" s="65">
        <f>VLOOKUP($A36,'Return Data'!$B$7:$R$2843,13,0)</f>
        <v>3.0485000000000002</v>
      </c>
      <c r="U36" s="66">
        <f t="shared" si="10"/>
        <v>7</v>
      </c>
      <c r="V36" s="65">
        <f>VLOOKUP($A36,'Return Data'!$B$7:$R$2843,17,0)</f>
        <v>3.6112000000000002</v>
      </c>
      <c r="W36" s="66">
        <f t="shared" si="11"/>
        <v>1</v>
      </c>
      <c r="X36" s="65">
        <f>VLOOKUP($A36,'Return Data'!$B$7:$R$2843,14,0)</f>
        <v>4.4710999999999999</v>
      </c>
      <c r="Y36" s="66">
        <f t="shared" si="12"/>
        <v>1</v>
      </c>
      <c r="Z36" s="65">
        <f>VLOOKUP($A36,'Return Data'!$B$7:$R$2843,16,0)</f>
        <v>6.0518999999999998</v>
      </c>
      <c r="AA36" s="67">
        <f t="shared" si="7"/>
        <v>3</v>
      </c>
    </row>
    <row r="37" spans="1:27" x14ac:dyDescent="0.3">
      <c r="A37" s="63" t="s">
        <v>1340</v>
      </c>
      <c r="B37" s="64">
        <f>VLOOKUP($A37,'Return Data'!$B$7:$R$2843,3,0)</f>
        <v>44412</v>
      </c>
      <c r="C37" s="65">
        <f>VLOOKUP($A37,'Return Data'!$B$7:$R$2843,4,0)</f>
        <v>1069.3998999999999</v>
      </c>
      <c r="D37" s="65">
        <f>VLOOKUP($A37,'Return Data'!$B$7:$R$2843,5,0)</f>
        <v>2.7955999999999999</v>
      </c>
      <c r="E37" s="66">
        <f t="shared" si="0"/>
        <v>30</v>
      </c>
      <c r="F37" s="65">
        <f>VLOOKUP($A37,'Return Data'!$B$7:$R$2843,6,0)</f>
        <v>2.7993999999999999</v>
      </c>
      <c r="G37" s="66">
        <f t="shared" si="1"/>
        <v>30</v>
      </c>
      <c r="H37" s="65">
        <f>VLOOKUP($A37,'Return Data'!$B$7:$R$2843,7,0)</f>
        <v>2.8193000000000001</v>
      </c>
      <c r="I37" s="66">
        <f t="shared" si="2"/>
        <v>30</v>
      </c>
      <c r="J37" s="65">
        <f>VLOOKUP($A37,'Return Data'!$B$7:$R$2843,8,0)</f>
        <v>2.8125</v>
      </c>
      <c r="K37" s="66">
        <f t="shared" si="3"/>
        <v>30</v>
      </c>
      <c r="L37" s="65">
        <f>VLOOKUP($A37,'Return Data'!$B$7:$R$2843,9,0)</f>
        <v>3.0764999999999998</v>
      </c>
      <c r="M37" s="66">
        <f t="shared" si="4"/>
        <v>7</v>
      </c>
      <c r="N37" s="65">
        <f>VLOOKUP($A37,'Return Data'!$B$7:$R$2843,10,0)</f>
        <v>3.1404999999999998</v>
      </c>
      <c r="O37" s="66">
        <f t="shared" si="5"/>
        <v>6</v>
      </c>
      <c r="P37" s="65">
        <f>VLOOKUP($A37,'Return Data'!$B$7:$R$2843,11,0)</f>
        <v>3.0339</v>
      </c>
      <c r="Q37" s="66">
        <f t="shared" si="8"/>
        <v>22</v>
      </c>
      <c r="R37" s="65">
        <f>VLOOKUP($A37,'Return Data'!$B$7:$R$2843,12,0)</f>
        <v>2.9653</v>
      </c>
      <c r="S37" s="66">
        <f t="shared" si="9"/>
        <v>27</v>
      </c>
      <c r="T37" s="65">
        <f>VLOOKUP($A37,'Return Data'!$B$7:$R$2843,13,0)</f>
        <v>2.9670000000000001</v>
      </c>
      <c r="U37" s="66">
        <f t="shared" si="10"/>
        <v>24</v>
      </c>
      <c r="V37" s="65"/>
      <c r="W37" s="66"/>
      <c r="X37" s="65"/>
      <c r="Y37" s="66"/>
      <c r="Z37" s="65">
        <f>VLOOKUP($A37,'Return Data'!$B$7:$R$2843,16,0)</f>
        <v>3.4994999999999998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2.9836899999999997</v>
      </c>
      <c r="E39" s="74"/>
      <c r="F39" s="75">
        <f>AVERAGE(F8:F37)</f>
        <v>3.0025800000000005</v>
      </c>
      <c r="G39" s="74"/>
      <c r="H39" s="75">
        <f>AVERAGE(H8:H37)</f>
        <v>3.0162500000000003</v>
      </c>
      <c r="I39" s="74"/>
      <c r="J39" s="75">
        <f>AVERAGE(J8:J37)</f>
        <v>3.0364266666666664</v>
      </c>
      <c r="K39" s="74"/>
      <c r="L39" s="75">
        <f>AVERAGE(L8:L37)</f>
        <v>3.0552099999999993</v>
      </c>
      <c r="M39" s="74"/>
      <c r="N39" s="75">
        <f>AVERAGE(N8:N37)</f>
        <v>3.0955566666666665</v>
      </c>
      <c r="O39" s="74"/>
      <c r="P39" s="75">
        <f>AVERAGE(P8:P37)</f>
        <v>3.0551733333333337</v>
      </c>
      <c r="Q39" s="74"/>
      <c r="R39" s="75">
        <f>AVERAGE(R8:R37)</f>
        <v>3.0097599999999995</v>
      </c>
      <c r="S39" s="74"/>
      <c r="T39" s="75">
        <f>AVERAGE(T8:T37)</f>
        <v>3.0148740740740738</v>
      </c>
      <c r="U39" s="74"/>
      <c r="V39" s="75">
        <f>AVERAGE(V8:V37)</f>
        <v>3.5216400000000001</v>
      </c>
      <c r="W39" s="74"/>
      <c r="X39" s="75">
        <f>AVERAGE(X8:X37)</f>
        <v>4.3322249999999993</v>
      </c>
      <c r="Y39" s="74"/>
      <c r="Z39" s="75">
        <f>AVERAGE(Z8:Z37)</f>
        <v>4.1171533333333334</v>
      </c>
      <c r="AA39" s="76"/>
    </row>
    <row r="40" spans="1:27" x14ac:dyDescent="0.3">
      <c r="A40" s="73" t="s">
        <v>28</v>
      </c>
      <c r="B40" s="74"/>
      <c r="C40" s="74"/>
      <c r="D40" s="75">
        <f>MIN(D8:D37)</f>
        <v>2.7955999999999999</v>
      </c>
      <c r="E40" s="74"/>
      <c r="F40" s="75">
        <f>MIN(F8:F37)</f>
        <v>2.7993999999999999</v>
      </c>
      <c r="G40" s="74"/>
      <c r="H40" s="75">
        <f>MIN(H8:H37)</f>
        <v>2.8193000000000001</v>
      </c>
      <c r="I40" s="74"/>
      <c r="J40" s="75">
        <f>MIN(J8:J37)</f>
        <v>2.8125</v>
      </c>
      <c r="K40" s="74"/>
      <c r="L40" s="75">
        <f>MIN(L8:L37)</f>
        <v>2.9708000000000001</v>
      </c>
      <c r="M40" s="74"/>
      <c r="N40" s="75">
        <f>MIN(N8:N37)</f>
        <v>3.0013000000000001</v>
      </c>
      <c r="O40" s="74"/>
      <c r="P40" s="75">
        <f>MIN(P8:P37)</f>
        <v>2.9708000000000001</v>
      </c>
      <c r="Q40" s="74"/>
      <c r="R40" s="75">
        <f>MIN(R8:R37)</f>
        <v>2.9291999999999998</v>
      </c>
      <c r="S40" s="74"/>
      <c r="T40" s="75">
        <f>MIN(T8:T37)</f>
        <v>2.9382999999999999</v>
      </c>
      <c r="U40" s="74"/>
      <c r="V40" s="75">
        <f>MIN(V8:V37)</f>
        <v>3.3513000000000002</v>
      </c>
      <c r="W40" s="74"/>
      <c r="X40" s="75">
        <f>MIN(X8:X37)</f>
        <v>4.0499000000000001</v>
      </c>
      <c r="Y40" s="74"/>
      <c r="Z40" s="75">
        <f>MIN(Z8:Z37)</f>
        <v>3.198</v>
      </c>
      <c r="AA40" s="76"/>
    </row>
    <row r="41" spans="1:27" ht="15" thickBot="1" x14ac:dyDescent="0.35">
      <c r="A41" s="77" t="s">
        <v>29</v>
      </c>
      <c r="B41" s="78"/>
      <c r="C41" s="78"/>
      <c r="D41" s="79">
        <f>MAX(D8:D37)</f>
        <v>3.1501999999999999</v>
      </c>
      <c r="E41" s="78"/>
      <c r="F41" s="79">
        <f>MAX(F8:F37)</f>
        <v>3.1665999999999999</v>
      </c>
      <c r="G41" s="78"/>
      <c r="H41" s="79">
        <f>MAX(H8:H37)</f>
        <v>3.1513</v>
      </c>
      <c r="I41" s="78"/>
      <c r="J41" s="79">
        <f>MAX(J8:J37)</f>
        <v>3.1579000000000002</v>
      </c>
      <c r="K41" s="78"/>
      <c r="L41" s="79">
        <f>MAX(L8:L37)</f>
        <v>3.1598999999999999</v>
      </c>
      <c r="M41" s="78"/>
      <c r="N41" s="79">
        <f>MAX(N8:N37)</f>
        <v>3.2002999999999999</v>
      </c>
      <c r="O41" s="78"/>
      <c r="P41" s="79">
        <f>MAX(P8:P37)</f>
        <v>3.1387</v>
      </c>
      <c r="Q41" s="78"/>
      <c r="R41" s="79">
        <f>MAX(R8:R37)</f>
        <v>3.0834000000000001</v>
      </c>
      <c r="S41" s="78"/>
      <c r="T41" s="79">
        <f>MAX(T8:T37)</f>
        <v>3.0899000000000001</v>
      </c>
      <c r="U41" s="78"/>
      <c r="V41" s="79">
        <f>MAX(V8:V37)</f>
        <v>3.6112000000000002</v>
      </c>
      <c r="W41" s="78"/>
      <c r="X41" s="79">
        <f>MAX(X8:X37)</f>
        <v>4.4710999999999999</v>
      </c>
      <c r="Y41" s="78"/>
      <c r="Z41" s="79">
        <f>MAX(Z8:Z37)</f>
        <v>6.6497999999999999</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44412</v>
      </c>
      <c r="C8" s="65">
        <f>VLOOKUP($A8,'Return Data'!$B$7:$R$2843,4,0)</f>
        <v>562.26710000000003</v>
      </c>
      <c r="D8" s="65">
        <f>VLOOKUP($A8,'Return Data'!$B$7:$R$2843,5,0)</f>
        <v>4.3822999999999999</v>
      </c>
      <c r="E8" s="66">
        <f t="shared" ref="E8:E33" si="0">RANK(D8,D$8:D$33,0)</f>
        <v>11</v>
      </c>
      <c r="F8" s="65">
        <f>VLOOKUP($A8,'Return Data'!$B$7:$R$2843,6,0)</f>
        <v>4.5260999999999996</v>
      </c>
      <c r="G8" s="66">
        <f t="shared" ref="G8:G33" si="1">RANK(F8,F$8:F$33,0)</f>
        <v>9</v>
      </c>
      <c r="H8" s="65">
        <f>VLOOKUP($A8,'Return Data'!$B$7:$R$2843,7,0)</f>
        <v>3.5951</v>
      </c>
      <c r="I8" s="66">
        <f t="shared" ref="I8:I33" si="2">RANK(H8,H$8:H$33,0)</f>
        <v>21</v>
      </c>
      <c r="J8" s="65">
        <f>VLOOKUP($A8,'Return Data'!$B$7:$R$2843,8,0)</f>
        <v>4.5660999999999996</v>
      </c>
      <c r="K8" s="66">
        <f t="shared" ref="K8:K33" si="3">RANK(J8,J$8:J$33,0)</f>
        <v>9</v>
      </c>
      <c r="L8" s="65">
        <f>VLOOKUP($A8,'Return Data'!$B$7:$R$2843,9,0)</f>
        <v>5.9084000000000003</v>
      </c>
      <c r="M8" s="66">
        <f t="shared" ref="M8:M33" si="4">RANK(L8,L$8:L$33,0)</f>
        <v>5</v>
      </c>
      <c r="N8" s="65">
        <f>VLOOKUP($A8,'Return Data'!$B$7:$R$2843,10,0)</f>
        <v>5.0343999999999998</v>
      </c>
      <c r="O8" s="66">
        <f t="shared" ref="O8:O33" si="5">RANK(N8,N$8:N$33,0)</f>
        <v>4</v>
      </c>
      <c r="P8" s="65">
        <f>VLOOKUP($A8,'Return Data'!$B$7:$R$2843,11,0)</f>
        <v>5.4162999999999997</v>
      </c>
      <c r="Q8" s="66">
        <f t="shared" ref="Q8:Q33" si="6">RANK(P8,P$8:P$33,0)</f>
        <v>4</v>
      </c>
      <c r="R8" s="65">
        <f>VLOOKUP($A8,'Return Data'!$B$7:$R$2843,12,0)</f>
        <v>4.7782999999999998</v>
      </c>
      <c r="S8" s="66">
        <f t="shared" ref="S8:S33" si="7">RANK(R8,R$8:R$33,0)</f>
        <v>7</v>
      </c>
      <c r="T8" s="65">
        <f>VLOOKUP($A8,'Return Data'!$B$7:$R$2843,13,0)</f>
        <v>5.3771000000000004</v>
      </c>
      <c r="U8" s="66">
        <f t="shared" ref="U8:U33" si="8">RANK(T8,T$8:T$33,0)</f>
        <v>5</v>
      </c>
      <c r="V8" s="65">
        <f>VLOOKUP($A8,'Return Data'!$B$7:$R$2843,17,0)</f>
        <v>7.3148</v>
      </c>
      <c r="W8" s="66">
        <f t="shared" ref="W8:W31" si="9">RANK(V8,V$8:V$33,0)</f>
        <v>4</v>
      </c>
      <c r="X8" s="65">
        <f>VLOOKUP($A8,'Return Data'!$B$7:$R$2843,14,0)</f>
        <v>7.9813000000000001</v>
      </c>
      <c r="Y8" s="66">
        <f t="shared" ref="Y8:Y31" si="10">RANK(X8,X$8:X$33,0)</f>
        <v>1</v>
      </c>
      <c r="Z8" s="65">
        <f>VLOOKUP($A8,'Return Data'!$B$7:$R$2843,16,0)</f>
        <v>8.5648</v>
      </c>
      <c r="AA8" s="67">
        <f t="shared" ref="AA8:AA33" si="11">RANK(Z8,Z$8:Z$33,0)</f>
        <v>1</v>
      </c>
    </row>
    <row r="9" spans="1:27" x14ac:dyDescent="0.3">
      <c r="A9" s="63" t="s">
        <v>1014</v>
      </c>
      <c r="B9" s="64">
        <f>VLOOKUP($A9,'Return Data'!$B$7:$R$2843,3,0)</f>
        <v>44412</v>
      </c>
      <c r="C9" s="65">
        <f>VLOOKUP($A9,'Return Data'!$B$7:$R$2843,4,0)</f>
        <v>2523.0740999999998</v>
      </c>
      <c r="D9" s="65">
        <f>VLOOKUP($A9,'Return Data'!$B$7:$R$2843,5,0)</f>
        <v>3.9281000000000001</v>
      </c>
      <c r="E9" s="66">
        <f t="shared" si="0"/>
        <v>13</v>
      </c>
      <c r="F9" s="65">
        <f>VLOOKUP($A9,'Return Data'!$B$7:$R$2843,6,0)</f>
        <v>4.7138999999999998</v>
      </c>
      <c r="G9" s="66">
        <f t="shared" si="1"/>
        <v>7</v>
      </c>
      <c r="H9" s="65">
        <f>VLOOKUP($A9,'Return Data'!$B$7:$R$2843,7,0)</f>
        <v>4.1936999999999998</v>
      </c>
      <c r="I9" s="66">
        <f t="shared" si="2"/>
        <v>8</v>
      </c>
      <c r="J9" s="65">
        <f>VLOOKUP($A9,'Return Data'!$B$7:$R$2843,8,0)</f>
        <v>4.2755000000000001</v>
      </c>
      <c r="K9" s="66">
        <f t="shared" si="3"/>
        <v>12</v>
      </c>
      <c r="L9" s="65">
        <f>VLOOKUP($A9,'Return Data'!$B$7:$R$2843,9,0)</f>
        <v>5.4888000000000003</v>
      </c>
      <c r="M9" s="66">
        <f t="shared" si="4"/>
        <v>10</v>
      </c>
      <c r="N9" s="65">
        <f>VLOOKUP($A9,'Return Data'!$B$7:$R$2843,10,0)</f>
        <v>4.4085000000000001</v>
      </c>
      <c r="O9" s="66">
        <f t="shared" si="5"/>
        <v>8</v>
      </c>
      <c r="P9" s="65">
        <f>VLOOKUP($A9,'Return Data'!$B$7:$R$2843,11,0)</f>
        <v>4.8273000000000001</v>
      </c>
      <c r="Q9" s="66">
        <f t="shared" si="6"/>
        <v>10</v>
      </c>
      <c r="R9" s="65">
        <f>VLOOKUP($A9,'Return Data'!$B$7:$R$2843,12,0)</f>
        <v>4.3644999999999996</v>
      </c>
      <c r="S9" s="66">
        <f t="shared" si="7"/>
        <v>12</v>
      </c>
      <c r="T9" s="65">
        <f>VLOOKUP($A9,'Return Data'!$B$7:$R$2843,13,0)</f>
        <v>4.7218999999999998</v>
      </c>
      <c r="U9" s="66">
        <f t="shared" si="8"/>
        <v>12</v>
      </c>
      <c r="V9" s="65">
        <f>VLOOKUP($A9,'Return Data'!$B$7:$R$2843,17,0)</f>
        <v>6.7099000000000002</v>
      </c>
      <c r="W9" s="66">
        <f t="shared" si="9"/>
        <v>10</v>
      </c>
      <c r="X9" s="65">
        <f>VLOOKUP($A9,'Return Data'!$B$7:$R$2843,14,0)</f>
        <v>7.5438000000000001</v>
      </c>
      <c r="Y9" s="66">
        <f t="shared" si="10"/>
        <v>5</v>
      </c>
      <c r="Z9" s="65">
        <f>VLOOKUP($A9,'Return Data'!$B$7:$R$2843,16,0)</f>
        <v>8.2382000000000009</v>
      </c>
      <c r="AA9" s="67">
        <f t="shared" si="11"/>
        <v>4</v>
      </c>
    </row>
    <row r="10" spans="1:27" x14ac:dyDescent="0.3">
      <c r="A10" s="63" t="s">
        <v>1017</v>
      </c>
      <c r="B10" s="64">
        <f>VLOOKUP($A10,'Return Data'!$B$7:$R$2843,3,0)</f>
        <v>44412</v>
      </c>
      <c r="C10" s="65">
        <f>VLOOKUP($A10,'Return Data'!$B$7:$R$2843,4,0)</f>
        <v>1613.828</v>
      </c>
      <c r="D10" s="65">
        <f>VLOOKUP($A10,'Return Data'!$B$7:$R$2843,5,0)</f>
        <v>6.5669000000000004</v>
      </c>
      <c r="E10" s="66">
        <f t="shared" si="0"/>
        <v>3</v>
      </c>
      <c r="F10" s="65">
        <f>VLOOKUP($A10,'Return Data'!$B$7:$R$2843,6,0)</f>
        <v>4.7789000000000001</v>
      </c>
      <c r="G10" s="66">
        <f t="shared" si="1"/>
        <v>5</v>
      </c>
      <c r="H10" s="65">
        <f>VLOOKUP($A10,'Return Data'!$B$7:$R$2843,7,0)</f>
        <v>3.7606999999999999</v>
      </c>
      <c r="I10" s="66">
        <f t="shared" si="2"/>
        <v>17</v>
      </c>
      <c r="J10" s="65">
        <f>VLOOKUP($A10,'Return Data'!$B$7:$R$2843,8,0)</f>
        <v>2.8433000000000002</v>
      </c>
      <c r="K10" s="66">
        <f t="shared" si="3"/>
        <v>25</v>
      </c>
      <c r="L10" s="65">
        <f>VLOOKUP($A10,'Return Data'!$B$7:$R$2843,9,0)</f>
        <v>3.1027</v>
      </c>
      <c r="M10" s="66">
        <f t="shared" si="4"/>
        <v>24</v>
      </c>
      <c r="N10" s="65">
        <f>VLOOKUP($A10,'Return Data'!$B$7:$R$2843,10,0)</f>
        <v>3.1044999999999998</v>
      </c>
      <c r="O10" s="66">
        <f t="shared" si="5"/>
        <v>25</v>
      </c>
      <c r="P10" s="65">
        <f>VLOOKUP($A10,'Return Data'!$B$7:$R$2843,11,0)</f>
        <v>5.0206</v>
      </c>
      <c r="Q10" s="66">
        <f t="shared" si="6"/>
        <v>6</v>
      </c>
      <c r="R10" s="65">
        <f>VLOOKUP($A10,'Return Data'!$B$7:$R$2843,12,0)</f>
        <v>7.7690000000000001</v>
      </c>
      <c r="S10" s="66">
        <f t="shared" si="7"/>
        <v>2</v>
      </c>
      <c r="T10" s="65">
        <f>VLOOKUP($A10,'Return Data'!$B$7:$R$2843,13,0)</f>
        <v>8.0106999999999999</v>
      </c>
      <c r="U10" s="66">
        <f t="shared" si="8"/>
        <v>2</v>
      </c>
      <c r="V10" s="65">
        <f>VLOOKUP($A10,'Return Data'!$B$7:$R$2843,17,0)</f>
        <v>-6.5164999999999997</v>
      </c>
      <c r="W10" s="66">
        <f t="shared" si="9"/>
        <v>25</v>
      </c>
      <c r="X10" s="65">
        <f>VLOOKUP($A10,'Return Data'!$B$7:$R$2843,14,0)</f>
        <v>-8.6031999999999993</v>
      </c>
      <c r="Y10" s="66">
        <f t="shared" si="10"/>
        <v>25</v>
      </c>
      <c r="Z10" s="65">
        <f>VLOOKUP($A10,'Return Data'!$B$7:$R$2843,16,0)</f>
        <v>2.5133999999999999</v>
      </c>
      <c r="AA10" s="67">
        <f t="shared" si="11"/>
        <v>25</v>
      </c>
    </row>
    <row r="11" spans="1:27" x14ac:dyDescent="0.3">
      <c r="A11" s="63" t="s">
        <v>1021</v>
      </c>
      <c r="B11" s="64">
        <f>VLOOKUP($A11,'Return Data'!$B$7:$R$2843,3,0)</f>
        <v>44412</v>
      </c>
      <c r="C11" s="65">
        <f>VLOOKUP($A11,'Return Data'!$B$7:$R$2843,4,0)</f>
        <v>34.273000000000003</v>
      </c>
      <c r="D11" s="65">
        <f>VLOOKUP($A11,'Return Data'!$B$7:$R$2843,5,0)</f>
        <v>2.5560999999999998</v>
      </c>
      <c r="E11" s="66">
        <f t="shared" si="0"/>
        <v>23</v>
      </c>
      <c r="F11" s="65">
        <f>VLOOKUP($A11,'Return Data'!$B$7:$R$2843,6,0)</f>
        <v>3.8359000000000001</v>
      </c>
      <c r="G11" s="66">
        <f t="shared" si="1"/>
        <v>18</v>
      </c>
      <c r="H11" s="65">
        <f>VLOOKUP($A11,'Return Data'!$B$7:$R$2843,7,0)</f>
        <v>4.0500999999999996</v>
      </c>
      <c r="I11" s="66">
        <f t="shared" si="2"/>
        <v>9</v>
      </c>
      <c r="J11" s="65">
        <f>VLOOKUP($A11,'Return Data'!$B$7:$R$2843,8,0)</f>
        <v>4.6593</v>
      </c>
      <c r="K11" s="66">
        <f t="shared" si="3"/>
        <v>8</v>
      </c>
      <c r="L11" s="65">
        <f>VLOOKUP($A11,'Return Data'!$B$7:$R$2843,9,0)</f>
        <v>5.9897</v>
      </c>
      <c r="M11" s="66">
        <f t="shared" si="4"/>
        <v>3</v>
      </c>
      <c r="N11" s="65">
        <f>VLOOKUP($A11,'Return Data'!$B$7:$R$2843,10,0)</f>
        <v>4.7679999999999998</v>
      </c>
      <c r="O11" s="66">
        <f t="shared" si="5"/>
        <v>6</v>
      </c>
      <c r="P11" s="65">
        <f>VLOOKUP($A11,'Return Data'!$B$7:$R$2843,11,0)</f>
        <v>5.4488000000000003</v>
      </c>
      <c r="Q11" s="66">
        <f t="shared" si="6"/>
        <v>3</v>
      </c>
      <c r="R11" s="65">
        <f>VLOOKUP($A11,'Return Data'!$B$7:$R$2843,12,0)</f>
        <v>4.7736000000000001</v>
      </c>
      <c r="S11" s="66">
        <f t="shared" si="7"/>
        <v>8</v>
      </c>
      <c r="T11" s="65">
        <f>VLOOKUP($A11,'Return Data'!$B$7:$R$2843,13,0)</f>
        <v>5.0015000000000001</v>
      </c>
      <c r="U11" s="66">
        <f t="shared" si="8"/>
        <v>8</v>
      </c>
      <c r="V11" s="65">
        <f>VLOOKUP($A11,'Return Data'!$B$7:$R$2843,17,0)</f>
        <v>7.1177999999999999</v>
      </c>
      <c r="W11" s="66">
        <f t="shared" si="9"/>
        <v>7</v>
      </c>
      <c r="X11" s="65">
        <f>VLOOKUP($A11,'Return Data'!$B$7:$R$2843,14,0)</f>
        <v>7.4126000000000003</v>
      </c>
      <c r="Y11" s="66">
        <f t="shared" si="10"/>
        <v>7</v>
      </c>
      <c r="Z11" s="65">
        <f>VLOOKUP($A11,'Return Data'!$B$7:$R$2843,16,0)</f>
        <v>8.1690000000000005</v>
      </c>
      <c r="AA11" s="67">
        <f t="shared" si="11"/>
        <v>6</v>
      </c>
    </row>
    <row r="12" spans="1:27" x14ac:dyDescent="0.3">
      <c r="A12" s="63" t="s">
        <v>1022</v>
      </c>
      <c r="B12" s="64">
        <f>VLOOKUP($A12,'Return Data'!$B$7:$R$2843,3,0)</f>
        <v>44412</v>
      </c>
      <c r="C12" s="65">
        <f>VLOOKUP($A12,'Return Data'!$B$7:$R$2843,4,0)</f>
        <v>34.063899999999997</v>
      </c>
      <c r="D12" s="65">
        <f>VLOOKUP($A12,'Return Data'!$B$7:$R$2843,5,0)</f>
        <v>3.8578999999999999</v>
      </c>
      <c r="E12" s="66">
        <f t="shared" si="0"/>
        <v>14</v>
      </c>
      <c r="F12" s="65">
        <f>VLOOKUP($A12,'Return Data'!$B$7:$R$2843,6,0)</f>
        <v>3.7951000000000001</v>
      </c>
      <c r="G12" s="66">
        <f t="shared" si="1"/>
        <v>19</v>
      </c>
      <c r="H12" s="65">
        <f>VLOOKUP($A12,'Return Data'!$B$7:$R$2843,7,0)</f>
        <v>3.5384000000000002</v>
      </c>
      <c r="I12" s="66">
        <f t="shared" si="2"/>
        <v>23</v>
      </c>
      <c r="J12" s="65">
        <f>VLOOKUP($A12,'Return Data'!$B$7:$R$2843,8,0)</f>
        <v>3.9066000000000001</v>
      </c>
      <c r="K12" s="66">
        <f t="shared" si="3"/>
        <v>18</v>
      </c>
      <c r="L12" s="65">
        <f>VLOOKUP($A12,'Return Data'!$B$7:$R$2843,9,0)</f>
        <v>4.6398999999999999</v>
      </c>
      <c r="M12" s="66">
        <f t="shared" si="4"/>
        <v>23</v>
      </c>
      <c r="N12" s="65">
        <f>VLOOKUP($A12,'Return Data'!$B$7:$R$2843,10,0)</f>
        <v>3.6638999999999999</v>
      </c>
      <c r="O12" s="66">
        <f t="shared" si="5"/>
        <v>23</v>
      </c>
      <c r="P12" s="65">
        <f>VLOOKUP($A12,'Return Data'!$B$7:$R$2843,11,0)</f>
        <v>3.9948000000000001</v>
      </c>
      <c r="Q12" s="66">
        <f t="shared" si="6"/>
        <v>24</v>
      </c>
      <c r="R12" s="65">
        <f>VLOOKUP($A12,'Return Data'!$B$7:$R$2843,12,0)</f>
        <v>3.6383000000000001</v>
      </c>
      <c r="S12" s="66">
        <f t="shared" si="7"/>
        <v>24</v>
      </c>
      <c r="T12" s="65">
        <f>VLOOKUP($A12,'Return Data'!$B$7:$R$2843,13,0)</f>
        <v>3.8241999999999998</v>
      </c>
      <c r="U12" s="66">
        <f t="shared" si="8"/>
        <v>24</v>
      </c>
      <c r="V12" s="65">
        <f>VLOOKUP($A12,'Return Data'!$B$7:$R$2843,17,0)</f>
        <v>5.766</v>
      </c>
      <c r="W12" s="66">
        <f t="shared" si="9"/>
        <v>19</v>
      </c>
      <c r="X12" s="65">
        <f>VLOOKUP($A12,'Return Data'!$B$7:$R$2843,14,0)</f>
        <v>6.6792999999999996</v>
      </c>
      <c r="Y12" s="66">
        <f t="shared" si="10"/>
        <v>13</v>
      </c>
      <c r="Z12" s="65">
        <f>VLOOKUP($A12,'Return Data'!$B$7:$R$2843,16,0)</f>
        <v>7.7502000000000004</v>
      </c>
      <c r="AA12" s="67">
        <f t="shared" si="11"/>
        <v>13</v>
      </c>
    </row>
    <row r="13" spans="1:27" x14ac:dyDescent="0.3">
      <c r="A13" s="63" t="s">
        <v>1024</v>
      </c>
      <c r="B13" s="64">
        <f>VLOOKUP($A13,'Return Data'!$B$7:$R$2843,3,0)</f>
        <v>44412</v>
      </c>
      <c r="C13" s="65">
        <f>VLOOKUP($A13,'Return Data'!$B$7:$R$2843,4,0)</f>
        <v>16.063199999999998</v>
      </c>
      <c r="D13" s="65">
        <f>VLOOKUP($A13,'Return Data'!$B$7:$R$2843,5,0)</f>
        <v>3.1815000000000002</v>
      </c>
      <c r="E13" s="66">
        <f t="shared" si="0"/>
        <v>16</v>
      </c>
      <c r="F13" s="65">
        <f>VLOOKUP($A13,'Return Data'!$B$7:$R$2843,6,0)</f>
        <v>4.4108999999999998</v>
      </c>
      <c r="G13" s="66">
        <f t="shared" si="1"/>
        <v>11</v>
      </c>
      <c r="H13" s="65">
        <f>VLOOKUP($A13,'Return Data'!$B$7:$R$2843,7,0)</f>
        <v>3.9306999999999999</v>
      </c>
      <c r="I13" s="66">
        <f t="shared" si="2"/>
        <v>14</v>
      </c>
      <c r="J13" s="65">
        <f>VLOOKUP($A13,'Return Data'!$B$7:$R$2843,8,0)</f>
        <v>3.7473999999999998</v>
      </c>
      <c r="K13" s="66">
        <f t="shared" si="3"/>
        <v>21</v>
      </c>
      <c r="L13" s="65">
        <f>VLOOKUP($A13,'Return Data'!$B$7:$R$2843,9,0)</f>
        <v>5.2092999999999998</v>
      </c>
      <c r="M13" s="66">
        <f t="shared" si="4"/>
        <v>16</v>
      </c>
      <c r="N13" s="65">
        <f>VLOOKUP($A13,'Return Data'!$B$7:$R$2843,10,0)</f>
        <v>4.0243000000000002</v>
      </c>
      <c r="O13" s="66">
        <f t="shared" si="5"/>
        <v>17</v>
      </c>
      <c r="P13" s="65">
        <f>VLOOKUP($A13,'Return Data'!$B$7:$R$2843,11,0)</f>
        <v>4.6073000000000004</v>
      </c>
      <c r="Q13" s="66">
        <f t="shared" si="6"/>
        <v>16</v>
      </c>
      <c r="R13" s="65">
        <f>VLOOKUP($A13,'Return Data'!$B$7:$R$2843,12,0)</f>
        <v>4.0492999999999997</v>
      </c>
      <c r="S13" s="66">
        <f t="shared" si="7"/>
        <v>19</v>
      </c>
      <c r="T13" s="65">
        <f>VLOOKUP($A13,'Return Data'!$B$7:$R$2843,13,0)</f>
        <v>4.3268000000000004</v>
      </c>
      <c r="U13" s="66">
        <f t="shared" si="8"/>
        <v>20</v>
      </c>
      <c r="V13" s="65">
        <f>VLOOKUP($A13,'Return Data'!$B$7:$R$2843,17,0)</f>
        <v>6.8662000000000001</v>
      </c>
      <c r="W13" s="66">
        <f t="shared" si="9"/>
        <v>8</v>
      </c>
      <c r="X13" s="65">
        <f>VLOOKUP($A13,'Return Data'!$B$7:$R$2843,14,0)</f>
        <v>7.2220000000000004</v>
      </c>
      <c r="Y13" s="66">
        <f t="shared" si="10"/>
        <v>10</v>
      </c>
      <c r="Z13" s="65">
        <f>VLOOKUP($A13,'Return Data'!$B$7:$R$2843,16,0)</f>
        <v>7.6763000000000003</v>
      </c>
      <c r="AA13" s="67">
        <f t="shared" si="11"/>
        <v>14</v>
      </c>
    </row>
    <row r="14" spans="1:27" x14ac:dyDescent="0.3">
      <c r="A14" s="63" t="s">
        <v>1931</v>
      </c>
      <c r="B14" s="64">
        <f>VLOOKUP($A14,'Return Data'!$B$7:$R$2843,3,0)</f>
        <v>44412</v>
      </c>
      <c r="C14" s="65">
        <f>VLOOKUP($A14,'Return Data'!$B$7:$R$2843,4,0)</f>
        <v>24.415199999999999</v>
      </c>
      <c r="D14" s="65">
        <f>VLOOKUP($A14,'Return Data'!$B$7:$R$2843,5,0)</f>
        <v>10.0191</v>
      </c>
      <c r="E14" s="66">
        <f t="shared" si="0"/>
        <v>2</v>
      </c>
      <c r="F14" s="65">
        <f>VLOOKUP($A14,'Return Data'!$B$7:$R$2843,6,0)</f>
        <v>11.3795</v>
      </c>
      <c r="G14" s="66">
        <f t="shared" si="1"/>
        <v>1</v>
      </c>
      <c r="H14" s="65">
        <f>VLOOKUP($A14,'Return Data'!$B$7:$R$2843,7,0)</f>
        <v>7.6997999999999998</v>
      </c>
      <c r="I14" s="66">
        <f t="shared" si="2"/>
        <v>1</v>
      </c>
      <c r="J14" s="65">
        <f>VLOOKUP($A14,'Return Data'!$B$7:$R$2843,8,0)</f>
        <v>11.5962</v>
      </c>
      <c r="K14" s="66">
        <f t="shared" si="3"/>
        <v>1</v>
      </c>
      <c r="L14" s="65">
        <f>VLOOKUP($A14,'Return Data'!$B$7:$R$2843,9,0)</f>
        <v>-0.9234</v>
      </c>
      <c r="M14" s="66">
        <f t="shared" si="4"/>
        <v>26</v>
      </c>
      <c r="N14" s="65">
        <f>VLOOKUP($A14,'Return Data'!$B$7:$R$2843,10,0)</f>
        <v>3.5727000000000002</v>
      </c>
      <c r="O14" s="66">
        <f t="shared" si="5"/>
        <v>24</v>
      </c>
      <c r="P14" s="65">
        <f>VLOOKUP($A14,'Return Data'!$B$7:$R$2843,11,0)</f>
        <v>8.4570000000000007</v>
      </c>
      <c r="Q14" s="66">
        <f t="shared" si="6"/>
        <v>1</v>
      </c>
      <c r="R14" s="65">
        <f>VLOOKUP($A14,'Return Data'!$B$7:$R$2843,12,0)</f>
        <v>11.551600000000001</v>
      </c>
      <c r="S14" s="66">
        <f t="shared" si="7"/>
        <v>1</v>
      </c>
      <c r="T14" s="65">
        <f>VLOOKUP($A14,'Return Data'!$B$7:$R$2843,13,0)</f>
        <v>12.1198</v>
      </c>
      <c r="U14" s="66">
        <f t="shared" si="8"/>
        <v>1</v>
      </c>
      <c r="V14" s="65">
        <f>VLOOKUP($A14,'Return Data'!$B$7:$R$2843,17,0)</f>
        <v>3.7944</v>
      </c>
      <c r="W14" s="66">
        <f t="shared" si="9"/>
        <v>23</v>
      </c>
      <c r="X14" s="65">
        <f>VLOOKUP($A14,'Return Data'!$B$7:$R$2843,14,0)</f>
        <v>5.4470999999999998</v>
      </c>
      <c r="Y14" s="66">
        <f t="shared" si="10"/>
        <v>18</v>
      </c>
      <c r="Z14" s="65">
        <f>VLOOKUP($A14,'Return Data'!$B$7:$R$2843,16,0)</f>
        <v>8.1641999999999992</v>
      </c>
      <c r="AA14" s="67">
        <f t="shared" si="11"/>
        <v>7</v>
      </c>
    </row>
    <row r="15" spans="1:27" x14ac:dyDescent="0.3">
      <c r="A15" s="63" t="s">
        <v>1031</v>
      </c>
      <c r="B15" s="64">
        <f>VLOOKUP($A15,'Return Data'!$B$7:$R$2843,3,0)</f>
        <v>44412</v>
      </c>
      <c r="C15" s="65">
        <f>VLOOKUP($A15,'Return Data'!$B$7:$R$2843,4,0)</f>
        <v>48.4711</v>
      </c>
      <c r="D15" s="65">
        <f>VLOOKUP($A15,'Return Data'!$B$7:$R$2843,5,0)</f>
        <v>13.4841</v>
      </c>
      <c r="E15" s="66">
        <f t="shared" si="0"/>
        <v>1</v>
      </c>
      <c r="F15" s="65">
        <f>VLOOKUP($A15,'Return Data'!$B$7:$R$2843,6,0)</f>
        <v>4.8979999999999997</v>
      </c>
      <c r="G15" s="66">
        <f t="shared" si="1"/>
        <v>4</v>
      </c>
      <c r="H15" s="65">
        <f>VLOOKUP($A15,'Return Data'!$B$7:$R$2843,7,0)</f>
        <v>3.9725000000000001</v>
      </c>
      <c r="I15" s="66">
        <f t="shared" si="2"/>
        <v>11</v>
      </c>
      <c r="J15" s="65">
        <f>VLOOKUP($A15,'Return Data'!$B$7:$R$2843,8,0)</f>
        <v>3.5947</v>
      </c>
      <c r="K15" s="66">
        <f t="shared" si="3"/>
        <v>23</v>
      </c>
      <c r="L15" s="65">
        <f>VLOOKUP($A15,'Return Data'!$B$7:$R$2843,9,0)</f>
        <v>5.5868000000000002</v>
      </c>
      <c r="M15" s="66">
        <f t="shared" si="4"/>
        <v>7</v>
      </c>
      <c r="N15" s="65">
        <f>VLOOKUP($A15,'Return Data'!$B$7:$R$2843,10,0)</f>
        <v>5.3967999999999998</v>
      </c>
      <c r="O15" s="66">
        <f t="shared" si="5"/>
        <v>3</v>
      </c>
      <c r="P15" s="65">
        <f>VLOOKUP($A15,'Return Data'!$B$7:$R$2843,11,0)</f>
        <v>4.9526000000000003</v>
      </c>
      <c r="Q15" s="66">
        <f t="shared" si="6"/>
        <v>8</v>
      </c>
      <c r="R15" s="65">
        <f>VLOOKUP($A15,'Return Data'!$B$7:$R$2843,12,0)</f>
        <v>5.1620999999999997</v>
      </c>
      <c r="S15" s="66">
        <f t="shared" si="7"/>
        <v>4</v>
      </c>
      <c r="T15" s="65">
        <f>VLOOKUP($A15,'Return Data'!$B$7:$R$2843,13,0)</f>
        <v>5.7390999999999996</v>
      </c>
      <c r="U15" s="66">
        <f t="shared" si="8"/>
        <v>4</v>
      </c>
      <c r="V15" s="65">
        <f>VLOOKUP($A15,'Return Data'!$B$7:$R$2843,17,0)</f>
        <v>7.2491000000000003</v>
      </c>
      <c r="W15" s="66">
        <f t="shared" si="9"/>
        <v>5</v>
      </c>
      <c r="X15" s="65">
        <f>VLOOKUP($A15,'Return Data'!$B$7:$R$2843,14,0)</f>
        <v>7.7244999999999999</v>
      </c>
      <c r="Y15" s="66">
        <f t="shared" si="10"/>
        <v>3</v>
      </c>
      <c r="Z15" s="65">
        <f>VLOOKUP($A15,'Return Data'!$B$7:$R$2843,16,0)</f>
        <v>8.1837</v>
      </c>
      <c r="AA15" s="67">
        <f t="shared" si="11"/>
        <v>5</v>
      </c>
    </row>
    <row r="16" spans="1:27" x14ac:dyDescent="0.3">
      <c r="A16" s="63" t="s">
        <v>1033</v>
      </c>
      <c r="B16" s="64">
        <f>VLOOKUP($A16,'Return Data'!$B$7:$R$2843,3,0)</f>
        <v>44412</v>
      </c>
      <c r="C16" s="65">
        <f>VLOOKUP($A16,'Return Data'!$B$7:$R$2843,4,0)</f>
        <v>17.493400000000001</v>
      </c>
      <c r="D16" s="65">
        <f>VLOOKUP($A16,'Return Data'!$B$7:$R$2843,5,0)</f>
        <v>1.2519</v>
      </c>
      <c r="E16" s="66">
        <f t="shared" si="0"/>
        <v>25</v>
      </c>
      <c r="F16" s="65">
        <f>VLOOKUP($A16,'Return Data'!$B$7:$R$2843,6,0)</f>
        <v>3.2145999999999999</v>
      </c>
      <c r="G16" s="66">
        <f t="shared" si="1"/>
        <v>25</v>
      </c>
      <c r="H16" s="65">
        <f>VLOOKUP($A16,'Return Data'!$B$7:$R$2843,7,0)</f>
        <v>3.3107000000000002</v>
      </c>
      <c r="I16" s="66">
        <f t="shared" si="2"/>
        <v>25</v>
      </c>
      <c r="J16" s="65">
        <f>VLOOKUP($A16,'Return Data'!$B$7:$R$2843,8,0)</f>
        <v>3.7614999999999998</v>
      </c>
      <c r="K16" s="66">
        <f t="shared" si="3"/>
        <v>20</v>
      </c>
      <c r="L16" s="65">
        <f>VLOOKUP($A16,'Return Data'!$B$7:$R$2843,9,0)</f>
        <v>5.5602</v>
      </c>
      <c r="M16" s="66">
        <f t="shared" si="4"/>
        <v>8</v>
      </c>
      <c r="N16" s="65">
        <f>VLOOKUP($A16,'Return Data'!$B$7:$R$2843,10,0)</f>
        <v>4.2544000000000004</v>
      </c>
      <c r="O16" s="66">
        <f t="shared" si="5"/>
        <v>13</v>
      </c>
      <c r="P16" s="65">
        <f>VLOOKUP($A16,'Return Data'!$B$7:$R$2843,11,0)</f>
        <v>4.9824999999999999</v>
      </c>
      <c r="Q16" s="66">
        <f t="shared" si="6"/>
        <v>7</v>
      </c>
      <c r="R16" s="65">
        <f>VLOOKUP($A16,'Return Data'!$B$7:$R$2843,12,0)</f>
        <v>4.2594000000000003</v>
      </c>
      <c r="S16" s="66">
        <f t="shared" si="7"/>
        <v>13</v>
      </c>
      <c r="T16" s="65">
        <f>VLOOKUP($A16,'Return Data'!$B$7:$R$2843,13,0)</f>
        <v>4.6569000000000003</v>
      </c>
      <c r="U16" s="66">
        <f t="shared" si="8"/>
        <v>13</v>
      </c>
      <c r="V16" s="65">
        <f>VLOOKUP($A16,'Return Data'!$B$7:$R$2843,17,0)</f>
        <v>4.7492999999999999</v>
      </c>
      <c r="W16" s="66">
        <f t="shared" si="9"/>
        <v>21</v>
      </c>
      <c r="X16" s="65">
        <f>VLOOKUP($A16,'Return Data'!$B$7:$R$2843,14,0)</f>
        <v>2.6122999999999998</v>
      </c>
      <c r="Y16" s="66">
        <f t="shared" si="10"/>
        <v>22</v>
      </c>
      <c r="Z16" s="65">
        <f>VLOOKUP($A16,'Return Data'!$B$7:$R$2843,16,0)</f>
        <v>6.4358000000000004</v>
      </c>
      <c r="AA16" s="67">
        <f t="shared" si="11"/>
        <v>22</v>
      </c>
    </row>
    <row r="17" spans="1:27" x14ac:dyDescent="0.3">
      <c r="A17" s="63" t="s">
        <v>1035</v>
      </c>
      <c r="B17" s="64">
        <f>VLOOKUP($A17,'Return Data'!$B$7:$R$2843,3,0)</f>
        <v>44412</v>
      </c>
      <c r="C17" s="65">
        <f>VLOOKUP($A17,'Return Data'!$B$7:$R$2843,4,0)</f>
        <v>427.95699999999999</v>
      </c>
      <c r="D17" s="65">
        <f>VLOOKUP($A17,'Return Data'!$B$7:$R$2843,5,0)</f>
        <v>4.5038</v>
      </c>
      <c r="E17" s="66">
        <f t="shared" si="0"/>
        <v>10</v>
      </c>
      <c r="F17" s="65">
        <f>VLOOKUP($A17,'Return Data'!$B$7:$R$2843,6,0)</f>
        <v>7.3045999999999998</v>
      </c>
      <c r="G17" s="66">
        <f t="shared" si="1"/>
        <v>2</v>
      </c>
      <c r="H17" s="65">
        <f>VLOOKUP($A17,'Return Data'!$B$7:$R$2843,7,0)</f>
        <v>5.5289000000000001</v>
      </c>
      <c r="I17" s="66">
        <f t="shared" si="2"/>
        <v>2</v>
      </c>
      <c r="J17" s="65">
        <f>VLOOKUP($A17,'Return Data'!$B$7:$R$2843,8,0)</f>
        <v>6.6673</v>
      </c>
      <c r="K17" s="66">
        <f t="shared" si="3"/>
        <v>2</v>
      </c>
      <c r="L17" s="65">
        <f>VLOOKUP($A17,'Return Data'!$B$7:$R$2843,9,0)</f>
        <v>6.1212999999999997</v>
      </c>
      <c r="M17" s="66">
        <f t="shared" si="4"/>
        <v>2</v>
      </c>
      <c r="N17" s="65">
        <f>VLOOKUP($A17,'Return Data'!$B$7:$R$2843,10,0)</f>
        <v>5.8358999999999996</v>
      </c>
      <c r="O17" s="66">
        <f t="shared" si="5"/>
        <v>1</v>
      </c>
      <c r="P17" s="65">
        <f>VLOOKUP($A17,'Return Data'!$B$7:$R$2843,11,0)</f>
        <v>4.5852000000000004</v>
      </c>
      <c r="Q17" s="66">
        <f t="shared" si="6"/>
        <v>17</v>
      </c>
      <c r="R17" s="65">
        <f>VLOOKUP($A17,'Return Data'!$B$7:$R$2843,12,0)</f>
        <v>4.9726999999999997</v>
      </c>
      <c r="S17" s="66">
        <f t="shared" si="7"/>
        <v>5</v>
      </c>
      <c r="T17" s="65">
        <f>VLOOKUP($A17,'Return Data'!$B$7:$R$2843,13,0)</f>
        <v>5.3769999999999998</v>
      </c>
      <c r="U17" s="66">
        <f t="shared" si="8"/>
        <v>6</v>
      </c>
      <c r="V17" s="65">
        <f>VLOOKUP($A17,'Return Data'!$B$7:$R$2843,17,0)</f>
        <v>7.1756000000000002</v>
      </c>
      <c r="W17" s="66">
        <f t="shared" si="9"/>
        <v>6</v>
      </c>
      <c r="X17" s="65">
        <f>VLOOKUP($A17,'Return Data'!$B$7:$R$2843,14,0)</f>
        <v>7.7225000000000001</v>
      </c>
      <c r="Y17" s="66">
        <f t="shared" si="10"/>
        <v>4</v>
      </c>
      <c r="Z17" s="65">
        <f>VLOOKUP($A17,'Return Data'!$B$7:$R$2843,16,0)</f>
        <v>8.3693000000000008</v>
      </c>
      <c r="AA17" s="67">
        <f t="shared" si="11"/>
        <v>3</v>
      </c>
    </row>
    <row r="18" spans="1:27" x14ac:dyDescent="0.3">
      <c r="A18" s="63" t="s">
        <v>1036</v>
      </c>
      <c r="B18" s="64">
        <f>VLOOKUP($A18,'Return Data'!$B$7:$R$2843,3,0)</f>
        <v>44412</v>
      </c>
      <c r="C18" s="65">
        <f>VLOOKUP($A18,'Return Data'!$B$7:$R$2843,4,0)</f>
        <v>31.107500000000002</v>
      </c>
      <c r="D18" s="65">
        <f>VLOOKUP($A18,'Return Data'!$B$7:$R$2843,5,0)</f>
        <v>4.8113999999999999</v>
      </c>
      <c r="E18" s="66">
        <f t="shared" si="0"/>
        <v>8</v>
      </c>
      <c r="F18" s="65">
        <f>VLOOKUP($A18,'Return Data'!$B$7:$R$2843,6,0)</f>
        <v>3.8976000000000002</v>
      </c>
      <c r="G18" s="66">
        <f t="shared" si="1"/>
        <v>16</v>
      </c>
      <c r="H18" s="65">
        <f>VLOOKUP($A18,'Return Data'!$B$7:$R$2843,7,0)</f>
        <v>3.6231</v>
      </c>
      <c r="I18" s="66">
        <f t="shared" si="2"/>
        <v>20</v>
      </c>
      <c r="J18" s="65">
        <f>VLOOKUP($A18,'Return Data'!$B$7:$R$2843,8,0)</f>
        <v>3.5958000000000001</v>
      </c>
      <c r="K18" s="66">
        <f t="shared" si="3"/>
        <v>22</v>
      </c>
      <c r="L18" s="65">
        <f>VLOOKUP($A18,'Return Data'!$B$7:$R$2843,9,0)</f>
        <v>4.8604000000000003</v>
      </c>
      <c r="M18" s="66">
        <f t="shared" si="4"/>
        <v>20</v>
      </c>
      <c r="N18" s="65">
        <f>VLOOKUP($A18,'Return Data'!$B$7:$R$2843,10,0)</f>
        <v>3.9062999999999999</v>
      </c>
      <c r="O18" s="66">
        <f t="shared" si="5"/>
        <v>21</v>
      </c>
      <c r="P18" s="65">
        <f>VLOOKUP($A18,'Return Data'!$B$7:$R$2843,11,0)</f>
        <v>4.5555000000000003</v>
      </c>
      <c r="Q18" s="66">
        <f t="shared" si="6"/>
        <v>18</v>
      </c>
      <c r="R18" s="65">
        <f>VLOOKUP($A18,'Return Data'!$B$7:$R$2843,12,0)</f>
        <v>4.0011999999999999</v>
      </c>
      <c r="S18" s="66">
        <f t="shared" si="7"/>
        <v>21</v>
      </c>
      <c r="T18" s="65">
        <f>VLOOKUP($A18,'Return Data'!$B$7:$R$2843,13,0)</f>
        <v>4.1718999999999999</v>
      </c>
      <c r="U18" s="66">
        <f t="shared" si="8"/>
        <v>21</v>
      </c>
      <c r="V18" s="65">
        <f>VLOOKUP($A18,'Return Data'!$B$7:$R$2843,17,0)</f>
        <v>6.2386999999999997</v>
      </c>
      <c r="W18" s="66">
        <f t="shared" si="9"/>
        <v>17</v>
      </c>
      <c r="X18" s="65">
        <f>VLOOKUP($A18,'Return Data'!$B$7:$R$2843,14,0)</f>
        <v>7.0993000000000004</v>
      </c>
      <c r="Y18" s="66">
        <f t="shared" si="10"/>
        <v>12</v>
      </c>
      <c r="Z18" s="65">
        <f>VLOOKUP($A18,'Return Data'!$B$7:$R$2843,16,0)</f>
        <v>8.0737000000000005</v>
      </c>
      <c r="AA18" s="67">
        <f t="shared" si="11"/>
        <v>10</v>
      </c>
    </row>
    <row r="19" spans="1:27" x14ac:dyDescent="0.3">
      <c r="A19" s="63" t="s">
        <v>1039</v>
      </c>
      <c r="B19" s="64">
        <f>VLOOKUP($A19,'Return Data'!$B$7:$R$2843,3,0)</f>
        <v>44412</v>
      </c>
      <c r="C19" s="65">
        <f>VLOOKUP($A19,'Return Data'!$B$7:$R$2843,4,0)</f>
        <v>3098.9832000000001</v>
      </c>
      <c r="D19" s="65">
        <f>VLOOKUP($A19,'Return Data'!$B$7:$R$2843,5,0)</f>
        <v>4.7530999999999999</v>
      </c>
      <c r="E19" s="66">
        <f t="shared" si="0"/>
        <v>9</v>
      </c>
      <c r="F19" s="65">
        <f>VLOOKUP($A19,'Return Data'!$B$7:$R$2843,6,0)</f>
        <v>3.8473000000000002</v>
      </c>
      <c r="G19" s="66">
        <f t="shared" si="1"/>
        <v>17</v>
      </c>
      <c r="H19" s="65">
        <f>VLOOKUP($A19,'Return Data'!$B$7:$R$2843,7,0)</f>
        <v>3.9443999999999999</v>
      </c>
      <c r="I19" s="66">
        <f t="shared" si="2"/>
        <v>13</v>
      </c>
      <c r="J19" s="65">
        <f>VLOOKUP($A19,'Return Data'!$B$7:$R$2843,8,0)</f>
        <v>3.9546999999999999</v>
      </c>
      <c r="K19" s="66">
        <f t="shared" si="3"/>
        <v>17</v>
      </c>
      <c r="L19" s="65">
        <f>VLOOKUP($A19,'Return Data'!$B$7:$R$2843,9,0)</f>
        <v>5.2222999999999997</v>
      </c>
      <c r="M19" s="66">
        <f t="shared" si="4"/>
        <v>15</v>
      </c>
      <c r="N19" s="65">
        <f>VLOOKUP($A19,'Return Data'!$B$7:$R$2843,10,0)</f>
        <v>4.0274999999999999</v>
      </c>
      <c r="O19" s="66">
        <f t="shared" si="5"/>
        <v>16</v>
      </c>
      <c r="P19" s="65">
        <f>VLOOKUP($A19,'Return Data'!$B$7:$R$2843,11,0)</f>
        <v>4.7733999999999996</v>
      </c>
      <c r="Q19" s="66">
        <f t="shared" si="6"/>
        <v>11</v>
      </c>
      <c r="R19" s="65">
        <f>VLOOKUP($A19,'Return Data'!$B$7:$R$2843,12,0)</f>
        <v>4.1559999999999997</v>
      </c>
      <c r="S19" s="66">
        <f t="shared" si="7"/>
        <v>16</v>
      </c>
      <c r="T19" s="65">
        <f>VLOOKUP($A19,'Return Data'!$B$7:$R$2843,13,0)</f>
        <v>4.4531999999999998</v>
      </c>
      <c r="U19" s="66">
        <f t="shared" si="8"/>
        <v>17</v>
      </c>
      <c r="V19" s="65">
        <f>VLOOKUP($A19,'Return Data'!$B$7:$R$2843,17,0)</f>
        <v>6.5816999999999997</v>
      </c>
      <c r="W19" s="66">
        <f t="shared" si="9"/>
        <v>11</v>
      </c>
      <c r="X19" s="65">
        <f>VLOOKUP($A19,'Return Data'!$B$7:$R$2843,14,0)</f>
        <v>7.4538000000000002</v>
      </c>
      <c r="Y19" s="66">
        <f t="shared" si="10"/>
        <v>6</v>
      </c>
      <c r="Z19" s="65">
        <f>VLOOKUP($A19,'Return Data'!$B$7:$R$2843,16,0)</f>
        <v>8.0805000000000007</v>
      </c>
      <c r="AA19" s="67">
        <f t="shared" si="11"/>
        <v>9</v>
      </c>
    </row>
    <row r="20" spans="1:27" x14ac:dyDescent="0.3">
      <c r="A20" s="63" t="s">
        <v>1041</v>
      </c>
      <c r="B20" s="64">
        <f>VLOOKUP($A20,'Return Data'!$B$7:$R$2843,3,0)</f>
        <v>44412</v>
      </c>
      <c r="C20" s="65">
        <f>VLOOKUP($A20,'Return Data'!$B$7:$R$2843,4,0)</f>
        <v>29.8735</v>
      </c>
      <c r="D20" s="65">
        <f>VLOOKUP($A20,'Return Data'!$B$7:$R$2843,5,0)</f>
        <v>1.5884</v>
      </c>
      <c r="E20" s="66">
        <f t="shared" si="0"/>
        <v>24</v>
      </c>
      <c r="F20" s="65">
        <f>VLOOKUP($A20,'Return Data'!$B$7:$R$2843,6,0)</f>
        <v>3.7406999999999999</v>
      </c>
      <c r="G20" s="66">
        <f t="shared" si="1"/>
        <v>22</v>
      </c>
      <c r="H20" s="65">
        <f>VLOOKUP($A20,'Return Data'!$B$7:$R$2843,7,0)</f>
        <v>4.0002000000000004</v>
      </c>
      <c r="I20" s="66">
        <f t="shared" si="2"/>
        <v>10</v>
      </c>
      <c r="J20" s="65">
        <f>VLOOKUP($A20,'Return Data'!$B$7:$R$2843,8,0)</f>
        <v>3.5893000000000002</v>
      </c>
      <c r="K20" s="66">
        <f t="shared" si="3"/>
        <v>24</v>
      </c>
      <c r="L20" s="65">
        <f>VLOOKUP($A20,'Return Data'!$B$7:$R$2843,9,0)</f>
        <v>4.9762000000000004</v>
      </c>
      <c r="M20" s="66">
        <f t="shared" si="4"/>
        <v>19</v>
      </c>
      <c r="N20" s="65">
        <f>VLOOKUP($A20,'Return Data'!$B$7:$R$2843,10,0)</f>
        <v>3.8228</v>
      </c>
      <c r="O20" s="66">
        <f t="shared" si="5"/>
        <v>22</v>
      </c>
      <c r="P20" s="65">
        <f>VLOOKUP($A20,'Return Data'!$B$7:$R$2843,11,0)</f>
        <v>3.9491999999999998</v>
      </c>
      <c r="Q20" s="66">
        <f t="shared" si="6"/>
        <v>25</v>
      </c>
      <c r="R20" s="65">
        <f>VLOOKUP($A20,'Return Data'!$B$7:$R$2843,12,0)</f>
        <v>3.5655999999999999</v>
      </c>
      <c r="S20" s="66">
        <f t="shared" si="7"/>
        <v>25</v>
      </c>
      <c r="T20" s="65">
        <f>VLOOKUP($A20,'Return Data'!$B$7:$R$2843,13,0)</f>
        <v>3.7469000000000001</v>
      </c>
      <c r="U20" s="66">
        <f t="shared" si="8"/>
        <v>25</v>
      </c>
      <c r="V20" s="65">
        <f>VLOOKUP($A20,'Return Data'!$B$7:$R$2843,17,0)</f>
        <v>10.715199999999999</v>
      </c>
      <c r="W20" s="66">
        <f t="shared" si="9"/>
        <v>1</v>
      </c>
      <c r="X20" s="65">
        <f>VLOOKUP($A20,'Return Data'!$B$7:$R$2843,14,0)</f>
        <v>5.5237999999999996</v>
      </c>
      <c r="Y20" s="66">
        <f t="shared" si="10"/>
        <v>17</v>
      </c>
      <c r="Z20" s="65">
        <f>VLOOKUP($A20,'Return Data'!$B$7:$R$2843,16,0)</f>
        <v>7.3155000000000001</v>
      </c>
      <c r="AA20" s="67">
        <f t="shared" si="11"/>
        <v>18</v>
      </c>
    </row>
    <row r="21" spans="1:27" x14ac:dyDescent="0.3">
      <c r="A21" s="63" t="s">
        <v>1043</v>
      </c>
      <c r="B21" s="64">
        <f>VLOOKUP($A21,'Return Data'!$B$7:$R$2843,3,0)</f>
        <v>44412</v>
      </c>
      <c r="C21" s="65">
        <f>VLOOKUP($A21,'Return Data'!$B$7:$R$2843,4,0)</f>
        <v>2824.4398999999999</v>
      </c>
      <c r="D21" s="65">
        <f>VLOOKUP($A21,'Return Data'!$B$7:$R$2843,5,0)</f>
        <v>3.0823999999999998</v>
      </c>
      <c r="E21" s="66">
        <f t="shared" si="0"/>
        <v>17</v>
      </c>
      <c r="F21" s="65">
        <f>VLOOKUP($A21,'Return Data'!$B$7:$R$2843,6,0)</f>
        <v>4.2803000000000004</v>
      </c>
      <c r="G21" s="66">
        <f t="shared" si="1"/>
        <v>14</v>
      </c>
      <c r="H21" s="65">
        <f>VLOOKUP($A21,'Return Data'!$B$7:$R$2843,7,0)</f>
        <v>3.5289000000000001</v>
      </c>
      <c r="I21" s="66">
        <f t="shared" si="2"/>
        <v>24</v>
      </c>
      <c r="J21" s="65">
        <f>VLOOKUP($A21,'Return Data'!$B$7:$R$2843,8,0)</f>
        <v>5.1075999999999997</v>
      </c>
      <c r="K21" s="66">
        <f t="shared" si="3"/>
        <v>3</v>
      </c>
      <c r="L21" s="65">
        <f>VLOOKUP($A21,'Return Data'!$B$7:$R$2843,9,0)</f>
        <v>5.9147999999999996</v>
      </c>
      <c r="M21" s="66">
        <f t="shared" si="4"/>
        <v>4</v>
      </c>
      <c r="N21" s="65">
        <f>VLOOKUP($A21,'Return Data'!$B$7:$R$2843,10,0)</f>
        <v>4.9469000000000003</v>
      </c>
      <c r="O21" s="66">
        <f t="shared" si="5"/>
        <v>5</v>
      </c>
      <c r="P21" s="65">
        <f>VLOOKUP($A21,'Return Data'!$B$7:$R$2843,11,0)</f>
        <v>5.1188000000000002</v>
      </c>
      <c r="Q21" s="66">
        <f t="shared" si="6"/>
        <v>5</v>
      </c>
      <c r="R21" s="65">
        <f>VLOOKUP($A21,'Return Data'!$B$7:$R$2843,12,0)</f>
        <v>4.5723000000000003</v>
      </c>
      <c r="S21" s="66">
        <f t="shared" si="7"/>
        <v>9</v>
      </c>
      <c r="T21" s="65">
        <f>VLOOKUP($A21,'Return Data'!$B$7:$R$2843,13,0)</f>
        <v>5.3059000000000003</v>
      </c>
      <c r="U21" s="66">
        <f t="shared" si="8"/>
        <v>7</v>
      </c>
      <c r="V21" s="65">
        <f>VLOOKUP($A21,'Return Data'!$B$7:$R$2843,17,0)</f>
        <v>7.5380000000000003</v>
      </c>
      <c r="W21" s="66">
        <f t="shared" si="9"/>
        <v>2</v>
      </c>
      <c r="X21" s="65">
        <f>VLOOKUP($A21,'Return Data'!$B$7:$R$2843,14,0)</f>
        <v>7.9419000000000004</v>
      </c>
      <c r="Y21" s="66">
        <f t="shared" si="10"/>
        <v>2</v>
      </c>
      <c r="Z21" s="65">
        <f>VLOOKUP($A21,'Return Data'!$B$7:$R$2843,16,0)</f>
        <v>8.5526</v>
      </c>
      <c r="AA21" s="67">
        <f t="shared" si="11"/>
        <v>2</v>
      </c>
    </row>
    <row r="22" spans="1:27" x14ac:dyDescent="0.3">
      <c r="A22" s="63" t="s">
        <v>1044</v>
      </c>
      <c r="B22" s="64">
        <f>VLOOKUP($A22,'Return Data'!$B$7:$R$2843,3,0)</f>
        <v>44412</v>
      </c>
      <c r="C22" s="65">
        <f>VLOOKUP($A22,'Return Data'!$B$7:$R$2843,4,0)</f>
        <v>23.250399999999999</v>
      </c>
      <c r="D22" s="65">
        <f>VLOOKUP($A22,'Return Data'!$B$7:$R$2843,5,0)</f>
        <v>2.9830000000000001</v>
      </c>
      <c r="E22" s="66">
        <f t="shared" si="0"/>
        <v>20</v>
      </c>
      <c r="F22" s="65">
        <f>VLOOKUP($A22,'Return Data'!$B$7:$R$2843,6,0)</f>
        <v>4.5869</v>
      </c>
      <c r="G22" s="66">
        <f t="shared" si="1"/>
        <v>8</v>
      </c>
      <c r="H22" s="65">
        <f>VLOOKUP($A22,'Return Data'!$B$7:$R$2843,7,0)</f>
        <v>4.3993000000000002</v>
      </c>
      <c r="I22" s="66">
        <f t="shared" si="2"/>
        <v>7</v>
      </c>
      <c r="J22" s="65">
        <f>VLOOKUP($A22,'Return Data'!$B$7:$R$2843,8,0)</f>
        <v>4.3090000000000002</v>
      </c>
      <c r="K22" s="66">
        <f t="shared" si="3"/>
        <v>10</v>
      </c>
      <c r="L22" s="65">
        <f>VLOOKUP($A22,'Return Data'!$B$7:$R$2843,9,0)</f>
        <v>5.5124000000000004</v>
      </c>
      <c r="M22" s="66">
        <f t="shared" si="4"/>
        <v>9</v>
      </c>
      <c r="N22" s="65">
        <f>VLOOKUP($A22,'Return Data'!$B$7:$R$2843,10,0)</f>
        <v>4.2774000000000001</v>
      </c>
      <c r="O22" s="66">
        <f t="shared" si="5"/>
        <v>12</v>
      </c>
      <c r="P22" s="65">
        <f>VLOOKUP($A22,'Return Data'!$B$7:$R$2843,11,0)</f>
        <v>4.8932000000000002</v>
      </c>
      <c r="Q22" s="66">
        <f t="shared" si="6"/>
        <v>9</v>
      </c>
      <c r="R22" s="65">
        <f>VLOOKUP($A22,'Return Data'!$B$7:$R$2843,12,0)</f>
        <v>4.4528999999999996</v>
      </c>
      <c r="S22" s="66">
        <f t="shared" si="7"/>
        <v>11</v>
      </c>
      <c r="T22" s="65">
        <f>VLOOKUP($A22,'Return Data'!$B$7:$R$2843,13,0)</f>
        <v>4.9683999999999999</v>
      </c>
      <c r="U22" s="66">
        <f t="shared" si="8"/>
        <v>9</v>
      </c>
      <c r="V22" s="65">
        <f>VLOOKUP($A22,'Return Data'!$B$7:$R$2843,17,0)</f>
        <v>6.3562000000000003</v>
      </c>
      <c r="W22" s="66">
        <f t="shared" si="9"/>
        <v>16</v>
      </c>
      <c r="X22" s="65">
        <f>VLOOKUP($A22,'Return Data'!$B$7:$R$2843,14,0)</f>
        <v>6.2945000000000002</v>
      </c>
      <c r="Y22" s="66">
        <f t="shared" si="10"/>
        <v>15</v>
      </c>
      <c r="Z22" s="65">
        <f>VLOOKUP($A22,'Return Data'!$B$7:$R$2843,16,0)</f>
        <v>8.0336999999999996</v>
      </c>
      <c r="AA22" s="67">
        <f t="shared" si="11"/>
        <v>11</v>
      </c>
    </row>
    <row r="23" spans="1:27" x14ac:dyDescent="0.3">
      <c r="A23" s="63" t="s">
        <v>1047</v>
      </c>
      <c r="B23" s="64">
        <f>VLOOKUP($A23,'Return Data'!$B$7:$R$2843,3,0)</f>
        <v>44412</v>
      </c>
      <c r="C23" s="65">
        <f>VLOOKUP($A23,'Return Data'!$B$7:$R$2843,4,0)</f>
        <v>33.612200000000001</v>
      </c>
      <c r="D23" s="65">
        <f>VLOOKUP($A23,'Return Data'!$B$7:$R$2843,5,0)</f>
        <v>2.7149999999999999</v>
      </c>
      <c r="E23" s="66">
        <f t="shared" si="0"/>
        <v>22</v>
      </c>
      <c r="F23" s="65">
        <f>VLOOKUP($A23,'Return Data'!$B$7:$R$2843,6,0)</f>
        <v>3.5417999999999998</v>
      </c>
      <c r="G23" s="66">
        <f t="shared" si="1"/>
        <v>24</v>
      </c>
      <c r="H23" s="65">
        <f>VLOOKUP($A23,'Return Data'!$B$7:$R$2843,7,0)</f>
        <v>3.7258</v>
      </c>
      <c r="I23" s="66">
        <f t="shared" si="2"/>
        <v>18</v>
      </c>
      <c r="J23" s="65">
        <f>VLOOKUP($A23,'Return Data'!$B$7:$R$2843,8,0)</f>
        <v>3.9737</v>
      </c>
      <c r="K23" s="66">
        <f t="shared" si="3"/>
        <v>16</v>
      </c>
      <c r="L23" s="65">
        <f>VLOOKUP($A23,'Return Data'!$B$7:$R$2843,9,0)</f>
        <v>5.0278</v>
      </c>
      <c r="M23" s="66">
        <f t="shared" si="4"/>
        <v>18</v>
      </c>
      <c r="N23" s="65">
        <f>VLOOKUP($A23,'Return Data'!$B$7:$R$2843,10,0)</f>
        <v>3.9542000000000002</v>
      </c>
      <c r="O23" s="66">
        <f t="shared" si="5"/>
        <v>19</v>
      </c>
      <c r="P23" s="65">
        <f>VLOOKUP($A23,'Return Data'!$B$7:$R$2843,11,0)</f>
        <v>4.2751999999999999</v>
      </c>
      <c r="Q23" s="66">
        <f t="shared" si="6"/>
        <v>21</v>
      </c>
      <c r="R23" s="65">
        <f>VLOOKUP($A23,'Return Data'!$B$7:$R$2843,12,0)</f>
        <v>4.7987000000000002</v>
      </c>
      <c r="S23" s="66">
        <f t="shared" si="7"/>
        <v>6</v>
      </c>
      <c r="T23" s="65">
        <f>VLOOKUP($A23,'Return Data'!$B$7:$R$2843,13,0)</f>
        <v>4.8026</v>
      </c>
      <c r="U23" s="66">
        <f t="shared" si="8"/>
        <v>11</v>
      </c>
      <c r="V23" s="65">
        <f>VLOOKUP($A23,'Return Data'!$B$7:$R$2843,17,0)</f>
        <v>6.7363999999999997</v>
      </c>
      <c r="W23" s="66">
        <f t="shared" si="9"/>
        <v>9</v>
      </c>
      <c r="X23" s="65">
        <f>VLOOKUP($A23,'Return Data'!$B$7:$R$2843,14,0)</f>
        <v>5.9066000000000001</v>
      </c>
      <c r="Y23" s="66">
        <f t="shared" si="10"/>
        <v>16</v>
      </c>
      <c r="Z23" s="65">
        <f>VLOOKUP($A23,'Return Data'!$B$7:$R$2843,16,0)</f>
        <v>7.6170999999999998</v>
      </c>
      <c r="AA23" s="67">
        <f t="shared" si="11"/>
        <v>15</v>
      </c>
    </row>
    <row r="24" spans="1:27" x14ac:dyDescent="0.3">
      <c r="A24" s="63" t="s">
        <v>1048</v>
      </c>
      <c r="B24" s="64">
        <f>VLOOKUP($A24,'Return Data'!$B$7:$R$2843,3,0)</f>
        <v>44412</v>
      </c>
      <c r="C24" s="65">
        <f>VLOOKUP($A24,'Return Data'!$B$7:$R$2843,4,0)</f>
        <v>1365.1498999999999</v>
      </c>
      <c r="D24" s="65">
        <f>VLOOKUP($A24,'Return Data'!$B$7:$R$2843,5,0)</f>
        <v>2.7461000000000002</v>
      </c>
      <c r="E24" s="66">
        <f t="shared" si="0"/>
        <v>21</v>
      </c>
      <c r="F24" s="65">
        <f>VLOOKUP($A24,'Return Data'!$B$7:$R$2843,6,0)</f>
        <v>4.3590999999999998</v>
      </c>
      <c r="G24" s="66">
        <f t="shared" si="1"/>
        <v>12</v>
      </c>
      <c r="H24" s="65">
        <f>VLOOKUP($A24,'Return Data'!$B$7:$R$2843,7,0)</f>
        <v>4.4088000000000003</v>
      </c>
      <c r="I24" s="66">
        <f t="shared" si="2"/>
        <v>6</v>
      </c>
      <c r="J24" s="65">
        <f>VLOOKUP($A24,'Return Data'!$B$7:$R$2843,8,0)</f>
        <v>4.1890000000000001</v>
      </c>
      <c r="K24" s="66">
        <f t="shared" si="3"/>
        <v>13</v>
      </c>
      <c r="L24" s="65">
        <f>VLOOKUP($A24,'Return Data'!$B$7:$R$2843,9,0)</f>
        <v>5.226</v>
      </c>
      <c r="M24" s="66">
        <f t="shared" si="4"/>
        <v>14</v>
      </c>
      <c r="N24" s="65">
        <f>VLOOKUP($A24,'Return Data'!$B$7:$R$2843,10,0)</f>
        <v>4.3594999999999997</v>
      </c>
      <c r="O24" s="66">
        <f t="shared" si="5"/>
        <v>9</v>
      </c>
      <c r="P24" s="65">
        <f>VLOOKUP($A24,'Return Data'!$B$7:$R$2843,11,0)</f>
        <v>4.7275</v>
      </c>
      <c r="Q24" s="66">
        <f t="shared" si="6"/>
        <v>13</v>
      </c>
      <c r="R24" s="65">
        <f>VLOOKUP($A24,'Return Data'!$B$7:$R$2843,12,0)</f>
        <v>4.2257999999999996</v>
      </c>
      <c r="S24" s="66">
        <f t="shared" si="7"/>
        <v>14</v>
      </c>
      <c r="T24" s="65">
        <f>VLOOKUP($A24,'Return Data'!$B$7:$R$2843,13,0)</f>
        <v>4.6284000000000001</v>
      </c>
      <c r="U24" s="66">
        <f t="shared" si="8"/>
        <v>15</v>
      </c>
      <c r="V24" s="65">
        <f>VLOOKUP($A24,'Return Data'!$B$7:$R$2843,17,0)</f>
        <v>6.4114000000000004</v>
      </c>
      <c r="W24" s="66">
        <f t="shared" si="9"/>
        <v>15</v>
      </c>
      <c r="X24" s="65">
        <f>VLOOKUP($A24,'Return Data'!$B$7:$R$2843,14,0)</f>
        <v>7.2241</v>
      </c>
      <c r="Y24" s="66">
        <f t="shared" si="10"/>
        <v>9</v>
      </c>
      <c r="Z24" s="65">
        <f>VLOOKUP($A24,'Return Data'!$B$7:$R$2843,16,0)</f>
        <v>7.2141000000000002</v>
      </c>
      <c r="AA24" s="67">
        <f t="shared" si="11"/>
        <v>19</v>
      </c>
    </row>
    <row r="25" spans="1:27" x14ac:dyDescent="0.3">
      <c r="A25" s="63" t="s">
        <v>1050</v>
      </c>
      <c r="B25" s="64">
        <f>VLOOKUP($A25,'Return Data'!$B$7:$R$2843,3,0)</f>
        <v>44412</v>
      </c>
      <c r="C25" s="65">
        <f>VLOOKUP($A25,'Return Data'!$B$7:$R$2843,4,0)</f>
        <v>1919.3347000000001</v>
      </c>
      <c r="D25" s="65">
        <f>VLOOKUP($A25,'Return Data'!$B$7:$R$2843,5,0)</f>
        <v>3.0790999999999999</v>
      </c>
      <c r="E25" s="66">
        <f t="shared" si="0"/>
        <v>18</v>
      </c>
      <c r="F25" s="65">
        <f>VLOOKUP($A25,'Return Data'!$B$7:$R$2843,6,0)</f>
        <v>3.5476000000000001</v>
      </c>
      <c r="G25" s="66">
        <f t="shared" si="1"/>
        <v>23</v>
      </c>
      <c r="H25" s="65">
        <f>VLOOKUP($A25,'Return Data'!$B$7:$R$2843,7,0)</f>
        <v>3.7825000000000002</v>
      </c>
      <c r="I25" s="66">
        <f t="shared" si="2"/>
        <v>16</v>
      </c>
      <c r="J25" s="65">
        <f>VLOOKUP($A25,'Return Data'!$B$7:$R$2843,8,0)</f>
        <v>3.8714</v>
      </c>
      <c r="K25" s="66">
        <f t="shared" si="3"/>
        <v>19</v>
      </c>
      <c r="L25" s="65">
        <f>VLOOKUP($A25,'Return Data'!$B$7:$R$2843,9,0)</f>
        <v>5.4025999999999996</v>
      </c>
      <c r="M25" s="66">
        <f t="shared" si="4"/>
        <v>11</v>
      </c>
      <c r="N25" s="65">
        <f>VLOOKUP($A25,'Return Data'!$B$7:$R$2843,10,0)</f>
        <v>4.0457000000000001</v>
      </c>
      <c r="O25" s="66">
        <f t="shared" si="5"/>
        <v>15</v>
      </c>
      <c r="P25" s="65">
        <f>VLOOKUP($A25,'Return Data'!$B$7:$R$2843,11,0)</f>
        <v>4.5534999999999997</v>
      </c>
      <c r="Q25" s="66">
        <f t="shared" si="6"/>
        <v>19</v>
      </c>
      <c r="R25" s="65">
        <f>VLOOKUP($A25,'Return Data'!$B$7:$R$2843,12,0)</f>
        <v>4.1012000000000004</v>
      </c>
      <c r="S25" s="66">
        <f t="shared" si="7"/>
        <v>18</v>
      </c>
      <c r="T25" s="65">
        <f>VLOOKUP($A25,'Return Data'!$B$7:$R$2843,13,0)</f>
        <v>4.4657</v>
      </c>
      <c r="U25" s="66">
        <f t="shared" si="8"/>
        <v>16</v>
      </c>
      <c r="V25" s="65">
        <f>VLOOKUP($A25,'Return Data'!$B$7:$R$2843,17,0)</f>
        <v>5.9753999999999996</v>
      </c>
      <c r="W25" s="66">
        <f t="shared" si="9"/>
        <v>18</v>
      </c>
      <c r="X25" s="65">
        <f>VLOOKUP($A25,'Return Data'!$B$7:$R$2843,14,0)</f>
        <v>6.4047999999999998</v>
      </c>
      <c r="Y25" s="66">
        <f t="shared" si="10"/>
        <v>14</v>
      </c>
      <c r="Z25" s="65">
        <f>VLOOKUP($A25,'Return Data'!$B$7:$R$2843,16,0)</f>
        <v>7.3331</v>
      </c>
      <c r="AA25" s="67">
        <f t="shared" si="11"/>
        <v>17</v>
      </c>
    </row>
    <row r="26" spans="1:27" x14ac:dyDescent="0.3">
      <c r="A26" s="63" t="s">
        <v>1053</v>
      </c>
      <c r="B26" s="64">
        <f>VLOOKUP($A26,'Return Data'!$B$7:$R$2843,3,0)</f>
        <v>44412</v>
      </c>
      <c r="C26" s="65">
        <f>VLOOKUP($A26,'Return Data'!$B$7:$R$2843,4,0)</f>
        <v>3079.6786999999999</v>
      </c>
      <c r="D26" s="65">
        <f>VLOOKUP($A26,'Return Data'!$B$7:$R$2843,5,0)</f>
        <v>5.6009000000000002</v>
      </c>
      <c r="E26" s="66">
        <f t="shared" si="0"/>
        <v>5</v>
      </c>
      <c r="F26" s="65">
        <f>VLOOKUP($A26,'Return Data'!$B$7:$R$2843,6,0)</f>
        <v>4.7679999999999998</v>
      </c>
      <c r="G26" s="66">
        <f t="shared" si="1"/>
        <v>6</v>
      </c>
      <c r="H26" s="65">
        <f>VLOOKUP($A26,'Return Data'!$B$7:$R$2843,7,0)</f>
        <v>4.6715999999999998</v>
      </c>
      <c r="I26" s="66">
        <f t="shared" si="2"/>
        <v>3</v>
      </c>
      <c r="J26" s="65">
        <f>VLOOKUP($A26,'Return Data'!$B$7:$R$2843,8,0)</f>
        <v>4.9541000000000004</v>
      </c>
      <c r="K26" s="66">
        <f t="shared" si="3"/>
        <v>4</v>
      </c>
      <c r="L26" s="65">
        <f>VLOOKUP($A26,'Return Data'!$B$7:$R$2843,9,0)</f>
        <v>6.4391999999999996</v>
      </c>
      <c r="M26" s="66">
        <f t="shared" si="4"/>
        <v>1</v>
      </c>
      <c r="N26" s="65">
        <f>VLOOKUP($A26,'Return Data'!$B$7:$R$2843,10,0)</f>
        <v>5.4393000000000002</v>
      </c>
      <c r="O26" s="66">
        <f t="shared" si="5"/>
        <v>2</v>
      </c>
      <c r="P26" s="65">
        <f>VLOOKUP($A26,'Return Data'!$B$7:$R$2843,11,0)</f>
        <v>5.9405000000000001</v>
      </c>
      <c r="Q26" s="66">
        <f t="shared" si="6"/>
        <v>2</v>
      </c>
      <c r="R26" s="65">
        <f>VLOOKUP($A26,'Return Data'!$B$7:$R$2843,12,0)</f>
        <v>5.3418000000000001</v>
      </c>
      <c r="S26" s="66">
        <f t="shared" si="7"/>
        <v>3</v>
      </c>
      <c r="T26" s="65">
        <f>VLOOKUP($A26,'Return Data'!$B$7:$R$2843,13,0)</f>
        <v>5.8418000000000001</v>
      </c>
      <c r="U26" s="66">
        <f t="shared" si="8"/>
        <v>3</v>
      </c>
      <c r="V26" s="65">
        <f>VLOOKUP($A26,'Return Data'!$B$7:$R$2843,17,0)</f>
        <v>7.3897000000000004</v>
      </c>
      <c r="W26" s="66">
        <f t="shared" si="9"/>
        <v>3</v>
      </c>
      <c r="X26" s="65">
        <f>VLOOKUP($A26,'Return Data'!$B$7:$R$2843,14,0)</f>
        <v>7.2709999999999999</v>
      </c>
      <c r="Y26" s="66">
        <f t="shared" si="10"/>
        <v>8</v>
      </c>
      <c r="Z26" s="65">
        <f>VLOOKUP($A26,'Return Data'!$B$7:$R$2843,16,0)</f>
        <v>8.1516000000000002</v>
      </c>
      <c r="AA26" s="67">
        <f t="shared" si="11"/>
        <v>8</v>
      </c>
    </row>
    <row r="27" spans="1:27" x14ac:dyDescent="0.3">
      <c r="A27" s="63" t="s">
        <v>1055</v>
      </c>
      <c r="B27" s="64">
        <f>VLOOKUP($A27,'Return Data'!$B$7:$R$2843,3,0)</f>
        <v>44412</v>
      </c>
      <c r="C27" s="65">
        <f>VLOOKUP($A27,'Return Data'!$B$7:$R$2843,4,0)</f>
        <v>24.9209</v>
      </c>
      <c r="D27" s="65">
        <f>VLOOKUP($A27,'Return Data'!$B$7:$R$2843,5,0)</f>
        <v>3.6619999999999999</v>
      </c>
      <c r="E27" s="66">
        <f t="shared" si="0"/>
        <v>15</v>
      </c>
      <c r="F27" s="65">
        <f>VLOOKUP($A27,'Return Data'!$B$7:$R$2843,6,0)</f>
        <v>3.7806999999999999</v>
      </c>
      <c r="G27" s="66">
        <f t="shared" si="1"/>
        <v>20</v>
      </c>
      <c r="H27" s="65">
        <f>VLOOKUP($A27,'Return Data'!$B$7:$R$2843,7,0)</f>
        <v>3.5802999999999998</v>
      </c>
      <c r="I27" s="66">
        <f t="shared" si="2"/>
        <v>22</v>
      </c>
      <c r="J27" s="65">
        <f>VLOOKUP($A27,'Return Data'!$B$7:$R$2843,8,0)</f>
        <v>4.0294999999999996</v>
      </c>
      <c r="K27" s="66">
        <f t="shared" si="3"/>
        <v>15</v>
      </c>
      <c r="L27" s="65">
        <f>VLOOKUP($A27,'Return Data'!$B$7:$R$2843,9,0)</f>
        <v>4.7202000000000002</v>
      </c>
      <c r="M27" s="66">
        <f t="shared" si="4"/>
        <v>22</v>
      </c>
      <c r="N27" s="65">
        <f>VLOOKUP($A27,'Return Data'!$B$7:$R$2843,10,0)</f>
        <v>4.2218</v>
      </c>
      <c r="O27" s="66">
        <f t="shared" si="5"/>
        <v>14</v>
      </c>
      <c r="P27" s="65">
        <f>VLOOKUP($A27,'Return Data'!$B$7:$R$2843,11,0)</f>
        <v>4.6398999999999999</v>
      </c>
      <c r="Q27" s="66">
        <f t="shared" si="6"/>
        <v>15</v>
      </c>
      <c r="R27" s="65">
        <f>VLOOKUP($A27,'Return Data'!$B$7:$R$2843,12,0)</f>
        <v>4.5392000000000001</v>
      </c>
      <c r="S27" s="66">
        <f t="shared" si="7"/>
        <v>10</v>
      </c>
      <c r="T27" s="65">
        <f>VLOOKUP($A27,'Return Data'!$B$7:$R$2843,13,0)</f>
        <v>4.9412000000000003</v>
      </c>
      <c r="U27" s="66">
        <f t="shared" si="8"/>
        <v>10</v>
      </c>
      <c r="V27" s="65">
        <f>VLOOKUP($A27,'Return Data'!$B$7:$R$2843,17,0)</f>
        <v>4.7037000000000004</v>
      </c>
      <c r="W27" s="66">
        <f t="shared" si="9"/>
        <v>22</v>
      </c>
      <c r="X27" s="65">
        <f>VLOOKUP($A27,'Return Data'!$B$7:$R$2843,14,0)</f>
        <v>-0.1177</v>
      </c>
      <c r="Y27" s="66">
        <f t="shared" si="10"/>
        <v>23</v>
      </c>
      <c r="Z27" s="65">
        <f>VLOOKUP($A27,'Return Data'!$B$7:$R$2843,16,0)</f>
        <v>5.8297999999999996</v>
      </c>
      <c r="AA27" s="67">
        <f t="shared" si="11"/>
        <v>23</v>
      </c>
    </row>
    <row r="28" spans="1:27" x14ac:dyDescent="0.3">
      <c r="A28" s="63" t="s">
        <v>1057</v>
      </c>
      <c r="B28" s="64">
        <f>VLOOKUP($A28,'Return Data'!$B$7:$R$2843,3,0)</f>
        <v>44412</v>
      </c>
      <c r="C28" s="65">
        <f>VLOOKUP($A28,'Return Data'!$B$7:$R$2843,4,0)</f>
        <v>2888.8429000000001</v>
      </c>
      <c r="D28" s="65">
        <f>VLOOKUP($A28,'Return Data'!$B$7:$R$2843,5,0)</f>
        <v>2.9984999999999999</v>
      </c>
      <c r="E28" s="66">
        <f t="shared" si="0"/>
        <v>19</v>
      </c>
      <c r="F28" s="65">
        <f>VLOOKUP($A28,'Return Data'!$B$7:$R$2843,6,0)</f>
        <v>3.7711999999999999</v>
      </c>
      <c r="G28" s="66">
        <f t="shared" si="1"/>
        <v>21</v>
      </c>
      <c r="H28" s="65">
        <f>VLOOKUP($A28,'Return Data'!$B$7:$R$2843,7,0)</f>
        <v>3.6852999999999998</v>
      </c>
      <c r="I28" s="66">
        <f t="shared" si="2"/>
        <v>19</v>
      </c>
      <c r="J28" s="65">
        <f>VLOOKUP($A28,'Return Data'!$B$7:$R$2843,8,0)</f>
        <v>4.2953999999999999</v>
      </c>
      <c r="K28" s="66">
        <f t="shared" si="3"/>
        <v>11</v>
      </c>
      <c r="L28" s="65">
        <f>VLOOKUP($A28,'Return Data'!$B$7:$R$2843,9,0)</f>
        <v>5.0856000000000003</v>
      </c>
      <c r="M28" s="66">
        <f t="shared" si="4"/>
        <v>17</v>
      </c>
      <c r="N28" s="65">
        <f>VLOOKUP($A28,'Return Data'!$B$7:$R$2843,10,0)</f>
        <v>3.9626000000000001</v>
      </c>
      <c r="O28" s="66">
        <f t="shared" si="5"/>
        <v>18</v>
      </c>
      <c r="P28" s="65">
        <f>VLOOKUP($A28,'Return Data'!$B$7:$R$2843,11,0)</f>
        <v>4.4587000000000003</v>
      </c>
      <c r="Q28" s="66">
        <f t="shared" si="6"/>
        <v>20</v>
      </c>
      <c r="R28" s="65">
        <f>VLOOKUP($A28,'Return Data'!$B$7:$R$2843,12,0)</f>
        <v>3.9594999999999998</v>
      </c>
      <c r="S28" s="66">
        <f t="shared" si="7"/>
        <v>22</v>
      </c>
      <c r="T28" s="65">
        <f>VLOOKUP($A28,'Return Data'!$B$7:$R$2843,13,0)</f>
        <v>4.0551000000000004</v>
      </c>
      <c r="U28" s="66">
        <f t="shared" si="8"/>
        <v>22</v>
      </c>
      <c r="V28" s="65">
        <f>VLOOKUP($A28,'Return Data'!$B$7:$R$2843,17,0)</f>
        <v>5.1539000000000001</v>
      </c>
      <c r="W28" s="66">
        <f t="shared" si="9"/>
        <v>20</v>
      </c>
      <c r="X28" s="65">
        <f>VLOOKUP($A28,'Return Data'!$B$7:$R$2843,14,0)</f>
        <v>-0.43380000000000002</v>
      </c>
      <c r="Y28" s="66">
        <f t="shared" si="10"/>
        <v>24</v>
      </c>
      <c r="Z28" s="65">
        <f>VLOOKUP($A28,'Return Data'!$B$7:$R$2843,16,0)</f>
        <v>5.4916999999999998</v>
      </c>
      <c r="AA28" s="67">
        <f t="shared" si="11"/>
        <v>24</v>
      </c>
    </row>
    <row r="29" spans="1:27" x14ac:dyDescent="0.3">
      <c r="A29" s="63" t="s">
        <v>1059</v>
      </c>
      <c r="B29" s="64">
        <f>VLOOKUP($A29,'Return Data'!$B$7:$R$2843,3,0)</f>
        <v>44412</v>
      </c>
      <c r="C29" s="65">
        <f>VLOOKUP($A29,'Return Data'!$B$7:$R$2843,4,0)</f>
        <v>2838.6192999999998</v>
      </c>
      <c r="D29" s="65">
        <f>VLOOKUP($A29,'Return Data'!$B$7:$R$2843,5,0)</f>
        <v>5.0411999999999999</v>
      </c>
      <c r="E29" s="66">
        <f t="shared" si="0"/>
        <v>7</v>
      </c>
      <c r="F29" s="65">
        <f>VLOOKUP($A29,'Return Data'!$B$7:$R$2843,6,0)</f>
        <v>4.5086000000000004</v>
      </c>
      <c r="G29" s="66">
        <f t="shared" si="1"/>
        <v>10</v>
      </c>
      <c r="H29" s="65">
        <f>VLOOKUP($A29,'Return Data'!$B$7:$R$2843,7,0)</f>
        <v>4.5262000000000002</v>
      </c>
      <c r="I29" s="66">
        <f t="shared" si="2"/>
        <v>4</v>
      </c>
      <c r="J29" s="65">
        <f>VLOOKUP($A29,'Return Data'!$B$7:$R$2843,8,0)</f>
        <v>4.8605</v>
      </c>
      <c r="K29" s="66">
        <f t="shared" si="3"/>
        <v>5</v>
      </c>
      <c r="L29" s="65">
        <f>VLOOKUP($A29,'Return Data'!$B$7:$R$2843,9,0)</f>
        <v>5.3128000000000002</v>
      </c>
      <c r="M29" s="66">
        <f t="shared" si="4"/>
        <v>13</v>
      </c>
      <c r="N29" s="65">
        <f>VLOOKUP($A29,'Return Data'!$B$7:$R$2843,10,0)</f>
        <v>4.3109999999999999</v>
      </c>
      <c r="O29" s="66">
        <f t="shared" si="5"/>
        <v>10</v>
      </c>
      <c r="P29" s="65">
        <f>VLOOKUP($A29,'Return Data'!$B$7:$R$2843,11,0)</f>
        <v>4.2701000000000002</v>
      </c>
      <c r="Q29" s="66">
        <f t="shared" si="6"/>
        <v>22</v>
      </c>
      <c r="R29" s="65">
        <f>VLOOKUP($A29,'Return Data'!$B$7:$R$2843,12,0)</f>
        <v>4.0254000000000003</v>
      </c>
      <c r="S29" s="66">
        <f t="shared" si="7"/>
        <v>20</v>
      </c>
      <c r="T29" s="65">
        <f>VLOOKUP($A29,'Return Data'!$B$7:$R$2843,13,0)</f>
        <v>4.3323999999999998</v>
      </c>
      <c r="U29" s="66">
        <f t="shared" si="8"/>
        <v>19</v>
      </c>
      <c r="V29" s="65">
        <f>VLOOKUP($A29,'Return Data'!$B$7:$R$2843,17,0)</f>
        <v>6.4180000000000001</v>
      </c>
      <c r="W29" s="66">
        <f t="shared" si="9"/>
        <v>13</v>
      </c>
      <c r="X29" s="65">
        <f>VLOOKUP($A29,'Return Data'!$B$7:$R$2843,14,0)</f>
        <v>7.1919000000000004</v>
      </c>
      <c r="Y29" s="66">
        <f t="shared" si="10"/>
        <v>11</v>
      </c>
      <c r="Z29" s="65">
        <f>VLOOKUP($A29,'Return Data'!$B$7:$R$2843,16,0)</f>
        <v>7.9127000000000001</v>
      </c>
      <c r="AA29" s="67">
        <f t="shared" si="11"/>
        <v>12</v>
      </c>
    </row>
    <row r="30" spans="1:27" x14ac:dyDescent="0.3">
      <c r="A30" s="63" t="s">
        <v>1060</v>
      </c>
      <c r="B30" s="64">
        <f>VLOOKUP($A30,'Return Data'!$B$7:$R$2843,3,0)</f>
        <v>44412</v>
      </c>
      <c r="C30" s="65">
        <f>VLOOKUP($A30,'Return Data'!$B$7:$R$2843,4,0)</f>
        <v>27.499199999999998</v>
      </c>
      <c r="D30" s="65">
        <f>VLOOKUP($A30,'Return Data'!$B$7:$R$2843,5,0)</f>
        <v>5.5755999999999997</v>
      </c>
      <c r="E30" s="66">
        <f t="shared" si="0"/>
        <v>6</v>
      </c>
      <c r="F30" s="65">
        <f>VLOOKUP($A30,'Return Data'!$B$7:$R$2843,6,0)</f>
        <v>4.3296000000000001</v>
      </c>
      <c r="G30" s="66">
        <f t="shared" si="1"/>
        <v>13</v>
      </c>
      <c r="H30" s="65">
        <f>VLOOKUP($A30,'Return Data'!$B$7:$R$2843,7,0)</f>
        <v>3.89</v>
      </c>
      <c r="I30" s="66">
        <f t="shared" si="2"/>
        <v>15</v>
      </c>
      <c r="J30" s="65">
        <f>VLOOKUP($A30,'Return Data'!$B$7:$R$2843,8,0)</f>
        <v>4.1749000000000001</v>
      </c>
      <c r="K30" s="66">
        <f t="shared" si="3"/>
        <v>14</v>
      </c>
      <c r="L30" s="65">
        <f>VLOOKUP($A30,'Return Data'!$B$7:$R$2843,9,0)</f>
        <v>4.7625000000000002</v>
      </c>
      <c r="M30" s="66">
        <f t="shared" si="4"/>
        <v>21</v>
      </c>
      <c r="N30" s="65">
        <f>VLOOKUP($A30,'Return Data'!$B$7:$R$2843,10,0)</f>
        <v>3.9148999999999998</v>
      </c>
      <c r="O30" s="66">
        <f t="shared" si="5"/>
        <v>20</v>
      </c>
      <c r="P30" s="65">
        <f>VLOOKUP($A30,'Return Data'!$B$7:$R$2843,11,0)</f>
        <v>4.2607999999999997</v>
      </c>
      <c r="Q30" s="66">
        <f t="shared" si="6"/>
        <v>23</v>
      </c>
      <c r="R30" s="65">
        <f>VLOOKUP($A30,'Return Data'!$B$7:$R$2843,12,0)</f>
        <v>3.9005000000000001</v>
      </c>
      <c r="S30" s="66">
        <f t="shared" si="7"/>
        <v>23</v>
      </c>
      <c r="T30" s="65">
        <f>VLOOKUP($A30,'Return Data'!$B$7:$R$2843,13,0)</f>
        <v>4.0331999999999999</v>
      </c>
      <c r="U30" s="66">
        <f t="shared" si="8"/>
        <v>23</v>
      </c>
      <c r="V30" s="65">
        <f>VLOOKUP($A30,'Return Data'!$B$7:$R$2843,17,0)</f>
        <v>3.6848999999999998</v>
      </c>
      <c r="W30" s="66">
        <f t="shared" si="9"/>
        <v>24</v>
      </c>
      <c r="X30" s="65">
        <f>VLOOKUP($A30,'Return Data'!$B$7:$R$2843,14,0)</f>
        <v>3.3226</v>
      </c>
      <c r="Y30" s="66">
        <f t="shared" si="10"/>
        <v>20</v>
      </c>
      <c r="Z30" s="65">
        <f>VLOOKUP($A30,'Return Data'!$B$7:$R$2843,16,0)</f>
        <v>6.7826000000000004</v>
      </c>
      <c r="AA30" s="67">
        <f t="shared" si="11"/>
        <v>20</v>
      </c>
    </row>
    <row r="31" spans="1:27" x14ac:dyDescent="0.3">
      <c r="A31" s="63" t="s">
        <v>1064</v>
      </c>
      <c r="B31" s="64">
        <f>VLOOKUP($A31,'Return Data'!$B$7:$R$2843,3,0)</f>
        <v>44412</v>
      </c>
      <c r="C31" s="65">
        <f>VLOOKUP($A31,'Return Data'!$B$7:$R$2843,4,0)</f>
        <v>3169.1226999999999</v>
      </c>
      <c r="D31" s="65">
        <f>VLOOKUP($A31,'Return Data'!$B$7:$R$2843,5,0)</f>
        <v>6.2861000000000002</v>
      </c>
      <c r="E31" s="66">
        <f t="shared" si="0"/>
        <v>4</v>
      </c>
      <c r="F31" s="65">
        <f>VLOOKUP($A31,'Return Data'!$B$7:$R$2843,6,0)</f>
        <v>3.9148000000000001</v>
      </c>
      <c r="G31" s="66">
        <f t="shared" si="1"/>
        <v>15</v>
      </c>
      <c r="H31" s="65">
        <f>VLOOKUP($A31,'Return Data'!$B$7:$R$2843,7,0)</f>
        <v>3.9516</v>
      </c>
      <c r="I31" s="66">
        <f t="shared" si="2"/>
        <v>12</v>
      </c>
      <c r="J31" s="65">
        <f>VLOOKUP($A31,'Return Data'!$B$7:$R$2843,8,0)</f>
        <v>4.7251000000000003</v>
      </c>
      <c r="K31" s="66">
        <f t="shared" si="3"/>
        <v>6</v>
      </c>
      <c r="L31" s="65">
        <f>VLOOKUP($A31,'Return Data'!$B$7:$R$2843,9,0)</f>
        <v>5.6616999999999997</v>
      </c>
      <c r="M31" s="66">
        <f t="shared" si="4"/>
        <v>6</v>
      </c>
      <c r="N31" s="65">
        <f>VLOOKUP($A31,'Return Data'!$B$7:$R$2843,10,0)</f>
        <v>4.2823000000000002</v>
      </c>
      <c r="O31" s="66">
        <f t="shared" si="5"/>
        <v>11</v>
      </c>
      <c r="P31" s="65">
        <f>VLOOKUP($A31,'Return Data'!$B$7:$R$2843,11,0)</f>
        <v>4.7598000000000003</v>
      </c>
      <c r="Q31" s="66">
        <f t="shared" si="6"/>
        <v>12</v>
      </c>
      <c r="R31" s="65">
        <f>VLOOKUP($A31,'Return Data'!$B$7:$R$2843,12,0)</f>
        <v>4.1672000000000002</v>
      </c>
      <c r="S31" s="66">
        <f t="shared" si="7"/>
        <v>15</v>
      </c>
      <c r="T31" s="65">
        <f>VLOOKUP($A31,'Return Data'!$B$7:$R$2843,13,0)</f>
        <v>4.6513</v>
      </c>
      <c r="U31" s="66">
        <f t="shared" si="8"/>
        <v>14</v>
      </c>
      <c r="V31" s="65">
        <f>VLOOKUP($A31,'Return Data'!$B$7:$R$2843,17,0)</f>
        <v>6.5156999999999998</v>
      </c>
      <c r="W31" s="66">
        <f t="shared" si="9"/>
        <v>12</v>
      </c>
      <c r="X31" s="65">
        <f>VLOOKUP($A31,'Return Data'!$B$7:$R$2843,14,0)</f>
        <v>5.1947000000000001</v>
      </c>
      <c r="Y31" s="66">
        <f t="shared" si="10"/>
        <v>19</v>
      </c>
      <c r="Z31" s="65">
        <f>VLOOKUP($A31,'Return Data'!$B$7:$R$2843,16,0)</f>
        <v>7.3625999999999996</v>
      </c>
      <c r="AA31" s="67">
        <f t="shared" si="11"/>
        <v>16</v>
      </c>
    </row>
    <row r="32" spans="1:27" x14ac:dyDescent="0.3">
      <c r="A32" s="63" t="s">
        <v>1065</v>
      </c>
      <c r="B32" s="64">
        <f>VLOOKUP($A32,'Return Data'!$B$7:$R$2843,3,0)</f>
        <v>44412</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-1.5100000000000001E-2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-16.850300000000001</v>
      </c>
      <c r="AA32" s="67">
        <f t="shared" si="11"/>
        <v>26</v>
      </c>
    </row>
    <row r="33" spans="1:27" x14ac:dyDescent="0.3">
      <c r="A33" s="63" t="s">
        <v>1066</v>
      </c>
      <c r="B33" s="64">
        <f>VLOOKUP($A33,'Return Data'!$B$7:$R$2843,3,0)</f>
        <v>44412</v>
      </c>
      <c r="C33" s="65">
        <f>VLOOKUP($A33,'Return Data'!$B$7:$R$2843,4,0)</f>
        <v>2687.4104000000002</v>
      </c>
      <c r="D33" s="65">
        <f>VLOOKUP($A33,'Return Data'!$B$7:$R$2843,5,0)</f>
        <v>4.0355999999999996</v>
      </c>
      <c r="E33" s="66">
        <f t="shared" si="0"/>
        <v>12</v>
      </c>
      <c r="F33" s="65">
        <f>VLOOKUP($A33,'Return Data'!$B$7:$R$2843,6,0)</f>
        <v>5.4264000000000001</v>
      </c>
      <c r="G33" s="66">
        <f t="shared" si="1"/>
        <v>3</v>
      </c>
      <c r="H33" s="65">
        <f>VLOOKUP($A33,'Return Data'!$B$7:$R$2843,7,0)</f>
        <v>4.4543999999999997</v>
      </c>
      <c r="I33" s="66">
        <f t="shared" si="2"/>
        <v>5</v>
      </c>
      <c r="J33" s="65">
        <f>VLOOKUP($A33,'Return Data'!$B$7:$R$2843,8,0)</f>
        <v>4.6901999999999999</v>
      </c>
      <c r="K33" s="66">
        <f t="shared" si="3"/>
        <v>7</v>
      </c>
      <c r="L33" s="65">
        <f>VLOOKUP($A33,'Return Data'!$B$7:$R$2843,9,0)</f>
        <v>5.3909000000000002</v>
      </c>
      <c r="M33" s="66">
        <f t="shared" si="4"/>
        <v>12</v>
      </c>
      <c r="N33" s="65">
        <f>VLOOKUP($A33,'Return Data'!$B$7:$R$2843,10,0)</f>
        <v>4.4404000000000003</v>
      </c>
      <c r="O33" s="66">
        <f t="shared" si="5"/>
        <v>7</v>
      </c>
      <c r="P33" s="65">
        <f>VLOOKUP($A33,'Return Data'!$B$7:$R$2843,11,0)</f>
        <v>4.6768999999999998</v>
      </c>
      <c r="Q33" s="66">
        <f t="shared" si="6"/>
        <v>14</v>
      </c>
      <c r="R33" s="65">
        <f>VLOOKUP($A33,'Return Data'!$B$7:$R$2843,12,0)</f>
        <v>4.1260000000000003</v>
      </c>
      <c r="S33" s="66">
        <f t="shared" si="7"/>
        <v>17</v>
      </c>
      <c r="T33" s="65">
        <f>VLOOKUP($A33,'Return Data'!$B$7:$R$2843,13,0)</f>
        <v>4.4012000000000002</v>
      </c>
      <c r="U33" s="66">
        <f t="shared" si="8"/>
        <v>18</v>
      </c>
      <c r="V33" s="65">
        <f>VLOOKUP($A33,'Return Data'!$B$7:$R$2843,17,0)</f>
        <v>6.4142000000000001</v>
      </c>
      <c r="W33" s="66">
        <f>RANK(V33,V$8:V$33,0)</f>
        <v>14</v>
      </c>
      <c r="X33" s="65">
        <f>VLOOKUP($A33,'Return Data'!$B$7:$R$2843,14,0)</f>
        <v>2.8531</v>
      </c>
      <c r="Y33" s="66">
        <f>RANK(X33,X$8:X$33,0)</f>
        <v>21</v>
      </c>
      <c r="Z33" s="65">
        <f>VLOOKUP($A33,'Return Data'!$B$7:$R$2843,16,0)</f>
        <v>6.6040999999999999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4.3342346153846165</v>
      </c>
      <c r="E35" s="74"/>
      <c r="F35" s="75">
        <f>AVERAGE(F8:F33)</f>
        <v>4.4291576923076912</v>
      </c>
      <c r="G35" s="74"/>
      <c r="H35" s="75">
        <f>AVERAGE(H8:H33)</f>
        <v>3.9904999999999995</v>
      </c>
      <c r="I35" s="74"/>
      <c r="J35" s="75">
        <f>AVERAGE(J8:J33)</f>
        <v>4.3822346153846148</v>
      </c>
      <c r="K35" s="74"/>
      <c r="L35" s="75">
        <f>AVERAGE(L8:L33)</f>
        <v>4.8538115384615388</v>
      </c>
      <c r="M35" s="74"/>
      <c r="N35" s="75">
        <f>AVERAGE(N8:N33)</f>
        <v>4.1523423076923081</v>
      </c>
      <c r="O35" s="74"/>
      <c r="P35" s="75">
        <f>AVERAGE(P8:P33)</f>
        <v>4.6976038461538474</v>
      </c>
      <c r="Q35" s="74"/>
      <c r="R35" s="75">
        <f>AVERAGE(R8:R33)</f>
        <v>4.5864230769230767</v>
      </c>
      <c r="S35" s="74"/>
      <c r="T35" s="75">
        <f>AVERAGE(T8:T33)</f>
        <v>4.9149192307692298</v>
      </c>
      <c r="U35" s="74"/>
      <c r="V35" s="75">
        <f>AVERAGE(V8:V33)</f>
        <v>5.8823879999999997</v>
      </c>
      <c r="W35" s="74"/>
      <c r="X35" s="75">
        <f>AVERAGE(X8:X33)</f>
        <v>5.2349119999999996</v>
      </c>
      <c r="Y35" s="74"/>
      <c r="Z35" s="75">
        <f>AVERAGE(Z8:Z33)</f>
        <v>6.4449999999999994</v>
      </c>
      <c r="AA35" s="76"/>
    </row>
    <row r="36" spans="1:27" x14ac:dyDescent="0.3">
      <c r="A36" s="73" t="s">
        <v>28</v>
      </c>
      <c r="B36" s="74"/>
      <c r="C36" s="74"/>
      <c r="D36" s="75">
        <f>MIN(D8:D33)</f>
        <v>0</v>
      </c>
      <c r="E36" s="74"/>
      <c r="F36" s="75">
        <f>MIN(F8:F33)</f>
        <v>0</v>
      </c>
      <c r="G36" s="74"/>
      <c r="H36" s="75">
        <f>MIN(H8:H33)</f>
        <v>0</v>
      </c>
      <c r="I36" s="74"/>
      <c r="J36" s="75">
        <f>MIN(J8:J33)</f>
        <v>0</v>
      </c>
      <c r="K36" s="74"/>
      <c r="L36" s="75">
        <f>MIN(L8:L33)</f>
        <v>-0.9234</v>
      </c>
      <c r="M36" s="74"/>
      <c r="N36" s="75">
        <f>MIN(N8:N33)</f>
        <v>-1.5100000000000001E-2</v>
      </c>
      <c r="O36" s="74"/>
      <c r="P36" s="75">
        <f>MIN(P8:P33)</f>
        <v>-7.7000000000000002E-3</v>
      </c>
      <c r="Q36" s="74"/>
      <c r="R36" s="75">
        <f>MIN(R8:R33)</f>
        <v>-5.1000000000000004E-3</v>
      </c>
      <c r="S36" s="74"/>
      <c r="T36" s="75">
        <f>MIN(T8:T33)</f>
        <v>-0.1663</v>
      </c>
      <c r="U36" s="74"/>
      <c r="V36" s="75">
        <f>MIN(V8:V33)</f>
        <v>-6.5164999999999997</v>
      </c>
      <c r="W36" s="74"/>
      <c r="X36" s="75">
        <f>MIN(X8:X33)</f>
        <v>-8.6031999999999993</v>
      </c>
      <c r="Y36" s="74"/>
      <c r="Z36" s="75">
        <f>MIN(Z8:Z33)</f>
        <v>-16.850300000000001</v>
      </c>
      <c r="AA36" s="76"/>
    </row>
    <row r="37" spans="1:27" ht="15" thickBot="1" x14ac:dyDescent="0.35">
      <c r="A37" s="77" t="s">
        <v>29</v>
      </c>
      <c r="B37" s="78"/>
      <c r="C37" s="78"/>
      <c r="D37" s="79">
        <f>MAX(D8:D33)</f>
        <v>13.4841</v>
      </c>
      <c r="E37" s="78"/>
      <c r="F37" s="79">
        <f>MAX(F8:F33)</f>
        <v>11.3795</v>
      </c>
      <c r="G37" s="78"/>
      <c r="H37" s="79">
        <f>MAX(H8:H33)</f>
        <v>7.6997999999999998</v>
      </c>
      <c r="I37" s="78"/>
      <c r="J37" s="79">
        <f>MAX(J8:J33)</f>
        <v>11.5962</v>
      </c>
      <c r="K37" s="78"/>
      <c r="L37" s="79">
        <f>MAX(L8:L33)</f>
        <v>6.4391999999999996</v>
      </c>
      <c r="M37" s="78"/>
      <c r="N37" s="79">
        <f>MAX(N8:N33)</f>
        <v>5.8358999999999996</v>
      </c>
      <c r="O37" s="78"/>
      <c r="P37" s="79">
        <f>MAX(P8:P33)</f>
        <v>8.4570000000000007</v>
      </c>
      <c r="Q37" s="78"/>
      <c r="R37" s="79">
        <f>MAX(R8:R33)</f>
        <v>11.551600000000001</v>
      </c>
      <c r="S37" s="78"/>
      <c r="T37" s="79">
        <f>MAX(T8:T33)</f>
        <v>12.1198</v>
      </c>
      <c r="U37" s="78"/>
      <c r="V37" s="79">
        <f>MAX(V8:V33)</f>
        <v>10.715199999999999</v>
      </c>
      <c r="W37" s="78"/>
      <c r="X37" s="79">
        <f>MAX(X8:X33)</f>
        <v>7.9813000000000001</v>
      </c>
      <c r="Y37" s="78"/>
      <c r="Z37" s="79">
        <f>MAX(Z8:Z33)</f>
        <v>8.5648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44412</v>
      </c>
      <c r="C8" s="65">
        <f>VLOOKUP($A8,'Return Data'!$B$7:$R$2843,4,0)</f>
        <v>523.86990000000003</v>
      </c>
      <c r="D8" s="65">
        <f>VLOOKUP($A8,'Return Data'!$B$7:$R$2843,5,0)</f>
        <v>3.5537000000000001</v>
      </c>
      <c r="E8" s="66">
        <f t="shared" ref="E8:E33" si="0">RANK(D8,D$8:D$33,0)</f>
        <v>14</v>
      </c>
      <c r="F8" s="65">
        <f>VLOOKUP($A8,'Return Data'!$B$7:$R$2843,6,0)</f>
        <v>3.6960000000000002</v>
      </c>
      <c r="G8" s="66">
        <f t="shared" ref="G8:G33" si="1">RANK(F8,F$8:F$33,0)</f>
        <v>12</v>
      </c>
      <c r="H8" s="65">
        <f>VLOOKUP($A8,'Return Data'!$B$7:$R$2843,7,0)</f>
        <v>2.7654999999999998</v>
      </c>
      <c r="I8" s="66">
        <f t="shared" ref="I8:I33" si="2">RANK(H8,H$8:H$33,0)</f>
        <v>24</v>
      </c>
      <c r="J8" s="65">
        <f>VLOOKUP($A8,'Return Data'!$B$7:$R$2843,8,0)</f>
        <v>3.7342</v>
      </c>
      <c r="K8" s="66">
        <f t="shared" ref="K8:K33" si="3">RANK(J8,J$8:J$33,0)</f>
        <v>11</v>
      </c>
      <c r="L8" s="65">
        <f>VLOOKUP($A8,'Return Data'!$B$7:$R$2843,9,0)</f>
        <v>5.0739000000000001</v>
      </c>
      <c r="M8" s="66">
        <f t="shared" ref="M8:M33" si="4">RANK(L8,L$8:L$33,0)</f>
        <v>8</v>
      </c>
      <c r="N8" s="65">
        <f>VLOOKUP($A8,'Return Data'!$B$7:$R$2843,10,0)</f>
        <v>4.2057000000000002</v>
      </c>
      <c r="O8" s="66">
        <f t="shared" ref="O8:O33" si="5">RANK(N8,N$8:N$33,0)</f>
        <v>5</v>
      </c>
      <c r="P8" s="65">
        <f>VLOOKUP($A8,'Return Data'!$B$7:$R$2843,11,0)</f>
        <v>4.6287000000000003</v>
      </c>
      <c r="Q8" s="66">
        <f t="shared" ref="Q8:Q33" si="6">RANK(P8,P$8:P$33,0)</f>
        <v>4</v>
      </c>
      <c r="R8" s="65">
        <f>VLOOKUP($A8,'Return Data'!$B$7:$R$2843,12,0)</f>
        <v>3.9702999999999999</v>
      </c>
      <c r="S8" s="66">
        <f t="shared" ref="S8:S33" si="7">RANK(R8,R$8:R$33,0)</f>
        <v>9</v>
      </c>
      <c r="T8" s="65">
        <f>VLOOKUP($A8,'Return Data'!$B$7:$R$2843,13,0)</f>
        <v>4.5458999999999996</v>
      </c>
      <c r="U8" s="66">
        <f t="shared" ref="U8:U33" si="8">RANK(T8,T$8:T$33,0)</f>
        <v>6</v>
      </c>
      <c r="V8" s="65">
        <f>VLOOKUP($A8,'Return Data'!$B$7:$R$2843,17,0)</f>
        <v>6.4428000000000001</v>
      </c>
      <c r="W8" s="66">
        <f t="shared" ref="W8:W31" si="9">RANK(V8,V$8:V$33,0)</f>
        <v>7</v>
      </c>
      <c r="X8" s="65">
        <f>VLOOKUP($A8,'Return Data'!$B$7:$R$2843,14,0)</f>
        <v>7.0970000000000004</v>
      </c>
      <c r="Y8" s="66">
        <f t="shared" ref="Y8:Y31" si="10">RANK(X8,X$8:X$33,0)</f>
        <v>5</v>
      </c>
      <c r="Z8" s="65">
        <f>VLOOKUP($A8,'Return Data'!$B$7:$R$2843,16,0)</f>
        <v>7.3856000000000002</v>
      </c>
      <c r="AA8" s="67">
        <f t="shared" ref="AA8:AA33" si="11">RANK(Z8,Z$8:Z$33,0)</f>
        <v>14</v>
      </c>
    </row>
    <row r="9" spans="1:27" x14ac:dyDescent="0.3">
      <c r="A9" s="63" t="s">
        <v>1015</v>
      </c>
      <c r="B9" s="64">
        <f>VLOOKUP($A9,'Return Data'!$B$7:$R$2843,3,0)</f>
        <v>44412</v>
      </c>
      <c r="C9" s="65">
        <f>VLOOKUP($A9,'Return Data'!$B$7:$R$2843,4,0)</f>
        <v>2437.5063</v>
      </c>
      <c r="D9" s="65">
        <f>VLOOKUP($A9,'Return Data'!$B$7:$R$2843,5,0)</f>
        <v>3.6301000000000001</v>
      </c>
      <c r="E9" s="66">
        <f t="shared" si="0"/>
        <v>13</v>
      </c>
      <c r="F9" s="65">
        <f>VLOOKUP($A9,'Return Data'!$B$7:$R$2843,6,0)</f>
        <v>4.4158999999999997</v>
      </c>
      <c r="G9" s="66">
        <f t="shared" si="1"/>
        <v>5</v>
      </c>
      <c r="H9" s="65">
        <f>VLOOKUP($A9,'Return Data'!$B$7:$R$2843,7,0)</f>
        <v>3.8957999999999999</v>
      </c>
      <c r="I9" s="66">
        <f t="shared" si="2"/>
        <v>6</v>
      </c>
      <c r="J9" s="65">
        <f>VLOOKUP($A9,'Return Data'!$B$7:$R$2843,8,0)</f>
        <v>3.9771999999999998</v>
      </c>
      <c r="K9" s="66">
        <f t="shared" si="3"/>
        <v>8</v>
      </c>
      <c r="L9" s="65">
        <f>VLOOKUP($A9,'Return Data'!$B$7:$R$2843,9,0)</f>
        <v>5.1893000000000002</v>
      </c>
      <c r="M9" s="66">
        <f t="shared" si="4"/>
        <v>6</v>
      </c>
      <c r="N9" s="65">
        <f>VLOOKUP($A9,'Return Data'!$B$7:$R$2843,10,0)</f>
        <v>4.0963000000000003</v>
      </c>
      <c r="O9" s="66">
        <f t="shared" si="5"/>
        <v>7</v>
      </c>
      <c r="P9" s="65">
        <f>VLOOKUP($A9,'Return Data'!$B$7:$R$2843,11,0)</f>
        <v>4.5061</v>
      </c>
      <c r="Q9" s="66">
        <f t="shared" si="6"/>
        <v>8</v>
      </c>
      <c r="R9" s="65">
        <f>VLOOKUP($A9,'Return Data'!$B$7:$R$2843,12,0)</f>
        <v>4.0399000000000003</v>
      </c>
      <c r="S9" s="66">
        <f t="shared" si="7"/>
        <v>7</v>
      </c>
      <c r="T9" s="65">
        <f>VLOOKUP($A9,'Return Data'!$B$7:$R$2843,13,0)</f>
        <v>4.3940000000000001</v>
      </c>
      <c r="U9" s="66">
        <f t="shared" si="8"/>
        <v>9</v>
      </c>
      <c r="V9" s="65">
        <f>VLOOKUP($A9,'Return Data'!$B$7:$R$2843,17,0)</f>
        <v>6.3826999999999998</v>
      </c>
      <c r="W9" s="66">
        <f t="shared" si="9"/>
        <v>8</v>
      </c>
      <c r="X9" s="65">
        <f>VLOOKUP($A9,'Return Data'!$B$7:$R$2843,14,0)</f>
        <v>7.1859000000000002</v>
      </c>
      <c r="Y9" s="66">
        <f t="shared" si="10"/>
        <v>2</v>
      </c>
      <c r="Z9" s="65">
        <f>VLOOKUP($A9,'Return Data'!$B$7:$R$2843,16,0)</f>
        <v>7.8242000000000003</v>
      </c>
      <c r="AA9" s="67">
        <f t="shared" si="11"/>
        <v>6</v>
      </c>
    </row>
    <row r="10" spans="1:27" x14ac:dyDescent="0.3">
      <c r="A10" s="63" t="s">
        <v>1016</v>
      </c>
      <c r="B10" s="64">
        <f>VLOOKUP($A10,'Return Data'!$B$7:$R$2843,3,0)</f>
        <v>44412</v>
      </c>
      <c r="C10" s="65">
        <f>VLOOKUP($A10,'Return Data'!$B$7:$R$2843,4,0)</f>
        <v>1572.5713000000001</v>
      </c>
      <c r="D10" s="65">
        <f>VLOOKUP($A10,'Return Data'!$B$7:$R$2843,5,0)</f>
        <v>6.3560999999999996</v>
      </c>
      <c r="E10" s="66">
        <f t="shared" si="0"/>
        <v>3</v>
      </c>
      <c r="F10" s="65">
        <f>VLOOKUP($A10,'Return Data'!$B$7:$R$2843,6,0)</f>
        <v>4.5688000000000004</v>
      </c>
      <c r="G10" s="66">
        <f t="shared" si="1"/>
        <v>4</v>
      </c>
      <c r="H10" s="65">
        <f>VLOOKUP($A10,'Return Data'!$B$7:$R$2843,7,0)</f>
        <v>3.5503</v>
      </c>
      <c r="I10" s="66">
        <f t="shared" si="2"/>
        <v>13</v>
      </c>
      <c r="J10" s="65">
        <f>VLOOKUP($A10,'Return Data'!$B$7:$R$2843,8,0)</f>
        <v>2.6332</v>
      </c>
      <c r="K10" s="66">
        <f t="shared" si="3"/>
        <v>25</v>
      </c>
      <c r="L10" s="65">
        <f>VLOOKUP($A10,'Return Data'!$B$7:$R$2843,9,0)</f>
        <v>2.8913000000000002</v>
      </c>
      <c r="M10" s="66">
        <f t="shared" si="4"/>
        <v>24</v>
      </c>
      <c r="N10" s="65">
        <f>VLOOKUP($A10,'Return Data'!$B$7:$R$2843,10,0)</f>
        <v>2.8923000000000001</v>
      </c>
      <c r="O10" s="66">
        <f t="shared" si="5"/>
        <v>25</v>
      </c>
      <c r="P10" s="65">
        <f>VLOOKUP($A10,'Return Data'!$B$7:$R$2843,11,0)</f>
        <v>4.8055000000000003</v>
      </c>
      <c r="Q10" s="66">
        <f t="shared" si="6"/>
        <v>3</v>
      </c>
      <c r="R10" s="65">
        <f>VLOOKUP($A10,'Return Data'!$B$7:$R$2843,12,0)</f>
        <v>7.5471000000000004</v>
      </c>
      <c r="S10" s="66">
        <f t="shared" si="7"/>
        <v>2</v>
      </c>
      <c r="T10" s="65">
        <f>VLOOKUP($A10,'Return Data'!$B$7:$R$2843,13,0)</f>
        <v>7.7839999999999998</v>
      </c>
      <c r="U10" s="66">
        <f t="shared" si="8"/>
        <v>2</v>
      </c>
      <c r="V10" s="65">
        <f>VLOOKUP($A10,'Return Data'!$B$7:$R$2843,17,0)</f>
        <v>-6.7514000000000003</v>
      </c>
      <c r="W10" s="66">
        <f t="shared" si="9"/>
        <v>25</v>
      </c>
      <c r="X10" s="65">
        <f>VLOOKUP($A10,'Return Data'!$B$7:$R$2843,14,0)</f>
        <v>-8.8467000000000002</v>
      </c>
      <c r="Y10" s="66">
        <f t="shared" si="10"/>
        <v>25</v>
      </c>
      <c r="Z10" s="65">
        <f>VLOOKUP($A10,'Return Data'!$B$7:$R$2843,16,0)</f>
        <v>3.8056999999999999</v>
      </c>
      <c r="AA10" s="67">
        <f t="shared" si="11"/>
        <v>24</v>
      </c>
    </row>
    <row r="11" spans="1:27" x14ac:dyDescent="0.3">
      <c r="A11" s="63" t="s">
        <v>1020</v>
      </c>
      <c r="B11" s="64">
        <f>VLOOKUP($A11,'Return Data'!$B$7:$R$2843,3,0)</f>
        <v>44412</v>
      </c>
      <c r="C11" s="65">
        <f>VLOOKUP($A11,'Return Data'!$B$7:$R$2843,4,0)</f>
        <v>32.238399999999999</v>
      </c>
      <c r="D11" s="65">
        <f>VLOOKUP($A11,'Return Data'!$B$7:$R$2843,5,0)</f>
        <v>1.8116000000000001</v>
      </c>
      <c r="E11" s="66">
        <f t="shared" si="0"/>
        <v>23</v>
      </c>
      <c r="F11" s="65">
        <f>VLOOKUP($A11,'Return Data'!$B$7:$R$2843,6,0)</f>
        <v>3.0354999999999999</v>
      </c>
      <c r="G11" s="66">
        <f t="shared" si="1"/>
        <v>22</v>
      </c>
      <c r="H11" s="65">
        <f>VLOOKUP($A11,'Return Data'!$B$7:$R$2843,7,0)</f>
        <v>3.2692000000000001</v>
      </c>
      <c r="I11" s="66">
        <f t="shared" si="2"/>
        <v>18</v>
      </c>
      <c r="J11" s="65">
        <f>VLOOKUP($A11,'Return Data'!$B$7:$R$2843,8,0)</f>
        <v>3.8706999999999998</v>
      </c>
      <c r="K11" s="66">
        <f t="shared" si="3"/>
        <v>10</v>
      </c>
      <c r="L11" s="65">
        <f>VLOOKUP($A11,'Return Data'!$B$7:$R$2843,9,0)</f>
        <v>5.2119</v>
      </c>
      <c r="M11" s="66">
        <f t="shared" si="4"/>
        <v>5</v>
      </c>
      <c r="N11" s="65">
        <f>VLOOKUP($A11,'Return Data'!$B$7:$R$2843,10,0)</f>
        <v>3.9474</v>
      </c>
      <c r="O11" s="66">
        <f t="shared" si="5"/>
        <v>9</v>
      </c>
      <c r="P11" s="65">
        <f>VLOOKUP($A11,'Return Data'!$B$7:$R$2843,11,0)</f>
        <v>4.6112000000000002</v>
      </c>
      <c r="Q11" s="66">
        <f t="shared" si="6"/>
        <v>5</v>
      </c>
      <c r="R11" s="65">
        <f>VLOOKUP($A11,'Return Data'!$B$7:$R$2843,12,0)</f>
        <v>3.9477000000000002</v>
      </c>
      <c r="S11" s="66">
        <f t="shared" si="7"/>
        <v>10</v>
      </c>
      <c r="T11" s="65">
        <f>VLOOKUP($A11,'Return Data'!$B$7:$R$2843,13,0)</f>
        <v>4.1651999999999996</v>
      </c>
      <c r="U11" s="66">
        <f t="shared" si="8"/>
        <v>14</v>
      </c>
      <c r="V11" s="65">
        <f>VLOOKUP($A11,'Return Data'!$B$7:$R$2843,17,0)</f>
        <v>6.2465999999999999</v>
      </c>
      <c r="W11" s="66">
        <f t="shared" si="9"/>
        <v>11</v>
      </c>
      <c r="X11" s="65">
        <f>VLOOKUP($A11,'Return Data'!$B$7:$R$2843,14,0)</f>
        <v>6.5468000000000002</v>
      </c>
      <c r="Y11" s="66">
        <f t="shared" si="10"/>
        <v>11</v>
      </c>
      <c r="Z11" s="65">
        <f>VLOOKUP($A11,'Return Data'!$B$7:$R$2843,16,0)</f>
        <v>7.6913999999999998</v>
      </c>
      <c r="AA11" s="67">
        <f t="shared" si="11"/>
        <v>7</v>
      </c>
    </row>
    <row r="12" spans="1:27" x14ac:dyDescent="0.3">
      <c r="A12" s="63" t="s">
        <v>1023</v>
      </c>
      <c r="B12" s="64">
        <f>VLOOKUP($A12,'Return Data'!$B$7:$R$2843,3,0)</f>
        <v>44412</v>
      </c>
      <c r="C12" s="65">
        <f>VLOOKUP($A12,'Return Data'!$B$7:$R$2843,4,0)</f>
        <v>33.505899999999997</v>
      </c>
      <c r="D12" s="65">
        <f>VLOOKUP($A12,'Return Data'!$B$7:$R$2843,5,0)</f>
        <v>3.7042000000000002</v>
      </c>
      <c r="E12" s="66">
        <f t="shared" si="0"/>
        <v>12</v>
      </c>
      <c r="F12" s="65">
        <f>VLOOKUP($A12,'Return Data'!$B$7:$R$2843,6,0)</f>
        <v>3.5529999999999999</v>
      </c>
      <c r="G12" s="66">
        <f t="shared" si="1"/>
        <v>16</v>
      </c>
      <c r="H12" s="65">
        <f>VLOOKUP($A12,'Return Data'!$B$7:$R$2843,7,0)</f>
        <v>3.2856999999999998</v>
      </c>
      <c r="I12" s="66">
        <f t="shared" si="2"/>
        <v>17</v>
      </c>
      <c r="J12" s="65">
        <f>VLOOKUP($A12,'Return Data'!$B$7:$R$2843,8,0)</f>
        <v>3.6511999999999998</v>
      </c>
      <c r="K12" s="66">
        <f t="shared" si="3"/>
        <v>13</v>
      </c>
      <c r="L12" s="65">
        <f>VLOOKUP($A12,'Return Data'!$B$7:$R$2843,9,0)</f>
        <v>4.3746999999999998</v>
      </c>
      <c r="M12" s="66">
        <f t="shared" si="4"/>
        <v>21</v>
      </c>
      <c r="N12" s="65">
        <f>VLOOKUP($A12,'Return Data'!$B$7:$R$2843,10,0)</f>
        <v>3.3976000000000002</v>
      </c>
      <c r="O12" s="66">
        <f t="shared" si="5"/>
        <v>22</v>
      </c>
      <c r="P12" s="65">
        <f>VLOOKUP($A12,'Return Data'!$B$7:$R$2843,11,0)</f>
        <v>3.7151000000000001</v>
      </c>
      <c r="Q12" s="66">
        <f t="shared" si="6"/>
        <v>23</v>
      </c>
      <c r="R12" s="65">
        <f>VLOOKUP($A12,'Return Data'!$B$7:$R$2843,12,0)</f>
        <v>3.3809999999999998</v>
      </c>
      <c r="S12" s="66">
        <f t="shared" si="7"/>
        <v>23</v>
      </c>
      <c r="T12" s="65">
        <f>VLOOKUP($A12,'Return Data'!$B$7:$R$2843,13,0)</f>
        <v>3.5552000000000001</v>
      </c>
      <c r="U12" s="66">
        <f t="shared" si="8"/>
        <v>23</v>
      </c>
      <c r="V12" s="65">
        <f>VLOOKUP($A12,'Return Data'!$B$7:$R$2843,17,0)</f>
        <v>5.5069999999999997</v>
      </c>
      <c r="W12" s="66">
        <f t="shared" si="9"/>
        <v>18</v>
      </c>
      <c r="X12" s="65">
        <f>VLOOKUP($A12,'Return Data'!$B$7:$R$2843,14,0)</f>
        <v>6.4188999999999998</v>
      </c>
      <c r="Y12" s="66">
        <f t="shared" si="10"/>
        <v>12</v>
      </c>
      <c r="Z12" s="65">
        <f>VLOOKUP($A12,'Return Data'!$B$7:$R$2843,16,0)</f>
        <v>7.6368</v>
      </c>
      <c r="AA12" s="67">
        <f t="shared" si="11"/>
        <v>8</v>
      </c>
    </row>
    <row r="13" spans="1:27" x14ac:dyDescent="0.3">
      <c r="A13" s="63" t="s">
        <v>1025</v>
      </c>
      <c r="B13" s="64">
        <f>VLOOKUP($A13,'Return Data'!$B$7:$R$2843,3,0)</f>
        <v>44412</v>
      </c>
      <c r="C13" s="65">
        <f>VLOOKUP($A13,'Return Data'!$B$7:$R$2843,4,0)</f>
        <v>15.7439</v>
      </c>
      <c r="D13" s="65">
        <f>VLOOKUP($A13,'Return Data'!$B$7:$R$2843,5,0)</f>
        <v>2.7822</v>
      </c>
      <c r="E13" s="66">
        <f t="shared" si="0"/>
        <v>15</v>
      </c>
      <c r="F13" s="65">
        <f>VLOOKUP($A13,'Return Data'!$B$7:$R$2843,6,0)</f>
        <v>4.1289999999999996</v>
      </c>
      <c r="G13" s="66">
        <f t="shared" si="1"/>
        <v>7</v>
      </c>
      <c r="H13" s="65">
        <f>VLOOKUP($A13,'Return Data'!$B$7:$R$2843,7,0)</f>
        <v>3.6457000000000002</v>
      </c>
      <c r="I13" s="66">
        <f t="shared" si="2"/>
        <v>10</v>
      </c>
      <c r="J13" s="65">
        <f>VLOOKUP($A13,'Return Data'!$B$7:$R$2843,8,0)</f>
        <v>3.4514999999999998</v>
      </c>
      <c r="K13" s="66">
        <f t="shared" si="3"/>
        <v>16</v>
      </c>
      <c r="L13" s="65">
        <f>VLOOKUP($A13,'Return Data'!$B$7:$R$2843,9,0)</f>
        <v>4.9184000000000001</v>
      </c>
      <c r="M13" s="66">
        <f t="shared" si="4"/>
        <v>10</v>
      </c>
      <c r="N13" s="65">
        <f>VLOOKUP($A13,'Return Data'!$B$7:$R$2843,10,0)</f>
        <v>3.7315</v>
      </c>
      <c r="O13" s="66">
        <f t="shared" si="5"/>
        <v>11</v>
      </c>
      <c r="P13" s="65">
        <f>VLOOKUP($A13,'Return Data'!$B$7:$R$2843,11,0)</f>
        <v>4.3212999999999999</v>
      </c>
      <c r="Q13" s="66">
        <f t="shared" si="6"/>
        <v>13</v>
      </c>
      <c r="R13" s="65">
        <f>VLOOKUP($A13,'Return Data'!$B$7:$R$2843,12,0)</f>
        <v>3.7648999999999999</v>
      </c>
      <c r="S13" s="66">
        <f t="shared" si="7"/>
        <v>17</v>
      </c>
      <c r="T13" s="65">
        <f>VLOOKUP($A13,'Return Data'!$B$7:$R$2843,13,0)</f>
        <v>4.0450999999999997</v>
      </c>
      <c r="U13" s="66">
        <f t="shared" si="8"/>
        <v>16</v>
      </c>
      <c r="V13" s="65">
        <f>VLOOKUP($A13,'Return Data'!$B$7:$R$2843,17,0)</f>
        <v>6.5652999999999997</v>
      </c>
      <c r="W13" s="66">
        <f t="shared" si="9"/>
        <v>6</v>
      </c>
      <c r="X13" s="65">
        <f>VLOOKUP($A13,'Return Data'!$B$7:$R$2843,14,0)</f>
        <v>6.9135</v>
      </c>
      <c r="Y13" s="66">
        <f t="shared" si="10"/>
        <v>7</v>
      </c>
      <c r="Z13" s="65">
        <f>VLOOKUP($A13,'Return Data'!$B$7:$R$2843,16,0)</f>
        <v>7.3394000000000004</v>
      </c>
      <c r="AA13" s="67">
        <f t="shared" si="11"/>
        <v>15</v>
      </c>
    </row>
    <row r="14" spans="1:27" x14ac:dyDescent="0.3">
      <c r="A14" s="63" t="s">
        <v>1930</v>
      </c>
      <c r="B14" s="64">
        <f>VLOOKUP($A14,'Return Data'!$B$7:$R$2843,3,0)</f>
        <v>44412</v>
      </c>
      <c r="C14" s="65">
        <f>VLOOKUP($A14,'Return Data'!$B$7:$R$2843,4,0)</f>
        <v>23.772300000000001</v>
      </c>
      <c r="D14" s="65">
        <f>VLOOKUP($A14,'Return Data'!$B$7:$R$2843,5,0)</f>
        <v>10.1365</v>
      </c>
      <c r="E14" s="66">
        <f t="shared" si="0"/>
        <v>2</v>
      </c>
      <c r="F14" s="65">
        <f>VLOOKUP($A14,'Return Data'!$B$7:$R$2843,6,0)</f>
        <v>11.3797</v>
      </c>
      <c r="G14" s="66">
        <f t="shared" si="1"/>
        <v>1</v>
      </c>
      <c r="H14" s="65">
        <f>VLOOKUP($A14,'Return Data'!$B$7:$R$2843,7,0)</f>
        <v>7.7103000000000002</v>
      </c>
      <c r="I14" s="66">
        <f t="shared" si="2"/>
        <v>1</v>
      </c>
      <c r="J14" s="65">
        <f>VLOOKUP($A14,'Return Data'!$B$7:$R$2843,8,0)</f>
        <v>11.6013</v>
      </c>
      <c r="K14" s="66">
        <f t="shared" si="3"/>
        <v>1</v>
      </c>
      <c r="L14" s="65">
        <f>VLOOKUP($A14,'Return Data'!$B$7:$R$2843,9,0)</f>
        <v>-0.92510000000000003</v>
      </c>
      <c r="M14" s="66">
        <f t="shared" si="4"/>
        <v>26</v>
      </c>
      <c r="N14" s="65">
        <f>VLOOKUP($A14,'Return Data'!$B$7:$R$2843,10,0)</f>
        <v>3.5733000000000001</v>
      </c>
      <c r="O14" s="66">
        <f t="shared" si="5"/>
        <v>16</v>
      </c>
      <c r="P14" s="65">
        <f>VLOOKUP($A14,'Return Data'!$B$7:$R$2843,11,0)</f>
        <v>8.3795000000000002</v>
      </c>
      <c r="Q14" s="66">
        <f t="shared" si="6"/>
        <v>1</v>
      </c>
      <c r="R14" s="65">
        <f>VLOOKUP($A14,'Return Data'!$B$7:$R$2843,12,0)</f>
        <v>11.366199999999999</v>
      </c>
      <c r="S14" s="66">
        <f t="shared" si="7"/>
        <v>1</v>
      </c>
      <c r="T14" s="65">
        <f>VLOOKUP($A14,'Return Data'!$B$7:$R$2843,13,0)</f>
        <v>11.875400000000001</v>
      </c>
      <c r="U14" s="66">
        <f t="shared" si="8"/>
        <v>1</v>
      </c>
      <c r="V14" s="65">
        <f>VLOOKUP($A14,'Return Data'!$B$7:$R$2843,17,0)</f>
        <v>3.4914999999999998</v>
      </c>
      <c r="W14" s="66">
        <f t="shared" si="9"/>
        <v>23</v>
      </c>
      <c r="X14" s="65">
        <f>VLOOKUP($A14,'Return Data'!$B$7:$R$2843,14,0)</f>
        <v>5.1147999999999998</v>
      </c>
      <c r="Y14" s="66">
        <f t="shared" si="10"/>
        <v>18</v>
      </c>
      <c r="Z14" s="65">
        <f>VLOOKUP($A14,'Return Data'!$B$7:$R$2843,16,0)</f>
        <v>8.1648999999999994</v>
      </c>
      <c r="AA14" s="67">
        <f t="shared" si="11"/>
        <v>1</v>
      </c>
    </row>
    <row r="15" spans="1:27" x14ac:dyDescent="0.3">
      <c r="A15" s="63" t="s">
        <v>1030</v>
      </c>
      <c r="B15" s="64">
        <f>VLOOKUP($A15,'Return Data'!$B$7:$R$2843,3,0)</f>
        <v>44412</v>
      </c>
      <c r="C15" s="65">
        <f>VLOOKUP($A15,'Return Data'!$B$7:$R$2843,4,0)</f>
        <v>45.763399999999997</v>
      </c>
      <c r="D15" s="65">
        <f>VLOOKUP($A15,'Return Data'!$B$7:$R$2843,5,0)</f>
        <v>12.9254</v>
      </c>
      <c r="E15" s="66">
        <f t="shared" si="0"/>
        <v>1</v>
      </c>
      <c r="F15" s="65">
        <f>VLOOKUP($A15,'Return Data'!$B$7:$R$2843,6,0)</f>
        <v>4.3094999999999999</v>
      </c>
      <c r="G15" s="66">
        <f t="shared" si="1"/>
        <v>6</v>
      </c>
      <c r="H15" s="65">
        <f>VLOOKUP($A15,'Return Data'!$B$7:$R$2843,7,0)</f>
        <v>3.3633999999999999</v>
      </c>
      <c r="I15" s="66">
        <f t="shared" si="2"/>
        <v>15</v>
      </c>
      <c r="J15" s="65">
        <f>VLOOKUP($A15,'Return Data'!$B$7:$R$2843,8,0)</f>
        <v>2.9918999999999998</v>
      </c>
      <c r="K15" s="66">
        <f t="shared" si="3"/>
        <v>23</v>
      </c>
      <c r="L15" s="65">
        <f>VLOOKUP($A15,'Return Data'!$B$7:$R$2843,9,0)</f>
        <v>4.9916</v>
      </c>
      <c r="M15" s="66">
        <f t="shared" si="4"/>
        <v>9</v>
      </c>
      <c r="N15" s="65">
        <f>VLOOKUP($A15,'Return Data'!$B$7:$R$2843,10,0)</f>
        <v>4.7915000000000001</v>
      </c>
      <c r="O15" s="66">
        <f t="shared" si="5"/>
        <v>2</v>
      </c>
      <c r="P15" s="65">
        <f>VLOOKUP($A15,'Return Data'!$B$7:$R$2843,11,0)</f>
        <v>4.3398000000000003</v>
      </c>
      <c r="Q15" s="66">
        <f t="shared" si="6"/>
        <v>12</v>
      </c>
      <c r="R15" s="65">
        <f>VLOOKUP($A15,'Return Data'!$B$7:$R$2843,12,0)</f>
        <v>4.5407999999999999</v>
      </c>
      <c r="S15" s="66">
        <f t="shared" si="7"/>
        <v>5</v>
      </c>
      <c r="T15" s="65">
        <f>VLOOKUP($A15,'Return Data'!$B$7:$R$2843,13,0)</f>
        <v>5.1071</v>
      </c>
      <c r="U15" s="66">
        <f t="shared" si="8"/>
        <v>5</v>
      </c>
      <c r="V15" s="65">
        <f>VLOOKUP($A15,'Return Data'!$B$7:$R$2843,17,0)</f>
        <v>6.6086</v>
      </c>
      <c r="W15" s="66">
        <f t="shared" si="9"/>
        <v>5</v>
      </c>
      <c r="X15" s="65">
        <f>VLOOKUP($A15,'Return Data'!$B$7:$R$2843,14,0)</f>
        <v>7.0777000000000001</v>
      </c>
      <c r="Y15" s="66">
        <f t="shared" si="10"/>
        <v>6</v>
      </c>
      <c r="Z15" s="65">
        <f>VLOOKUP($A15,'Return Data'!$B$7:$R$2843,16,0)</f>
        <v>7.2511999999999999</v>
      </c>
      <c r="AA15" s="67">
        <f t="shared" si="11"/>
        <v>16</v>
      </c>
    </row>
    <row r="16" spans="1:27" x14ac:dyDescent="0.3">
      <c r="A16" s="63" t="s">
        <v>1032</v>
      </c>
      <c r="B16" s="64">
        <f>VLOOKUP($A16,'Return Data'!$B$7:$R$2843,3,0)</f>
        <v>44412</v>
      </c>
      <c r="C16" s="65">
        <f>VLOOKUP($A16,'Return Data'!$B$7:$R$2843,4,0)</f>
        <v>16.407900000000001</v>
      </c>
      <c r="D16" s="65">
        <f>VLOOKUP($A16,'Return Data'!$B$7:$R$2843,5,0)</f>
        <v>0.44490000000000002</v>
      </c>
      <c r="E16" s="66">
        <f t="shared" si="0"/>
        <v>25</v>
      </c>
      <c r="F16" s="65">
        <f>VLOOKUP($A16,'Return Data'!$B$7:$R$2843,6,0)</f>
        <v>2.4033000000000002</v>
      </c>
      <c r="G16" s="66">
        <f t="shared" si="1"/>
        <v>25</v>
      </c>
      <c r="H16" s="65">
        <f>VLOOKUP($A16,'Return Data'!$B$7:$R$2843,7,0)</f>
        <v>2.5118</v>
      </c>
      <c r="I16" s="66">
        <f t="shared" si="2"/>
        <v>25</v>
      </c>
      <c r="J16" s="65">
        <f>VLOOKUP($A16,'Return Data'!$B$7:$R$2843,8,0)</f>
        <v>2.9399000000000002</v>
      </c>
      <c r="K16" s="66">
        <f t="shared" si="3"/>
        <v>24</v>
      </c>
      <c r="L16" s="65">
        <f>VLOOKUP($A16,'Return Data'!$B$7:$R$2843,9,0)</f>
        <v>4.7389000000000001</v>
      </c>
      <c r="M16" s="66">
        <f t="shared" si="4"/>
        <v>16</v>
      </c>
      <c r="N16" s="65">
        <f>VLOOKUP($A16,'Return Data'!$B$7:$R$2843,10,0)</f>
        <v>3.4315000000000002</v>
      </c>
      <c r="O16" s="66">
        <f t="shared" si="5"/>
        <v>20</v>
      </c>
      <c r="P16" s="65">
        <f>VLOOKUP($A16,'Return Data'!$B$7:$R$2843,11,0)</f>
        <v>4.1467000000000001</v>
      </c>
      <c r="Q16" s="66">
        <f t="shared" si="6"/>
        <v>16</v>
      </c>
      <c r="R16" s="65">
        <f>VLOOKUP($A16,'Return Data'!$B$7:$R$2843,12,0)</f>
        <v>3.4178999999999999</v>
      </c>
      <c r="S16" s="66">
        <f t="shared" si="7"/>
        <v>21</v>
      </c>
      <c r="T16" s="65">
        <f>VLOOKUP($A16,'Return Data'!$B$7:$R$2843,13,0)</f>
        <v>3.8035000000000001</v>
      </c>
      <c r="U16" s="66">
        <f t="shared" si="8"/>
        <v>18</v>
      </c>
      <c r="V16" s="65">
        <f>VLOOKUP($A16,'Return Data'!$B$7:$R$2843,17,0)</f>
        <v>3.8995000000000002</v>
      </c>
      <c r="W16" s="66">
        <f t="shared" si="9"/>
        <v>22</v>
      </c>
      <c r="X16" s="65">
        <f>VLOOKUP($A16,'Return Data'!$B$7:$R$2843,14,0)</f>
        <v>1.7851999999999999</v>
      </c>
      <c r="Y16" s="66">
        <f t="shared" si="10"/>
        <v>22</v>
      </c>
      <c r="Z16" s="65">
        <f>VLOOKUP($A16,'Return Data'!$B$7:$R$2843,16,0)</f>
        <v>3.4005000000000001</v>
      </c>
      <c r="AA16" s="67">
        <f t="shared" si="11"/>
        <v>25</v>
      </c>
    </row>
    <row r="17" spans="1:27" x14ac:dyDescent="0.3">
      <c r="A17" s="63" t="s">
        <v>1034</v>
      </c>
      <c r="B17" s="64">
        <f>VLOOKUP($A17,'Return Data'!$B$7:$R$2843,3,0)</f>
        <v>44412</v>
      </c>
      <c r="C17" s="65">
        <f>VLOOKUP($A17,'Return Data'!$B$7:$R$2843,4,0)</f>
        <v>424.03730000000002</v>
      </c>
      <c r="D17" s="65">
        <f>VLOOKUP($A17,'Return Data'!$B$7:$R$2843,5,0)</f>
        <v>4.3905000000000003</v>
      </c>
      <c r="E17" s="66">
        <f t="shared" si="0"/>
        <v>10</v>
      </c>
      <c r="F17" s="65">
        <f>VLOOKUP($A17,'Return Data'!$B$7:$R$2843,6,0)</f>
        <v>7.1944999999999997</v>
      </c>
      <c r="G17" s="66">
        <f t="shared" si="1"/>
        <v>2</v>
      </c>
      <c r="H17" s="65">
        <f>VLOOKUP($A17,'Return Data'!$B$7:$R$2843,7,0)</f>
        <v>5.4187000000000003</v>
      </c>
      <c r="I17" s="66">
        <f t="shared" si="2"/>
        <v>2</v>
      </c>
      <c r="J17" s="65">
        <f>VLOOKUP($A17,'Return Data'!$B$7:$R$2843,8,0)</f>
        <v>6.5566000000000004</v>
      </c>
      <c r="K17" s="66">
        <f t="shared" si="3"/>
        <v>2</v>
      </c>
      <c r="L17" s="65">
        <f>VLOOKUP($A17,'Return Data'!$B$7:$R$2843,9,0)</f>
        <v>6.0106999999999999</v>
      </c>
      <c r="M17" s="66">
        <f t="shared" si="4"/>
        <v>1</v>
      </c>
      <c r="N17" s="65">
        <f>VLOOKUP($A17,'Return Data'!$B$7:$R$2843,10,0)</f>
        <v>5.7243000000000004</v>
      </c>
      <c r="O17" s="66">
        <f t="shared" si="5"/>
        <v>1</v>
      </c>
      <c r="P17" s="65">
        <f>VLOOKUP($A17,'Return Data'!$B$7:$R$2843,11,0)</f>
        <v>4.4725999999999999</v>
      </c>
      <c r="Q17" s="66">
        <f t="shared" si="6"/>
        <v>9</v>
      </c>
      <c r="R17" s="65">
        <f>VLOOKUP($A17,'Return Data'!$B$7:$R$2843,12,0)</f>
        <v>4.8586</v>
      </c>
      <c r="S17" s="66">
        <f t="shared" si="7"/>
        <v>3</v>
      </c>
      <c r="T17" s="65">
        <f>VLOOKUP($A17,'Return Data'!$B$7:$R$2843,13,0)</f>
        <v>5.2610999999999999</v>
      </c>
      <c r="U17" s="66">
        <f t="shared" si="8"/>
        <v>3</v>
      </c>
      <c r="V17" s="65">
        <f>VLOOKUP($A17,'Return Data'!$B$7:$R$2843,17,0)</f>
        <v>7.0675999999999997</v>
      </c>
      <c r="W17" s="66">
        <f t="shared" si="9"/>
        <v>2</v>
      </c>
      <c r="X17" s="65">
        <f>VLOOKUP($A17,'Return Data'!$B$7:$R$2843,14,0)</f>
        <v>7.6002999999999998</v>
      </c>
      <c r="Y17" s="66">
        <f t="shared" si="10"/>
        <v>1</v>
      </c>
      <c r="Z17" s="65">
        <f>VLOOKUP($A17,'Return Data'!$B$7:$R$2843,16,0)</f>
        <v>7.9584000000000001</v>
      </c>
      <c r="AA17" s="67">
        <f t="shared" si="11"/>
        <v>2</v>
      </c>
    </row>
    <row r="18" spans="1:27" x14ac:dyDescent="0.3">
      <c r="A18" s="63" t="s">
        <v>1037</v>
      </c>
      <c r="B18" s="64">
        <f>VLOOKUP($A18,'Return Data'!$B$7:$R$2843,3,0)</f>
        <v>44412</v>
      </c>
      <c r="C18" s="65">
        <f>VLOOKUP($A18,'Return Data'!$B$7:$R$2843,4,0)</f>
        <v>30.665500000000002</v>
      </c>
      <c r="D18" s="65">
        <f>VLOOKUP($A18,'Return Data'!$B$7:$R$2843,5,0)</f>
        <v>4.6425999999999998</v>
      </c>
      <c r="E18" s="66">
        <f t="shared" si="0"/>
        <v>7</v>
      </c>
      <c r="F18" s="65">
        <f>VLOOKUP($A18,'Return Data'!$B$7:$R$2843,6,0)</f>
        <v>3.6917</v>
      </c>
      <c r="G18" s="66">
        <f t="shared" si="1"/>
        <v>13</v>
      </c>
      <c r="H18" s="65">
        <f>VLOOKUP($A18,'Return Data'!$B$7:$R$2843,7,0)</f>
        <v>3.403</v>
      </c>
      <c r="I18" s="66">
        <f t="shared" si="2"/>
        <v>14</v>
      </c>
      <c r="J18" s="65">
        <f>VLOOKUP($A18,'Return Data'!$B$7:$R$2843,8,0)</f>
        <v>3.3771</v>
      </c>
      <c r="K18" s="66">
        <f t="shared" si="3"/>
        <v>19</v>
      </c>
      <c r="L18" s="65">
        <f>VLOOKUP($A18,'Return Data'!$B$7:$R$2843,9,0)</f>
        <v>4.6398000000000001</v>
      </c>
      <c r="M18" s="66">
        <f t="shared" si="4"/>
        <v>18</v>
      </c>
      <c r="N18" s="65">
        <f>VLOOKUP($A18,'Return Data'!$B$7:$R$2843,10,0)</f>
        <v>3.6888999999999998</v>
      </c>
      <c r="O18" s="66">
        <f t="shared" si="5"/>
        <v>13</v>
      </c>
      <c r="P18" s="65">
        <f>VLOOKUP($A18,'Return Data'!$B$7:$R$2843,11,0)</f>
        <v>4.3402000000000003</v>
      </c>
      <c r="Q18" s="66">
        <f t="shared" si="6"/>
        <v>11</v>
      </c>
      <c r="R18" s="65">
        <f>VLOOKUP($A18,'Return Data'!$B$7:$R$2843,12,0)</f>
        <v>3.7816000000000001</v>
      </c>
      <c r="S18" s="66">
        <f t="shared" si="7"/>
        <v>15</v>
      </c>
      <c r="T18" s="65">
        <f>VLOOKUP($A18,'Return Data'!$B$7:$R$2843,13,0)</f>
        <v>3.948</v>
      </c>
      <c r="U18" s="66">
        <f t="shared" si="8"/>
        <v>17</v>
      </c>
      <c r="V18" s="65">
        <f>VLOOKUP($A18,'Return Data'!$B$7:$R$2843,17,0)</f>
        <v>6.0084</v>
      </c>
      <c r="W18" s="66">
        <f t="shared" si="9"/>
        <v>14</v>
      </c>
      <c r="X18" s="65">
        <f>VLOOKUP($A18,'Return Data'!$B$7:$R$2843,14,0)</f>
        <v>6.8684000000000003</v>
      </c>
      <c r="Y18" s="66">
        <f t="shared" si="10"/>
        <v>8</v>
      </c>
      <c r="Z18" s="65">
        <f>VLOOKUP($A18,'Return Data'!$B$7:$R$2843,16,0)</f>
        <v>7.4691000000000001</v>
      </c>
      <c r="AA18" s="67">
        <f t="shared" si="11"/>
        <v>12</v>
      </c>
    </row>
    <row r="19" spans="1:27" x14ac:dyDescent="0.3">
      <c r="A19" s="63" t="s">
        <v>1038</v>
      </c>
      <c r="B19" s="64">
        <f>VLOOKUP($A19,'Return Data'!$B$7:$R$2843,3,0)</f>
        <v>44412</v>
      </c>
      <c r="C19" s="65">
        <f>VLOOKUP($A19,'Return Data'!$B$7:$R$2843,4,0)</f>
        <v>3007.8245999999999</v>
      </c>
      <c r="D19" s="65">
        <f>VLOOKUP($A19,'Return Data'!$B$7:$R$2843,5,0)</f>
        <v>4.4225000000000003</v>
      </c>
      <c r="E19" s="66">
        <f t="shared" si="0"/>
        <v>9</v>
      </c>
      <c r="F19" s="65">
        <f>VLOOKUP($A19,'Return Data'!$B$7:$R$2843,6,0)</f>
        <v>3.5169999999999999</v>
      </c>
      <c r="G19" s="66">
        <f t="shared" si="1"/>
        <v>17</v>
      </c>
      <c r="H19" s="65">
        <f>VLOOKUP($A19,'Return Data'!$B$7:$R$2843,7,0)</f>
        <v>3.6141000000000001</v>
      </c>
      <c r="I19" s="66">
        <f t="shared" si="2"/>
        <v>11</v>
      </c>
      <c r="J19" s="65">
        <f>VLOOKUP($A19,'Return Data'!$B$7:$R$2843,8,0)</f>
        <v>3.6240999999999999</v>
      </c>
      <c r="K19" s="66">
        <f t="shared" si="3"/>
        <v>14</v>
      </c>
      <c r="L19" s="65">
        <f>VLOOKUP($A19,'Return Data'!$B$7:$R$2843,9,0)</f>
        <v>4.8906999999999998</v>
      </c>
      <c r="M19" s="66">
        <f t="shared" si="4"/>
        <v>11</v>
      </c>
      <c r="N19" s="65">
        <f>VLOOKUP($A19,'Return Data'!$B$7:$R$2843,10,0)</f>
        <v>3.6943000000000001</v>
      </c>
      <c r="O19" s="66">
        <f t="shared" si="5"/>
        <v>12</v>
      </c>
      <c r="P19" s="65">
        <f>VLOOKUP($A19,'Return Data'!$B$7:$R$2843,11,0)</f>
        <v>4.4358000000000004</v>
      </c>
      <c r="Q19" s="66">
        <f t="shared" si="6"/>
        <v>10</v>
      </c>
      <c r="R19" s="65">
        <f>VLOOKUP($A19,'Return Data'!$B$7:$R$2843,12,0)</f>
        <v>3.8161999999999998</v>
      </c>
      <c r="S19" s="66">
        <f t="shared" si="7"/>
        <v>13</v>
      </c>
      <c r="T19" s="65">
        <f>VLOOKUP($A19,'Return Data'!$B$7:$R$2843,13,0)</f>
        <v>4.1101000000000001</v>
      </c>
      <c r="U19" s="66">
        <f t="shared" si="8"/>
        <v>15</v>
      </c>
      <c r="V19" s="65">
        <f>VLOOKUP($A19,'Return Data'!$B$7:$R$2843,17,0)</f>
        <v>6.2465000000000002</v>
      </c>
      <c r="W19" s="66">
        <f t="shared" si="9"/>
        <v>12</v>
      </c>
      <c r="X19" s="65">
        <f>VLOOKUP($A19,'Return Data'!$B$7:$R$2843,14,0)</f>
        <v>7.1214000000000004</v>
      </c>
      <c r="Y19" s="66">
        <f t="shared" si="10"/>
        <v>4</v>
      </c>
      <c r="Z19" s="65">
        <f>VLOOKUP($A19,'Return Data'!$B$7:$R$2843,16,0)</f>
        <v>7.8589000000000002</v>
      </c>
      <c r="AA19" s="67">
        <f t="shared" si="11"/>
        <v>5</v>
      </c>
    </row>
    <row r="20" spans="1:27" x14ac:dyDescent="0.3">
      <c r="A20" s="63" t="s">
        <v>1040</v>
      </c>
      <c r="B20" s="64">
        <f>VLOOKUP($A20,'Return Data'!$B$7:$R$2843,3,0)</f>
        <v>44412</v>
      </c>
      <c r="C20" s="65">
        <f>VLOOKUP($A20,'Return Data'!$B$7:$R$2843,4,0)</f>
        <v>29.567599999999999</v>
      </c>
      <c r="D20" s="65">
        <f>VLOOKUP($A20,'Return Data'!$B$7:$R$2843,5,0)</f>
        <v>1.3580000000000001</v>
      </c>
      <c r="E20" s="66">
        <f t="shared" si="0"/>
        <v>24</v>
      </c>
      <c r="F20" s="65">
        <f>VLOOKUP($A20,'Return Data'!$B$7:$R$2843,6,0)</f>
        <v>3.4581</v>
      </c>
      <c r="G20" s="66">
        <f t="shared" si="1"/>
        <v>19</v>
      </c>
      <c r="H20" s="65">
        <f>VLOOKUP($A20,'Return Data'!$B$7:$R$2843,7,0)</f>
        <v>3.706</v>
      </c>
      <c r="I20" s="66">
        <f t="shared" si="2"/>
        <v>8</v>
      </c>
      <c r="J20" s="65">
        <f>VLOOKUP($A20,'Return Data'!$B$7:$R$2843,8,0)</f>
        <v>3.2881</v>
      </c>
      <c r="K20" s="66">
        <f t="shared" si="3"/>
        <v>21</v>
      </c>
      <c r="L20" s="65">
        <f>VLOOKUP($A20,'Return Data'!$B$7:$R$2843,9,0)</f>
        <v>4.6769999999999996</v>
      </c>
      <c r="M20" s="66">
        <f t="shared" si="4"/>
        <v>17</v>
      </c>
      <c r="N20" s="65">
        <f>VLOOKUP($A20,'Return Data'!$B$7:$R$2843,10,0)</f>
        <v>3.5196000000000001</v>
      </c>
      <c r="O20" s="66">
        <f t="shared" si="5"/>
        <v>19</v>
      </c>
      <c r="P20" s="65">
        <f>VLOOKUP($A20,'Return Data'!$B$7:$R$2843,11,0)</f>
        <v>3.6438999999999999</v>
      </c>
      <c r="Q20" s="66">
        <f t="shared" si="6"/>
        <v>24</v>
      </c>
      <c r="R20" s="65">
        <f>VLOOKUP($A20,'Return Data'!$B$7:$R$2843,12,0)</f>
        <v>3.2999000000000001</v>
      </c>
      <c r="S20" s="66">
        <f t="shared" si="7"/>
        <v>24</v>
      </c>
      <c r="T20" s="65">
        <f>VLOOKUP($A20,'Return Data'!$B$7:$R$2843,13,0)</f>
        <v>3.5204</v>
      </c>
      <c r="U20" s="66">
        <f t="shared" si="8"/>
        <v>24</v>
      </c>
      <c r="V20" s="65">
        <f>VLOOKUP($A20,'Return Data'!$B$7:$R$2843,17,0)</f>
        <v>10.539199999999999</v>
      </c>
      <c r="W20" s="66">
        <f t="shared" si="9"/>
        <v>1</v>
      </c>
      <c r="X20" s="65">
        <f>VLOOKUP($A20,'Return Data'!$B$7:$R$2843,14,0)</f>
        <v>5.3757000000000001</v>
      </c>
      <c r="Y20" s="66">
        <f t="shared" si="10"/>
        <v>16</v>
      </c>
      <c r="Z20" s="65">
        <f>VLOOKUP($A20,'Return Data'!$B$7:$R$2843,16,0)</f>
        <v>7.5664999999999996</v>
      </c>
      <c r="AA20" s="67">
        <f t="shared" si="11"/>
        <v>11</v>
      </c>
    </row>
    <row r="21" spans="1:27" x14ac:dyDescent="0.3">
      <c r="A21" s="63" t="s">
        <v>1042</v>
      </c>
      <c r="B21" s="64">
        <f>VLOOKUP($A21,'Return Data'!$B$7:$R$2843,3,0)</f>
        <v>44412</v>
      </c>
      <c r="C21" s="65">
        <f>VLOOKUP($A21,'Return Data'!$B$7:$R$2843,4,0)</f>
        <v>2668.9069</v>
      </c>
      <c r="D21" s="65">
        <f>VLOOKUP($A21,'Return Data'!$B$7:$R$2843,5,0)</f>
        <v>2.3113999999999999</v>
      </c>
      <c r="E21" s="66">
        <f t="shared" si="0"/>
        <v>20</v>
      </c>
      <c r="F21" s="65">
        <f>VLOOKUP($A21,'Return Data'!$B$7:$R$2843,6,0)</f>
        <v>3.5101</v>
      </c>
      <c r="G21" s="66">
        <f t="shared" si="1"/>
        <v>18</v>
      </c>
      <c r="H21" s="65">
        <f>VLOOKUP($A21,'Return Data'!$B$7:$R$2843,7,0)</f>
        <v>2.7673000000000001</v>
      </c>
      <c r="I21" s="66">
        <f t="shared" si="2"/>
        <v>23</v>
      </c>
      <c r="J21" s="65">
        <f>VLOOKUP($A21,'Return Data'!$B$7:$R$2843,8,0)</f>
        <v>4.3509000000000002</v>
      </c>
      <c r="K21" s="66">
        <f t="shared" si="3"/>
        <v>5</v>
      </c>
      <c r="L21" s="65">
        <f>VLOOKUP($A21,'Return Data'!$B$7:$R$2843,9,0)</f>
        <v>5.1420000000000003</v>
      </c>
      <c r="M21" s="66">
        <f t="shared" si="4"/>
        <v>7</v>
      </c>
      <c r="N21" s="65">
        <f>VLOOKUP($A21,'Return Data'!$B$7:$R$2843,10,0)</f>
        <v>4.1550000000000002</v>
      </c>
      <c r="O21" s="66">
        <f t="shared" si="5"/>
        <v>6</v>
      </c>
      <c r="P21" s="65">
        <f>VLOOKUP($A21,'Return Data'!$B$7:$R$2843,11,0)</f>
        <v>4.3193999999999999</v>
      </c>
      <c r="Q21" s="66">
        <f t="shared" si="6"/>
        <v>14</v>
      </c>
      <c r="R21" s="65">
        <f>VLOOKUP($A21,'Return Data'!$B$7:$R$2843,12,0)</f>
        <v>3.7686999999999999</v>
      </c>
      <c r="S21" s="66">
        <f t="shared" si="7"/>
        <v>16</v>
      </c>
      <c r="T21" s="65">
        <f>VLOOKUP($A21,'Return Data'!$B$7:$R$2843,13,0)</f>
        <v>4.4941000000000004</v>
      </c>
      <c r="U21" s="66">
        <f t="shared" si="8"/>
        <v>7</v>
      </c>
      <c r="V21" s="65">
        <f>VLOOKUP($A21,'Return Data'!$B$7:$R$2843,17,0)</f>
        <v>6.7226999999999997</v>
      </c>
      <c r="W21" s="66">
        <f t="shared" si="9"/>
        <v>4</v>
      </c>
      <c r="X21" s="65">
        <f>VLOOKUP($A21,'Return Data'!$B$7:$R$2843,14,0)</f>
        <v>7.1294000000000004</v>
      </c>
      <c r="Y21" s="66">
        <f t="shared" si="10"/>
        <v>3</v>
      </c>
      <c r="Z21" s="65">
        <f>VLOOKUP($A21,'Return Data'!$B$7:$R$2843,16,0)</f>
        <v>7.5880000000000001</v>
      </c>
      <c r="AA21" s="67">
        <f t="shared" si="11"/>
        <v>9</v>
      </c>
    </row>
    <row r="22" spans="1:27" x14ac:dyDescent="0.3">
      <c r="A22" s="63" t="s">
        <v>1045</v>
      </c>
      <c r="B22" s="64">
        <f>VLOOKUP($A22,'Return Data'!$B$7:$R$2843,3,0)</f>
        <v>44412</v>
      </c>
      <c r="C22" s="65">
        <f>VLOOKUP($A22,'Return Data'!$B$7:$R$2843,4,0)</f>
        <v>22.479900000000001</v>
      </c>
      <c r="D22" s="65">
        <f>VLOOKUP($A22,'Return Data'!$B$7:$R$2843,5,0)</f>
        <v>2.4357000000000002</v>
      </c>
      <c r="E22" s="66">
        <f t="shared" si="0"/>
        <v>18</v>
      </c>
      <c r="F22" s="65">
        <f>VLOOKUP($A22,'Return Data'!$B$7:$R$2843,6,0)</f>
        <v>3.9639000000000002</v>
      </c>
      <c r="G22" s="66">
        <f t="shared" si="1"/>
        <v>9</v>
      </c>
      <c r="H22" s="65">
        <f>VLOOKUP($A22,'Return Data'!$B$7:$R$2843,7,0)</f>
        <v>3.7604000000000002</v>
      </c>
      <c r="I22" s="66">
        <f t="shared" si="2"/>
        <v>7</v>
      </c>
      <c r="J22" s="65">
        <f>VLOOKUP($A22,'Return Data'!$B$7:$R$2843,8,0)</f>
        <v>3.6642000000000001</v>
      </c>
      <c r="K22" s="66">
        <f t="shared" si="3"/>
        <v>12</v>
      </c>
      <c r="L22" s="65">
        <f>VLOOKUP($A22,'Return Data'!$B$7:$R$2843,9,0)</f>
        <v>4.8628</v>
      </c>
      <c r="M22" s="66">
        <f t="shared" si="4"/>
        <v>12</v>
      </c>
      <c r="N22" s="65">
        <f>VLOOKUP($A22,'Return Data'!$B$7:$R$2843,10,0)</f>
        <v>3.6225000000000001</v>
      </c>
      <c r="O22" s="66">
        <f t="shared" si="5"/>
        <v>15</v>
      </c>
      <c r="P22" s="65">
        <f>VLOOKUP($A22,'Return Data'!$B$7:$R$2843,11,0)</f>
        <v>4.2294999999999998</v>
      </c>
      <c r="Q22" s="66">
        <f t="shared" si="6"/>
        <v>15</v>
      </c>
      <c r="R22" s="65">
        <f>VLOOKUP($A22,'Return Data'!$B$7:$R$2843,12,0)</f>
        <v>3.7831999999999999</v>
      </c>
      <c r="S22" s="66">
        <f t="shared" si="7"/>
        <v>14</v>
      </c>
      <c r="T22" s="65">
        <f>VLOOKUP($A22,'Return Data'!$B$7:$R$2843,13,0)</f>
        <v>4.2888999999999999</v>
      </c>
      <c r="U22" s="66">
        <f t="shared" si="8"/>
        <v>11</v>
      </c>
      <c r="V22" s="65">
        <f>VLOOKUP($A22,'Return Data'!$B$7:$R$2843,17,0)</f>
        <v>5.7401</v>
      </c>
      <c r="W22" s="66">
        <f t="shared" si="9"/>
        <v>16</v>
      </c>
      <c r="X22" s="65">
        <f>VLOOKUP($A22,'Return Data'!$B$7:$R$2843,14,0)</f>
        <v>5.7141000000000002</v>
      </c>
      <c r="Y22" s="66">
        <f t="shared" si="10"/>
        <v>15</v>
      </c>
      <c r="Z22" s="65">
        <f>VLOOKUP($A22,'Return Data'!$B$7:$R$2843,16,0)</f>
        <v>7.8842999999999996</v>
      </c>
      <c r="AA22" s="67">
        <f t="shared" si="11"/>
        <v>3</v>
      </c>
    </row>
    <row r="23" spans="1:27" x14ac:dyDescent="0.3">
      <c r="A23" s="63" t="s">
        <v>1046</v>
      </c>
      <c r="B23" s="64">
        <f>VLOOKUP($A23,'Return Data'!$B$7:$R$2843,3,0)</f>
        <v>44412</v>
      </c>
      <c r="C23" s="65">
        <f>VLOOKUP($A23,'Return Data'!$B$7:$R$2843,4,0)</f>
        <v>31.7606</v>
      </c>
      <c r="D23" s="65">
        <f>VLOOKUP($A23,'Return Data'!$B$7:$R$2843,5,0)</f>
        <v>2.1837</v>
      </c>
      <c r="E23" s="66">
        <f t="shared" si="0"/>
        <v>21</v>
      </c>
      <c r="F23" s="65">
        <f>VLOOKUP($A23,'Return Data'!$B$7:$R$2843,6,0)</f>
        <v>3.0122</v>
      </c>
      <c r="G23" s="66">
        <f t="shared" si="1"/>
        <v>23</v>
      </c>
      <c r="H23" s="65">
        <f>VLOOKUP($A23,'Return Data'!$B$7:$R$2843,7,0)</f>
        <v>3.1869000000000001</v>
      </c>
      <c r="I23" s="66">
        <f t="shared" si="2"/>
        <v>20</v>
      </c>
      <c r="J23" s="65">
        <f>VLOOKUP($A23,'Return Data'!$B$7:$R$2843,8,0)</f>
        <v>3.4371999999999998</v>
      </c>
      <c r="K23" s="66">
        <f t="shared" si="3"/>
        <v>17</v>
      </c>
      <c r="L23" s="65">
        <f>VLOOKUP($A23,'Return Data'!$B$7:$R$2843,9,0)</f>
        <v>4.4897</v>
      </c>
      <c r="M23" s="66">
        <f t="shared" si="4"/>
        <v>19</v>
      </c>
      <c r="N23" s="65">
        <f>VLOOKUP($A23,'Return Data'!$B$7:$R$2843,10,0)</f>
        <v>3.4104999999999999</v>
      </c>
      <c r="O23" s="66">
        <f t="shared" si="5"/>
        <v>21</v>
      </c>
      <c r="P23" s="65">
        <f>VLOOKUP($A23,'Return Data'!$B$7:$R$2843,11,0)</f>
        <v>3.7246999999999999</v>
      </c>
      <c r="Q23" s="66">
        <f t="shared" si="6"/>
        <v>22</v>
      </c>
      <c r="R23" s="65">
        <f>VLOOKUP($A23,'Return Data'!$B$7:$R$2843,12,0)</f>
        <v>4.2415000000000003</v>
      </c>
      <c r="S23" s="66">
        <f t="shared" si="7"/>
        <v>6</v>
      </c>
      <c r="T23" s="65">
        <f>VLOOKUP($A23,'Return Data'!$B$7:$R$2843,13,0)</f>
        <v>4.2384000000000004</v>
      </c>
      <c r="U23" s="66">
        <f t="shared" si="8"/>
        <v>12</v>
      </c>
      <c r="V23" s="65">
        <f>VLOOKUP($A23,'Return Data'!$B$7:$R$2843,17,0)</f>
        <v>6.1750999999999996</v>
      </c>
      <c r="W23" s="66">
        <f t="shared" si="9"/>
        <v>13</v>
      </c>
      <c r="X23" s="65">
        <f>VLOOKUP($A23,'Return Data'!$B$7:$R$2843,14,0)</f>
        <v>5.3587999999999996</v>
      </c>
      <c r="Y23" s="66">
        <f t="shared" si="10"/>
        <v>17</v>
      </c>
      <c r="Z23" s="65">
        <f>VLOOKUP($A23,'Return Data'!$B$7:$R$2843,16,0)</f>
        <v>6.5627000000000004</v>
      </c>
      <c r="AA23" s="67">
        <f t="shared" si="11"/>
        <v>19</v>
      </c>
    </row>
    <row r="24" spans="1:27" x14ac:dyDescent="0.3">
      <c r="A24" s="63" t="s">
        <v>1049</v>
      </c>
      <c r="B24" s="64">
        <f>VLOOKUP($A24,'Return Data'!$B$7:$R$2843,3,0)</f>
        <v>44412</v>
      </c>
      <c r="C24" s="65">
        <f>VLOOKUP($A24,'Return Data'!$B$7:$R$2843,4,0)</f>
        <v>1312.5567000000001</v>
      </c>
      <c r="D24" s="65">
        <f>VLOOKUP($A24,'Return Data'!$B$7:$R$2843,5,0)</f>
        <v>1.9467000000000001</v>
      </c>
      <c r="E24" s="66">
        <f t="shared" si="0"/>
        <v>22</v>
      </c>
      <c r="F24" s="65">
        <f>VLOOKUP($A24,'Return Data'!$B$7:$R$2843,6,0)</f>
        <v>3.5583999999999998</v>
      </c>
      <c r="G24" s="66">
        <f t="shared" si="1"/>
        <v>15</v>
      </c>
      <c r="H24" s="65">
        <f>VLOOKUP($A24,'Return Data'!$B$7:$R$2843,7,0)</f>
        <v>3.6076000000000001</v>
      </c>
      <c r="I24" s="66">
        <f t="shared" si="2"/>
        <v>12</v>
      </c>
      <c r="J24" s="65">
        <f>VLOOKUP($A24,'Return Data'!$B$7:$R$2843,8,0)</f>
        <v>3.3875000000000002</v>
      </c>
      <c r="K24" s="66">
        <f t="shared" si="3"/>
        <v>18</v>
      </c>
      <c r="L24" s="65">
        <f>VLOOKUP($A24,'Return Data'!$B$7:$R$2843,9,0)</f>
        <v>4.4225000000000003</v>
      </c>
      <c r="M24" s="66">
        <f t="shared" si="4"/>
        <v>20</v>
      </c>
      <c r="N24" s="65">
        <f>VLOOKUP($A24,'Return Data'!$B$7:$R$2843,10,0)</f>
        <v>3.5482</v>
      </c>
      <c r="O24" s="66">
        <f t="shared" si="5"/>
        <v>17</v>
      </c>
      <c r="P24" s="65">
        <f>VLOOKUP($A24,'Return Data'!$B$7:$R$2843,11,0)</f>
        <v>3.8984000000000001</v>
      </c>
      <c r="Q24" s="66">
        <f t="shared" si="6"/>
        <v>19</v>
      </c>
      <c r="R24" s="65">
        <f>VLOOKUP($A24,'Return Data'!$B$7:$R$2843,12,0)</f>
        <v>3.3881999999999999</v>
      </c>
      <c r="S24" s="66">
        <f t="shared" si="7"/>
        <v>22</v>
      </c>
      <c r="T24" s="65">
        <f>VLOOKUP($A24,'Return Data'!$B$7:$R$2843,13,0)</f>
        <v>3.7785000000000002</v>
      </c>
      <c r="U24" s="66">
        <f t="shared" si="8"/>
        <v>20</v>
      </c>
      <c r="V24" s="65">
        <f>VLOOKUP($A24,'Return Data'!$B$7:$R$2843,17,0)</f>
        <v>5.5479000000000003</v>
      </c>
      <c r="W24" s="66">
        <f t="shared" si="9"/>
        <v>17</v>
      </c>
      <c r="X24" s="65">
        <f>VLOOKUP($A24,'Return Data'!$B$7:$R$2843,14,0)</f>
        <v>6.3437000000000001</v>
      </c>
      <c r="Y24" s="66">
        <f t="shared" si="10"/>
        <v>13</v>
      </c>
      <c r="Z24" s="65">
        <f>VLOOKUP($A24,'Return Data'!$B$7:$R$2843,16,0)</f>
        <v>6.2755999999999998</v>
      </c>
      <c r="AA24" s="67">
        <f t="shared" si="11"/>
        <v>21</v>
      </c>
    </row>
    <row r="25" spans="1:27" x14ac:dyDescent="0.3">
      <c r="A25" s="63" t="s">
        <v>1051</v>
      </c>
      <c r="B25" s="64">
        <f>VLOOKUP($A25,'Return Data'!$B$7:$R$2843,3,0)</f>
        <v>44412</v>
      </c>
      <c r="C25" s="65">
        <f>VLOOKUP($A25,'Return Data'!$B$7:$R$2843,4,0)</f>
        <v>1805.9686999999999</v>
      </c>
      <c r="D25" s="65">
        <f>VLOOKUP($A25,'Return Data'!$B$7:$R$2843,5,0)</f>
        <v>2.4335</v>
      </c>
      <c r="E25" s="66">
        <f t="shared" si="0"/>
        <v>19</v>
      </c>
      <c r="F25" s="65">
        <f>VLOOKUP($A25,'Return Data'!$B$7:$R$2843,6,0)</f>
        <v>2.9009999999999998</v>
      </c>
      <c r="G25" s="66">
        <f t="shared" si="1"/>
        <v>24</v>
      </c>
      <c r="H25" s="65">
        <f>VLOOKUP($A25,'Return Data'!$B$7:$R$2843,7,0)</f>
        <v>3.1362999999999999</v>
      </c>
      <c r="I25" s="66">
        <f t="shared" si="2"/>
        <v>21</v>
      </c>
      <c r="J25" s="65">
        <f>VLOOKUP($A25,'Return Data'!$B$7:$R$2843,8,0)</f>
        <v>3.2248999999999999</v>
      </c>
      <c r="K25" s="66">
        <f t="shared" si="3"/>
        <v>22</v>
      </c>
      <c r="L25" s="65">
        <f>VLOOKUP($A25,'Return Data'!$B$7:$R$2843,9,0)</f>
        <v>4.7548000000000004</v>
      </c>
      <c r="M25" s="66">
        <f t="shared" si="4"/>
        <v>15</v>
      </c>
      <c r="N25" s="65">
        <f>VLOOKUP($A25,'Return Data'!$B$7:$R$2843,10,0)</f>
        <v>3.3946999999999998</v>
      </c>
      <c r="O25" s="66">
        <f t="shared" si="5"/>
        <v>23</v>
      </c>
      <c r="P25" s="65">
        <f>VLOOKUP($A25,'Return Data'!$B$7:$R$2843,11,0)</f>
        <v>3.8864999999999998</v>
      </c>
      <c r="Q25" s="66">
        <f t="shared" si="6"/>
        <v>20</v>
      </c>
      <c r="R25" s="65">
        <f>VLOOKUP($A25,'Return Data'!$B$7:$R$2843,12,0)</f>
        <v>3.4379</v>
      </c>
      <c r="S25" s="66">
        <f t="shared" si="7"/>
        <v>20</v>
      </c>
      <c r="T25" s="65">
        <f>VLOOKUP($A25,'Return Data'!$B$7:$R$2843,13,0)</f>
        <v>3.8008999999999999</v>
      </c>
      <c r="U25" s="66">
        <f t="shared" si="8"/>
        <v>19</v>
      </c>
      <c r="V25" s="65">
        <f>VLOOKUP($A25,'Return Data'!$B$7:$R$2843,17,0)</f>
        <v>5.3186999999999998</v>
      </c>
      <c r="W25" s="66">
        <f t="shared" si="9"/>
        <v>19</v>
      </c>
      <c r="X25" s="65">
        <f>VLOOKUP($A25,'Return Data'!$B$7:$R$2843,14,0)</f>
        <v>5.7225000000000001</v>
      </c>
      <c r="Y25" s="66">
        <f t="shared" si="10"/>
        <v>14</v>
      </c>
      <c r="Z25" s="65">
        <f>VLOOKUP($A25,'Return Data'!$B$7:$R$2843,16,0)</f>
        <v>4.5014000000000003</v>
      </c>
      <c r="AA25" s="67">
        <f t="shared" si="11"/>
        <v>23</v>
      </c>
    </row>
    <row r="26" spans="1:27" x14ac:dyDescent="0.3">
      <c r="A26" s="63" t="s">
        <v>1052</v>
      </c>
      <c r="B26" s="64">
        <f>VLOOKUP($A26,'Return Data'!$B$7:$R$2843,3,0)</f>
        <v>44412</v>
      </c>
      <c r="C26" s="65">
        <f>VLOOKUP($A26,'Return Data'!$B$7:$R$2843,4,0)</f>
        <v>2974.1763999999998</v>
      </c>
      <c r="D26" s="65">
        <f>VLOOKUP($A26,'Return Data'!$B$7:$R$2843,5,0)</f>
        <v>4.9108000000000001</v>
      </c>
      <c r="E26" s="66">
        <f t="shared" si="0"/>
        <v>6</v>
      </c>
      <c r="F26" s="65">
        <f>VLOOKUP($A26,'Return Data'!$B$7:$R$2843,6,0)</f>
        <v>4.0777000000000001</v>
      </c>
      <c r="G26" s="66">
        <f t="shared" si="1"/>
        <v>8</v>
      </c>
      <c r="H26" s="65">
        <f>VLOOKUP($A26,'Return Data'!$B$7:$R$2843,7,0)</f>
        <v>3.9807999999999999</v>
      </c>
      <c r="I26" s="66">
        <f t="shared" si="2"/>
        <v>4</v>
      </c>
      <c r="J26" s="65">
        <f>VLOOKUP($A26,'Return Data'!$B$7:$R$2843,8,0)</f>
        <v>4.2630999999999997</v>
      </c>
      <c r="K26" s="66">
        <f t="shared" si="3"/>
        <v>7</v>
      </c>
      <c r="L26" s="65">
        <f>VLOOKUP($A26,'Return Data'!$B$7:$R$2843,9,0)</f>
        <v>5.7457000000000003</v>
      </c>
      <c r="M26" s="66">
        <f t="shared" si="4"/>
        <v>2</v>
      </c>
      <c r="N26" s="65">
        <f>VLOOKUP($A26,'Return Data'!$B$7:$R$2843,10,0)</f>
        <v>4.7404000000000002</v>
      </c>
      <c r="O26" s="66">
        <f t="shared" si="5"/>
        <v>3</v>
      </c>
      <c r="P26" s="65">
        <f>VLOOKUP($A26,'Return Data'!$B$7:$R$2843,11,0)</f>
        <v>5.2312000000000003</v>
      </c>
      <c r="Q26" s="66">
        <f t="shared" si="6"/>
        <v>2</v>
      </c>
      <c r="R26" s="65">
        <f>VLOOKUP($A26,'Return Data'!$B$7:$R$2843,12,0)</f>
        <v>4.6260000000000003</v>
      </c>
      <c r="S26" s="66">
        <f t="shared" si="7"/>
        <v>4</v>
      </c>
      <c r="T26" s="65">
        <f>VLOOKUP($A26,'Return Data'!$B$7:$R$2843,13,0)</f>
        <v>5.1139000000000001</v>
      </c>
      <c r="U26" s="66">
        <f t="shared" si="8"/>
        <v>4</v>
      </c>
      <c r="V26" s="65">
        <f>VLOOKUP($A26,'Return Data'!$B$7:$R$2843,17,0)</f>
        <v>6.7267000000000001</v>
      </c>
      <c r="W26" s="66">
        <f t="shared" si="9"/>
        <v>3</v>
      </c>
      <c r="X26" s="65">
        <f>VLOOKUP($A26,'Return Data'!$B$7:$R$2843,14,0)</f>
        <v>6.7182000000000004</v>
      </c>
      <c r="Y26" s="66">
        <f t="shared" si="10"/>
        <v>9</v>
      </c>
      <c r="Z26" s="65">
        <f>VLOOKUP($A26,'Return Data'!$B$7:$R$2843,16,0)</f>
        <v>7.8708</v>
      </c>
      <c r="AA26" s="67">
        <f t="shared" si="11"/>
        <v>4</v>
      </c>
    </row>
    <row r="27" spans="1:27" x14ac:dyDescent="0.3">
      <c r="A27" s="63" t="s">
        <v>1054</v>
      </c>
      <c r="B27" s="64">
        <f>VLOOKUP($A27,'Return Data'!$B$7:$R$2843,3,0)</f>
        <v>44412</v>
      </c>
      <c r="C27" s="65">
        <f>VLOOKUP($A27,'Return Data'!$B$7:$R$2843,4,0)</f>
        <v>23.6374</v>
      </c>
      <c r="D27" s="65">
        <f>VLOOKUP($A27,'Return Data'!$B$7:$R$2843,5,0)</f>
        <v>2.7797000000000001</v>
      </c>
      <c r="E27" s="66">
        <f t="shared" si="0"/>
        <v>16</v>
      </c>
      <c r="F27" s="65">
        <f>VLOOKUP($A27,'Return Data'!$B$7:$R$2843,6,0)</f>
        <v>3.0587</v>
      </c>
      <c r="G27" s="66">
        <f t="shared" si="1"/>
        <v>21</v>
      </c>
      <c r="H27" s="65">
        <f>VLOOKUP($A27,'Return Data'!$B$7:$R$2843,7,0)</f>
        <v>2.8693</v>
      </c>
      <c r="I27" s="66">
        <f t="shared" si="2"/>
        <v>22</v>
      </c>
      <c r="J27" s="65">
        <f>VLOOKUP($A27,'Return Data'!$B$7:$R$2843,8,0)</f>
        <v>3.34</v>
      </c>
      <c r="K27" s="66">
        <f t="shared" si="3"/>
        <v>20</v>
      </c>
      <c r="L27" s="65">
        <f>VLOOKUP($A27,'Return Data'!$B$7:$R$2843,9,0)</f>
        <v>4.0294999999999996</v>
      </c>
      <c r="M27" s="66">
        <f t="shared" si="4"/>
        <v>23</v>
      </c>
      <c r="N27" s="65">
        <f>VLOOKUP($A27,'Return Data'!$B$7:$R$2843,10,0)</f>
        <v>3.5255999999999998</v>
      </c>
      <c r="O27" s="66">
        <f t="shared" si="5"/>
        <v>18</v>
      </c>
      <c r="P27" s="65">
        <f>VLOOKUP($A27,'Return Data'!$B$7:$R$2843,11,0)</f>
        <v>3.9392999999999998</v>
      </c>
      <c r="Q27" s="66">
        <f t="shared" si="6"/>
        <v>18</v>
      </c>
      <c r="R27" s="65">
        <f>VLOOKUP($A27,'Return Data'!$B$7:$R$2843,12,0)</f>
        <v>3.8319999999999999</v>
      </c>
      <c r="S27" s="66">
        <f t="shared" si="7"/>
        <v>12</v>
      </c>
      <c r="T27" s="65">
        <f>VLOOKUP($A27,'Return Data'!$B$7:$R$2843,13,0)</f>
        <v>4.2203999999999997</v>
      </c>
      <c r="U27" s="66">
        <f t="shared" si="8"/>
        <v>13</v>
      </c>
      <c r="V27" s="65">
        <f>VLOOKUP($A27,'Return Data'!$B$7:$R$2843,17,0)</f>
        <v>3.9540000000000002</v>
      </c>
      <c r="W27" s="66">
        <f t="shared" si="9"/>
        <v>21</v>
      </c>
      <c r="X27" s="65">
        <f>VLOOKUP($A27,'Return Data'!$B$7:$R$2843,14,0)</f>
        <v>-0.82879999999999998</v>
      </c>
      <c r="Y27" s="66">
        <f t="shared" si="10"/>
        <v>24</v>
      </c>
      <c r="Z27" s="65">
        <f>VLOOKUP($A27,'Return Data'!$B$7:$R$2843,16,0)</f>
        <v>6.2778</v>
      </c>
      <c r="AA27" s="67">
        <f t="shared" si="11"/>
        <v>20</v>
      </c>
    </row>
    <row r="28" spans="1:27" x14ac:dyDescent="0.3">
      <c r="A28" s="63" t="s">
        <v>1056</v>
      </c>
      <c r="B28" s="64">
        <f>VLOOKUP($A28,'Return Data'!$B$7:$R$2843,3,0)</f>
        <v>44412</v>
      </c>
      <c r="C28" s="65">
        <f>VLOOKUP($A28,'Return Data'!$B$7:$R$2843,4,0)</f>
        <v>2768.4652999999998</v>
      </c>
      <c r="D28" s="65">
        <f>VLOOKUP($A28,'Return Data'!$B$7:$R$2843,5,0)</f>
        <v>2.6476000000000002</v>
      </c>
      <c r="E28" s="66">
        <f t="shared" si="0"/>
        <v>17</v>
      </c>
      <c r="F28" s="65">
        <f>VLOOKUP($A28,'Return Data'!$B$7:$R$2843,6,0)</f>
        <v>3.4195000000000002</v>
      </c>
      <c r="G28" s="66">
        <f t="shared" si="1"/>
        <v>20</v>
      </c>
      <c r="H28" s="65">
        <f>VLOOKUP($A28,'Return Data'!$B$7:$R$2843,7,0)</f>
        <v>3.3336000000000001</v>
      </c>
      <c r="I28" s="66">
        <f t="shared" si="2"/>
        <v>16</v>
      </c>
      <c r="J28" s="65">
        <f>VLOOKUP($A28,'Return Data'!$B$7:$R$2843,8,0)</f>
        <v>3.9634</v>
      </c>
      <c r="K28" s="66">
        <f t="shared" si="3"/>
        <v>9</v>
      </c>
      <c r="L28" s="65">
        <f>VLOOKUP($A28,'Return Data'!$B$7:$R$2843,9,0)</f>
        <v>4.7645999999999997</v>
      </c>
      <c r="M28" s="66">
        <f t="shared" si="4"/>
        <v>14</v>
      </c>
      <c r="N28" s="65">
        <f>VLOOKUP($A28,'Return Data'!$B$7:$R$2843,10,0)</f>
        <v>3.6436000000000002</v>
      </c>
      <c r="O28" s="66">
        <f t="shared" si="5"/>
        <v>14</v>
      </c>
      <c r="P28" s="65">
        <f>VLOOKUP($A28,'Return Data'!$B$7:$R$2843,11,0)</f>
        <v>4.1128999999999998</v>
      </c>
      <c r="Q28" s="66">
        <f t="shared" si="6"/>
        <v>17</v>
      </c>
      <c r="R28" s="65">
        <f>VLOOKUP($A28,'Return Data'!$B$7:$R$2843,12,0)</f>
        <v>3.6132</v>
      </c>
      <c r="S28" s="66">
        <f t="shared" si="7"/>
        <v>18</v>
      </c>
      <c r="T28" s="65">
        <f>VLOOKUP($A28,'Return Data'!$B$7:$R$2843,13,0)</f>
        <v>3.7109000000000001</v>
      </c>
      <c r="U28" s="66">
        <f t="shared" si="8"/>
        <v>22</v>
      </c>
      <c r="V28" s="65">
        <f>VLOOKUP($A28,'Return Data'!$B$7:$R$2843,17,0)</f>
        <v>4.9021999999999997</v>
      </c>
      <c r="W28" s="66">
        <f t="shared" si="9"/>
        <v>20</v>
      </c>
      <c r="X28" s="65">
        <f>VLOOKUP($A28,'Return Data'!$B$7:$R$2843,14,0)</f>
        <v>-0.7127</v>
      </c>
      <c r="Y28" s="66">
        <f t="shared" si="10"/>
        <v>23</v>
      </c>
      <c r="Z28" s="65">
        <f>VLOOKUP($A28,'Return Data'!$B$7:$R$2843,16,0)</f>
        <v>6.2111999999999998</v>
      </c>
      <c r="AA28" s="67">
        <f t="shared" si="11"/>
        <v>22</v>
      </c>
    </row>
    <row r="29" spans="1:27" x14ac:dyDescent="0.3">
      <c r="A29" s="63" t="s">
        <v>1058</v>
      </c>
      <c r="B29" s="64">
        <f>VLOOKUP($A29,'Return Data'!$B$7:$R$2843,3,0)</f>
        <v>44412</v>
      </c>
      <c r="C29" s="65">
        <f>VLOOKUP($A29,'Return Data'!$B$7:$R$2843,4,0)</f>
        <v>2787.3054999999999</v>
      </c>
      <c r="D29" s="65">
        <f>VLOOKUP($A29,'Return Data'!$B$7:$R$2843,5,0)</f>
        <v>4.4922000000000004</v>
      </c>
      <c r="E29" s="66">
        <f t="shared" si="0"/>
        <v>8</v>
      </c>
      <c r="F29" s="65">
        <f>VLOOKUP($A29,'Return Data'!$B$7:$R$2843,6,0)</f>
        <v>3.9607999999999999</v>
      </c>
      <c r="G29" s="66">
        <f t="shared" si="1"/>
        <v>10</v>
      </c>
      <c r="H29" s="65">
        <f>VLOOKUP($A29,'Return Data'!$B$7:$R$2843,7,0)</f>
        <v>3.9792999999999998</v>
      </c>
      <c r="I29" s="66">
        <f t="shared" si="2"/>
        <v>5</v>
      </c>
      <c r="J29" s="65">
        <f>VLOOKUP($A29,'Return Data'!$B$7:$R$2843,8,0)</f>
        <v>4.3163999999999998</v>
      </c>
      <c r="K29" s="66">
        <f t="shared" si="3"/>
        <v>6</v>
      </c>
      <c r="L29" s="65">
        <f>VLOOKUP($A29,'Return Data'!$B$7:$R$2843,9,0)</f>
        <v>4.7664999999999997</v>
      </c>
      <c r="M29" s="66">
        <f t="shared" si="4"/>
        <v>13</v>
      </c>
      <c r="N29" s="65">
        <f>VLOOKUP($A29,'Return Data'!$B$7:$R$2843,10,0)</f>
        <v>3.7665999999999999</v>
      </c>
      <c r="O29" s="66">
        <f t="shared" si="5"/>
        <v>10</v>
      </c>
      <c r="P29" s="65">
        <f>VLOOKUP($A29,'Return Data'!$B$7:$R$2843,11,0)</f>
        <v>3.7376999999999998</v>
      </c>
      <c r="Q29" s="66">
        <f t="shared" si="6"/>
        <v>21</v>
      </c>
      <c r="R29" s="65">
        <f>VLOOKUP($A29,'Return Data'!$B$7:$R$2843,12,0)</f>
        <v>3.4859</v>
      </c>
      <c r="S29" s="66">
        <f t="shared" si="7"/>
        <v>19</v>
      </c>
      <c r="T29" s="65">
        <f>VLOOKUP($A29,'Return Data'!$B$7:$R$2843,13,0)</f>
        <v>3.7473999999999998</v>
      </c>
      <c r="U29" s="66">
        <f t="shared" si="8"/>
        <v>21</v>
      </c>
      <c r="V29" s="65">
        <f>VLOOKUP($A29,'Return Data'!$B$7:$R$2843,17,0)</f>
        <v>5.8128000000000002</v>
      </c>
      <c r="W29" s="66">
        <f t="shared" si="9"/>
        <v>15</v>
      </c>
      <c r="X29" s="65">
        <f>VLOOKUP($A29,'Return Data'!$B$7:$R$2843,14,0)</f>
        <v>6.7157</v>
      </c>
      <c r="Y29" s="66">
        <f t="shared" si="10"/>
        <v>10</v>
      </c>
      <c r="Z29" s="65">
        <f>VLOOKUP($A29,'Return Data'!$B$7:$R$2843,16,0)</f>
        <v>7.5766999999999998</v>
      </c>
      <c r="AA29" s="67">
        <f t="shared" si="11"/>
        <v>10</v>
      </c>
    </row>
    <row r="30" spans="1:27" x14ac:dyDescent="0.3">
      <c r="A30" s="63" t="s">
        <v>1061</v>
      </c>
      <c r="B30" s="64">
        <f>VLOOKUP($A30,'Return Data'!$B$7:$R$2843,3,0)</f>
        <v>44412</v>
      </c>
      <c r="C30" s="65">
        <f>VLOOKUP($A30,'Return Data'!$B$7:$R$2843,4,0)</f>
        <v>26.276900000000001</v>
      </c>
      <c r="D30" s="65">
        <f>VLOOKUP($A30,'Return Data'!$B$7:$R$2843,5,0)</f>
        <v>5.0012999999999996</v>
      </c>
      <c r="E30" s="66">
        <f t="shared" si="0"/>
        <v>5</v>
      </c>
      <c r="F30" s="65">
        <f>VLOOKUP($A30,'Return Data'!$B$7:$R$2843,6,0)</f>
        <v>3.6410999999999998</v>
      </c>
      <c r="G30" s="66">
        <f t="shared" si="1"/>
        <v>14</v>
      </c>
      <c r="H30" s="65">
        <f>VLOOKUP($A30,'Return Data'!$B$7:$R$2843,7,0)</f>
        <v>3.1968000000000001</v>
      </c>
      <c r="I30" s="66">
        <f t="shared" si="2"/>
        <v>19</v>
      </c>
      <c r="J30" s="65">
        <f>VLOOKUP($A30,'Return Data'!$B$7:$R$2843,8,0)</f>
        <v>3.4868999999999999</v>
      </c>
      <c r="K30" s="66">
        <f t="shared" si="3"/>
        <v>15</v>
      </c>
      <c r="L30" s="65">
        <f>VLOOKUP($A30,'Return Data'!$B$7:$R$2843,9,0)</f>
        <v>4.0727000000000002</v>
      </c>
      <c r="M30" s="66">
        <f t="shared" si="4"/>
        <v>22</v>
      </c>
      <c r="N30" s="65">
        <f>VLOOKUP($A30,'Return Data'!$B$7:$R$2843,10,0)</f>
        <v>3.2191999999999998</v>
      </c>
      <c r="O30" s="66">
        <f t="shared" si="5"/>
        <v>24</v>
      </c>
      <c r="P30" s="65">
        <f>VLOOKUP($A30,'Return Data'!$B$7:$R$2843,11,0)</f>
        <v>3.4984999999999999</v>
      </c>
      <c r="Q30" s="66">
        <f t="shared" si="6"/>
        <v>25</v>
      </c>
      <c r="R30" s="65">
        <f>VLOOKUP($A30,'Return Data'!$B$7:$R$2843,12,0)</f>
        <v>3.1966999999999999</v>
      </c>
      <c r="S30" s="66">
        <f t="shared" si="7"/>
        <v>25</v>
      </c>
      <c r="T30" s="65">
        <f>VLOOKUP($A30,'Return Data'!$B$7:$R$2843,13,0)</f>
        <v>3.3706</v>
      </c>
      <c r="U30" s="66">
        <f t="shared" si="8"/>
        <v>25</v>
      </c>
      <c r="V30" s="65">
        <f>VLOOKUP($A30,'Return Data'!$B$7:$R$2843,17,0)</f>
        <v>3.1223999999999998</v>
      </c>
      <c r="W30" s="66">
        <f t="shared" si="9"/>
        <v>24</v>
      </c>
      <c r="X30" s="65">
        <f>VLOOKUP($A30,'Return Data'!$B$7:$R$2843,14,0)</f>
        <v>2.7574999999999998</v>
      </c>
      <c r="Y30" s="66">
        <f t="shared" si="10"/>
        <v>20</v>
      </c>
      <c r="Z30" s="65">
        <f>VLOOKUP($A30,'Return Data'!$B$7:$R$2843,16,0)</f>
        <v>6.9928999999999997</v>
      </c>
      <c r="AA30" s="67">
        <f t="shared" si="11"/>
        <v>18</v>
      </c>
    </row>
    <row r="31" spans="1:27" x14ac:dyDescent="0.3">
      <c r="A31" s="63" t="s">
        <v>1062</v>
      </c>
      <c r="B31" s="64">
        <f>VLOOKUP($A31,'Return Data'!$B$7:$R$2843,3,0)</f>
        <v>44412</v>
      </c>
      <c r="C31" s="65">
        <f>VLOOKUP($A31,'Return Data'!$B$7:$R$2843,4,0)</f>
        <v>3121.9096</v>
      </c>
      <c r="D31" s="65">
        <f>VLOOKUP($A31,'Return Data'!$B$7:$R$2843,5,0)</f>
        <v>6.0140000000000002</v>
      </c>
      <c r="E31" s="66">
        <f t="shared" si="0"/>
        <v>4</v>
      </c>
      <c r="F31" s="65">
        <f>VLOOKUP($A31,'Return Data'!$B$7:$R$2843,6,0)</f>
        <v>3.6997</v>
      </c>
      <c r="G31" s="66">
        <f t="shared" si="1"/>
        <v>11</v>
      </c>
      <c r="H31" s="65">
        <f>VLOOKUP($A31,'Return Data'!$B$7:$R$2843,7,0)</f>
        <v>3.6823999999999999</v>
      </c>
      <c r="I31" s="66">
        <f t="shared" si="2"/>
        <v>9</v>
      </c>
      <c r="J31" s="65">
        <f>VLOOKUP($A31,'Return Data'!$B$7:$R$2843,8,0)</f>
        <v>4.3781999999999996</v>
      </c>
      <c r="K31" s="66">
        <f t="shared" si="3"/>
        <v>4</v>
      </c>
      <c r="L31" s="65">
        <f>VLOOKUP($A31,'Return Data'!$B$7:$R$2843,9,0)</f>
        <v>5.4001000000000001</v>
      </c>
      <c r="M31" s="66">
        <f t="shared" si="4"/>
        <v>3</v>
      </c>
      <c r="N31" s="65">
        <f>VLOOKUP($A31,'Return Data'!$B$7:$R$2843,10,0)</f>
        <v>4.0540000000000003</v>
      </c>
      <c r="O31" s="66">
        <f t="shared" si="5"/>
        <v>8</v>
      </c>
      <c r="P31" s="65">
        <f>VLOOKUP($A31,'Return Data'!$B$7:$R$2843,11,0)</f>
        <v>4.5343</v>
      </c>
      <c r="Q31" s="66">
        <f t="shared" si="6"/>
        <v>7</v>
      </c>
      <c r="R31" s="65">
        <f>VLOOKUP($A31,'Return Data'!$B$7:$R$2843,12,0)</f>
        <v>3.9466999999999999</v>
      </c>
      <c r="S31" s="66">
        <f t="shared" si="7"/>
        <v>11</v>
      </c>
      <c r="T31" s="65">
        <f>VLOOKUP($A31,'Return Data'!$B$7:$R$2843,13,0)</f>
        <v>4.4396000000000004</v>
      </c>
      <c r="U31" s="66">
        <f t="shared" si="8"/>
        <v>8</v>
      </c>
      <c r="V31" s="65">
        <f>VLOOKUP($A31,'Return Data'!$B$7:$R$2843,17,0)</f>
        <v>6.3224</v>
      </c>
      <c r="W31" s="66">
        <f t="shared" si="9"/>
        <v>9</v>
      </c>
      <c r="X31" s="65">
        <f>VLOOKUP($A31,'Return Data'!$B$7:$R$2843,14,0)</f>
        <v>4.9992000000000001</v>
      </c>
      <c r="Y31" s="66">
        <f t="shared" si="10"/>
        <v>19</v>
      </c>
      <c r="Z31" s="65">
        <f>VLOOKUP($A31,'Return Data'!$B$7:$R$2843,16,0)</f>
        <v>7.4127000000000001</v>
      </c>
      <c r="AA31" s="67">
        <f t="shared" si="11"/>
        <v>13</v>
      </c>
    </row>
    <row r="32" spans="1:27" x14ac:dyDescent="0.3">
      <c r="A32" s="63" t="s">
        <v>1063</v>
      </c>
      <c r="B32" s="64">
        <f>VLOOKUP($A32,'Return Data'!$B$7:$R$2843,3,0)</f>
        <v>44412</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-16.8477</v>
      </c>
      <c r="AA32" s="67">
        <f t="shared" si="11"/>
        <v>26</v>
      </c>
    </row>
    <row r="33" spans="1:27" x14ac:dyDescent="0.3">
      <c r="A33" s="63" t="s">
        <v>1067</v>
      </c>
      <c r="B33" s="64">
        <f>VLOOKUP($A33,'Return Data'!$B$7:$R$2843,3,0)</f>
        <v>44412</v>
      </c>
      <c r="C33" s="65">
        <f>VLOOKUP($A33,'Return Data'!$B$7:$R$2843,4,0)</f>
        <v>2656.6628999999998</v>
      </c>
      <c r="D33" s="65">
        <f>VLOOKUP($A33,'Return Data'!$B$7:$R$2843,5,0)</f>
        <v>3.9051</v>
      </c>
      <c r="E33" s="66">
        <f t="shared" si="0"/>
        <v>11</v>
      </c>
      <c r="F33" s="65">
        <f>VLOOKUP($A33,'Return Data'!$B$7:$R$2843,6,0)</f>
        <v>5.2964000000000002</v>
      </c>
      <c r="G33" s="66">
        <f t="shared" si="1"/>
        <v>3</v>
      </c>
      <c r="H33" s="65">
        <f>VLOOKUP($A33,'Return Data'!$B$7:$R$2843,7,0)</f>
        <v>4.3243</v>
      </c>
      <c r="I33" s="66">
        <f t="shared" si="2"/>
        <v>3</v>
      </c>
      <c r="J33" s="65">
        <f>VLOOKUP($A33,'Return Data'!$B$7:$R$2843,8,0)</f>
        <v>4.5654000000000003</v>
      </c>
      <c r="K33" s="66">
        <f t="shared" si="3"/>
        <v>3</v>
      </c>
      <c r="L33" s="65">
        <f>VLOOKUP($A33,'Return Data'!$B$7:$R$2843,9,0)</f>
        <v>5.2847</v>
      </c>
      <c r="M33" s="66">
        <f t="shared" si="4"/>
        <v>4</v>
      </c>
      <c r="N33" s="65">
        <f>VLOOKUP($A33,'Return Data'!$B$7:$R$2843,10,0)</f>
        <v>4.3437000000000001</v>
      </c>
      <c r="O33" s="66">
        <f t="shared" si="5"/>
        <v>4</v>
      </c>
      <c r="P33" s="65">
        <f>VLOOKUP($A33,'Return Data'!$B$7:$R$2843,11,0)</f>
        <v>4.5857999999999999</v>
      </c>
      <c r="Q33" s="66">
        <f t="shared" si="6"/>
        <v>6</v>
      </c>
      <c r="R33" s="65">
        <f>VLOOKUP($A33,'Return Data'!$B$7:$R$2843,12,0)</f>
        <v>4.0396999999999998</v>
      </c>
      <c r="S33" s="66">
        <f t="shared" si="7"/>
        <v>8</v>
      </c>
      <c r="T33" s="65">
        <f>VLOOKUP($A33,'Return Data'!$B$7:$R$2843,13,0)</f>
        <v>4.3174000000000001</v>
      </c>
      <c r="U33" s="66">
        <f t="shared" si="8"/>
        <v>10</v>
      </c>
      <c r="V33" s="65">
        <f>VLOOKUP($A33,'Return Data'!$B$7:$R$2843,17,0)</f>
        <v>6.3185000000000002</v>
      </c>
      <c r="W33" s="66">
        <f>RANK(V33,V$8:V$33,0)</f>
        <v>10</v>
      </c>
      <c r="X33" s="65">
        <f>VLOOKUP($A33,'Return Data'!$B$7:$R$2843,14,0)</f>
        <v>2.7393999999999998</v>
      </c>
      <c r="Y33" s="66">
        <f>RANK(X33,X$8:X$33,0)</f>
        <v>21</v>
      </c>
      <c r="Z33" s="65">
        <f>VLOOKUP($A33,'Return Data'!$B$7:$R$2843,16,0)</f>
        <v>7.0750000000000002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3.8930769230769231</v>
      </c>
      <c r="E35" s="74"/>
      <c r="F35" s="75">
        <f>AVERAGE(F8:F33)</f>
        <v>3.9789038461538464</v>
      </c>
      <c r="G35" s="74"/>
      <c r="H35" s="75">
        <f>AVERAGE(H8:H33)</f>
        <v>3.5370961538461532</v>
      </c>
      <c r="I35" s="74"/>
      <c r="J35" s="75">
        <f>AVERAGE(J8:J33)</f>
        <v>3.925965384615385</v>
      </c>
      <c r="K35" s="74"/>
      <c r="L35" s="75">
        <f>AVERAGE(L8:L33)</f>
        <v>4.4007192307692309</v>
      </c>
      <c r="M35" s="74"/>
      <c r="N35" s="75">
        <f>AVERAGE(N8:N33)</f>
        <v>3.696707692307692</v>
      </c>
      <c r="O35" s="74"/>
      <c r="P35" s="75">
        <f>AVERAGE(P8:P33)</f>
        <v>4.2324115384615384</v>
      </c>
      <c r="Q35" s="74"/>
      <c r="R35" s="75">
        <f>AVERAGE(R8:R33)</f>
        <v>4.1188653846153844</v>
      </c>
      <c r="S35" s="74"/>
      <c r="T35" s="75">
        <f>AVERAGE(T8:T33)</f>
        <v>4.4412576923076914</v>
      </c>
      <c r="U35" s="74"/>
      <c r="V35" s="75">
        <f>AVERAGE(V8:V33)</f>
        <v>5.3967119999999991</v>
      </c>
      <c r="W35" s="74"/>
      <c r="X35" s="75">
        <f>AVERAGE(X8:X33)</f>
        <v>4.7566359999999994</v>
      </c>
      <c r="Y35" s="74"/>
      <c r="Z35" s="75">
        <f>AVERAGE(Z8:Z33)</f>
        <v>6.0282307692307686</v>
      </c>
      <c r="AA35" s="76"/>
    </row>
    <row r="36" spans="1:27" x14ac:dyDescent="0.3">
      <c r="A36" s="73" t="s">
        <v>28</v>
      </c>
      <c r="B36" s="74"/>
      <c r="C36" s="74"/>
      <c r="D36" s="75">
        <f>MIN(D8:D33)</f>
        <v>0</v>
      </c>
      <c r="E36" s="74"/>
      <c r="F36" s="75">
        <f>MIN(F8:F33)</f>
        <v>0</v>
      </c>
      <c r="G36" s="74"/>
      <c r="H36" s="75">
        <f>MIN(H8:H33)</f>
        <v>0</v>
      </c>
      <c r="I36" s="74"/>
      <c r="J36" s="75">
        <f>MIN(J8:J33)</f>
        <v>0</v>
      </c>
      <c r="K36" s="74"/>
      <c r="L36" s="75">
        <f>MIN(L8:L33)</f>
        <v>-0.92510000000000003</v>
      </c>
      <c r="M36" s="74"/>
      <c r="N36" s="75">
        <f>MIN(N8:N33)</f>
        <v>-3.8E-3</v>
      </c>
      <c r="O36" s="74"/>
      <c r="P36" s="75">
        <f>MIN(P8:P33)</f>
        <v>-1.9E-3</v>
      </c>
      <c r="Q36" s="74"/>
      <c r="R36" s="75">
        <f>MIN(R8:R33)</f>
        <v>-1.2999999999999999E-3</v>
      </c>
      <c r="S36" s="74"/>
      <c r="T36" s="75">
        <f>MIN(T8:T33)</f>
        <v>-0.1633</v>
      </c>
      <c r="U36" s="74"/>
      <c r="V36" s="75">
        <f>MIN(V8:V33)</f>
        <v>-6.7514000000000003</v>
      </c>
      <c r="W36" s="74"/>
      <c r="X36" s="75">
        <f>MIN(X8:X33)</f>
        <v>-8.8467000000000002</v>
      </c>
      <c r="Y36" s="74"/>
      <c r="Z36" s="75">
        <f>MIN(Z8:Z33)</f>
        <v>-16.8477</v>
      </c>
      <c r="AA36" s="76"/>
    </row>
    <row r="37" spans="1:27" ht="15" thickBot="1" x14ac:dyDescent="0.35">
      <c r="A37" s="77" t="s">
        <v>29</v>
      </c>
      <c r="B37" s="78"/>
      <c r="C37" s="78"/>
      <c r="D37" s="79">
        <f>MAX(D8:D33)</f>
        <v>12.9254</v>
      </c>
      <c r="E37" s="78"/>
      <c r="F37" s="79">
        <f>MAX(F8:F33)</f>
        <v>11.3797</v>
      </c>
      <c r="G37" s="78"/>
      <c r="H37" s="79">
        <f>MAX(H8:H33)</f>
        <v>7.7103000000000002</v>
      </c>
      <c r="I37" s="78"/>
      <c r="J37" s="79">
        <f>MAX(J8:J33)</f>
        <v>11.6013</v>
      </c>
      <c r="K37" s="78"/>
      <c r="L37" s="79">
        <f>MAX(L8:L33)</f>
        <v>6.0106999999999999</v>
      </c>
      <c r="M37" s="78"/>
      <c r="N37" s="79">
        <f>MAX(N8:N33)</f>
        <v>5.7243000000000004</v>
      </c>
      <c r="O37" s="78"/>
      <c r="P37" s="79">
        <f>MAX(P8:P33)</f>
        <v>8.3795000000000002</v>
      </c>
      <c r="Q37" s="78"/>
      <c r="R37" s="79">
        <f>MAX(R8:R33)</f>
        <v>11.366199999999999</v>
      </c>
      <c r="S37" s="78"/>
      <c r="T37" s="79">
        <f>MAX(T8:T33)</f>
        <v>11.875400000000001</v>
      </c>
      <c r="U37" s="78"/>
      <c r="V37" s="79">
        <f>MAX(V8:V33)</f>
        <v>10.539199999999999</v>
      </c>
      <c r="W37" s="78"/>
      <c r="X37" s="79">
        <f>MAX(X8:X33)</f>
        <v>7.6002999999999998</v>
      </c>
      <c r="Y37" s="78"/>
      <c r="Z37" s="79">
        <f>MAX(Z8:Z33)</f>
        <v>8.1648999999999994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44412</v>
      </c>
      <c r="C8" s="65">
        <f>VLOOKUP($A8,'Return Data'!$B$7:$R$2843,4,0)</f>
        <v>433.62569999999999</v>
      </c>
      <c r="D8" s="65">
        <f>VLOOKUP($A8,'Return Data'!$B$7:$R$2843,5,0)</f>
        <v>4.5206999999999997</v>
      </c>
      <c r="E8" s="66">
        <f t="shared" ref="E8:E34" si="0">RANK(D8,D$8:D$34,0)</f>
        <v>7</v>
      </c>
      <c r="F8" s="65">
        <f>VLOOKUP($A8,'Return Data'!$B$7:$R$2843,6,0)</f>
        <v>4.0021000000000004</v>
      </c>
      <c r="G8" s="66">
        <f t="shared" ref="G8:G34" si="1">RANK(F8,F$8:F$34,0)</f>
        <v>4</v>
      </c>
      <c r="H8" s="65">
        <f>VLOOKUP($A8,'Return Data'!$B$7:$R$2843,7,0)</f>
        <v>4.0446999999999997</v>
      </c>
      <c r="I8" s="66">
        <f t="shared" ref="I8:I34" si="2">RANK(H8,H$8:H$34,0)</f>
        <v>3</v>
      </c>
      <c r="J8" s="65">
        <f>VLOOKUP($A8,'Return Data'!$B$7:$R$2843,8,0)</f>
        <v>4.3737000000000004</v>
      </c>
      <c r="K8" s="66">
        <f t="shared" ref="K8:K34" si="3">RANK(J8,J$8:J$34,0)</f>
        <v>3</v>
      </c>
      <c r="L8" s="65">
        <f>VLOOKUP($A8,'Return Data'!$B$7:$R$2843,9,0)</f>
        <v>5.1943000000000001</v>
      </c>
      <c r="M8" s="66">
        <f t="shared" ref="M8:M34" si="4">RANK(L8,L$8:L$34,0)</f>
        <v>3</v>
      </c>
      <c r="N8" s="65">
        <f>VLOOKUP($A8,'Return Data'!$B$7:$R$2843,10,0)</f>
        <v>4.4462999999999999</v>
      </c>
      <c r="O8" s="66">
        <f t="shared" ref="O8:O34" si="5">RANK(N8,N$8:N$34,0)</f>
        <v>4</v>
      </c>
      <c r="P8" s="65">
        <f>VLOOKUP($A8,'Return Data'!$B$7:$R$2843,11,0)</f>
        <v>4.7881</v>
      </c>
      <c r="Q8" s="66">
        <f t="shared" ref="Q8:Q34" si="6">RANK(P8,P$8:P$34,0)</f>
        <v>4</v>
      </c>
      <c r="R8" s="65">
        <f>VLOOKUP($A8,'Return Data'!$B$7:$R$2843,12,0)</f>
        <v>4.3322000000000003</v>
      </c>
      <c r="S8" s="66">
        <f t="shared" ref="S8:S34" si="7">RANK(R8,R$8:R$34,0)</f>
        <v>4</v>
      </c>
      <c r="T8" s="65">
        <f>VLOOKUP($A8,'Return Data'!$B$7:$R$2843,13,0)</f>
        <v>4.7507999999999999</v>
      </c>
      <c r="U8" s="66">
        <f t="shared" ref="U8:U34" si="8">RANK(T8,T$8:T$34,0)</f>
        <v>4</v>
      </c>
      <c r="V8" s="65">
        <f>VLOOKUP($A8,'Return Data'!$B$7:$R$2843,17,0)</f>
        <v>6.3695000000000004</v>
      </c>
      <c r="W8" s="66">
        <f t="shared" ref="W8:W15" si="9">RANK(V8,V$8:V$34,0)</f>
        <v>5</v>
      </c>
      <c r="X8" s="65">
        <f>VLOOKUP($A8,'Return Data'!$B$7:$R$2843,14,0)</f>
        <v>7.2281000000000004</v>
      </c>
      <c r="Y8" s="66">
        <f>RANK(X8,X$8:X$34,0)</f>
        <v>4</v>
      </c>
      <c r="Z8" s="65">
        <f>VLOOKUP($A8,'Return Data'!$B$7:$R$2843,16,0)</f>
        <v>8.2638999999999996</v>
      </c>
      <c r="AA8" s="67">
        <f t="shared" ref="AA8:AA34" si="10">RANK(Z8,Z$8:Z$34,0)</f>
        <v>4</v>
      </c>
    </row>
    <row r="9" spans="1:27" x14ac:dyDescent="0.3">
      <c r="A9" s="63" t="s">
        <v>1496</v>
      </c>
      <c r="B9" s="64">
        <f>VLOOKUP($A9,'Return Data'!$B$7:$R$2843,3,0)</f>
        <v>44412</v>
      </c>
      <c r="C9" s="65">
        <f>VLOOKUP($A9,'Return Data'!$B$7:$R$2843,4,0)</f>
        <v>12.1433</v>
      </c>
      <c r="D9" s="65">
        <f>VLOOKUP($A9,'Return Data'!$B$7:$R$2843,5,0)</f>
        <v>3.0059999999999998</v>
      </c>
      <c r="E9" s="66">
        <f t="shared" si="0"/>
        <v>17</v>
      </c>
      <c r="F9" s="65">
        <f>VLOOKUP($A9,'Return Data'!$B$7:$R$2843,6,0)</f>
        <v>3.4281999999999999</v>
      </c>
      <c r="G9" s="66">
        <f t="shared" si="1"/>
        <v>13</v>
      </c>
      <c r="H9" s="65">
        <f>VLOOKUP($A9,'Return Data'!$B$7:$R$2843,7,0)</f>
        <v>3.1364999999999998</v>
      </c>
      <c r="I9" s="66">
        <f t="shared" si="2"/>
        <v>22</v>
      </c>
      <c r="J9" s="65">
        <f>VLOOKUP($A9,'Return Data'!$B$7:$R$2843,8,0)</f>
        <v>3.8534999999999999</v>
      </c>
      <c r="K9" s="66">
        <f t="shared" si="3"/>
        <v>10</v>
      </c>
      <c r="L9" s="65">
        <f>VLOOKUP($A9,'Return Data'!$B$7:$R$2843,9,0)</f>
        <v>4.4720000000000004</v>
      </c>
      <c r="M9" s="66">
        <f t="shared" si="4"/>
        <v>7</v>
      </c>
      <c r="N9" s="65">
        <f>VLOOKUP($A9,'Return Data'!$B$7:$R$2843,10,0)</f>
        <v>4.2031000000000001</v>
      </c>
      <c r="O9" s="66">
        <f t="shared" si="5"/>
        <v>5</v>
      </c>
      <c r="P9" s="65">
        <f>VLOOKUP($A9,'Return Data'!$B$7:$R$2843,11,0)</f>
        <v>4.4988999999999999</v>
      </c>
      <c r="Q9" s="66">
        <f t="shared" si="6"/>
        <v>5</v>
      </c>
      <c r="R9" s="65">
        <f>VLOOKUP($A9,'Return Data'!$B$7:$R$2843,12,0)</f>
        <v>4.2709000000000001</v>
      </c>
      <c r="S9" s="66">
        <f t="shared" si="7"/>
        <v>5</v>
      </c>
      <c r="T9" s="65">
        <f>VLOOKUP($A9,'Return Data'!$B$7:$R$2843,13,0)</f>
        <v>4.6186999999999996</v>
      </c>
      <c r="U9" s="66">
        <f t="shared" si="8"/>
        <v>5</v>
      </c>
      <c r="V9" s="65">
        <f>VLOOKUP($A9,'Return Data'!$B$7:$R$2843,17,0)</f>
        <v>5.9531999999999998</v>
      </c>
      <c r="W9" s="66">
        <f t="shared" si="9"/>
        <v>7</v>
      </c>
      <c r="X9" s="65"/>
      <c r="Y9" s="66"/>
      <c r="Z9" s="65">
        <f>VLOOKUP($A9,'Return Data'!$B$7:$R$2843,16,0)</f>
        <v>6.9222000000000001</v>
      </c>
      <c r="AA9" s="67">
        <f t="shared" si="10"/>
        <v>17</v>
      </c>
    </row>
    <row r="10" spans="1:27" x14ac:dyDescent="0.3">
      <c r="A10" s="63" t="s">
        <v>1499</v>
      </c>
      <c r="B10" s="64">
        <f>VLOOKUP($A10,'Return Data'!$B$7:$R$2843,3,0)</f>
        <v>44412</v>
      </c>
      <c r="C10" s="65">
        <f>VLOOKUP($A10,'Return Data'!$B$7:$R$2843,4,0)</f>
        <v>1218.8969</v>
      </c>
      <c r="D10" s="65">
        <f>VLOOKUP($A10,'Return Data'!$B$7:$R$2843,5,0)</f>
        <v>2.7551999999999999</v>
      </c>
      <c r="E10" s="66">
        <f t="shared" si="0"/>
        <v>21</v>
      </c>
      <c r="F10" s="65">
        <f>VLOOKUP($A10,'Return Data'!$B$7:$R$2843,6,0)</f>
        <v>3.4956999999999998</v>
      </c>
      <c r="G10" s="66">
        <f t="shared" si="1"/>
        <v>9</v>
      </c>
      <c r="H10" s="65">
        <f>VLOOKUP($A10,'Return Data'!$B$7:$R$2843,7,0)</f>
        <v>3.5929000000000002</v>
      </c>
      <c r="I10" s="66">
        <f t="shared" si="2"/>
        <v>5</v>
      </c>
      <c r="J10" s="65">
        <f>VLOOKUP($A10,'Return Data'!$B$7:$R$2843,8,0)</f>
        <v>3.5849000000000002</v>
      </c>
      <c r="K10" s="66">
        <f t="shared" si="3"/>
        <v>18</v>
      </c>
      <c r="L10" s="65">
        <f>VLOOKUP($A10,'Return Data'!$B$7:$R$2843,9,0)</f>
        <v>4.5557999999999996</v>
      </c>
      <c r="M10" s="66">
        <f t="shared" si="4"/>
        <v>6</v>
      </c>
      <c r="N10" s="65">
        <f>VLOOKUP($A10,'Return Data'!$B$7:$R$2843,10,0)</f>
        <v>3.8546</v>
      </c>
      <c r="O10" s="66">
        <f t="shared" si="5"/>
        <v>8</v>
      </c>
      <c r="P10" s="65">
        <f>VLOOKUP($A10,'Return Data'!$B$7:$R$2843,11,0)</f>
        <v>4.2610999999999999</v>
      </c>
      <c r="Q10" s="66">
        <f t="shared" si="6"/>
        <v>8</v>
      </c>
      <c r="R10" s="65">
        <f>VLOOKUP($A10,'Return Data'!$B$7:$R$2843,12,0)</f>
        <v>3.8571</v>
      </c>
      <c r="S10" s="66">
        <f t="shared" si="7"/>
        <v>11</v>
      </c>
      <c r="T10" s="65">
        <f>VLOOKUP($A10,'Return Data'!$B$7:$R$2843,13,0)</f>
        <v>3.9615</v>
      </c>
      <c r="U10" s="66">
        <f t="shared" si="8"/>
        <v>14</v>
      </c>
      <c r="V10" s="65">
        <f>VLOOKUP($A10,'Return Data'!$B$7:$R$2843,17,0)</f>
        <v>5.1905999999999999</v>
      </c>
      <c r="W10" s="66">
        <f t="shared" si="9"/>
        <v>17</v>
      </c>
      <c r="X10" s="65"/>
      <c r="Y10" s="66"/>
      <c r="Z10" s="65">
        <f>VLOOKUP($A10,'Return Data'!$B$7:$R$2843,16,0)</f>
        <v>6.4264999999999999</v>
      </c>
      <c r="AA10" s="67">
        <f t="shared" si="10"/>
        <v>20</v>
      </c>
    </row>
    <row r="11" spans="1:27" x14ac:dyDescent="0.3">
      <c r="A11" s="63" t="s">
        <v>1500</v>
      </c>
      <c r="B11" s="64">
        <f>VLOOKUP($A11,'Return Data'!$B$7:$R$2843,3,0)</f>
        <v>44412</v>
      </c>
      <c r="C11" s="65">
        <f>VLOOKUP($A11,'Return Data'!$B$7:$R$2843,4,0)</f>
        <v>2600.0931999999998</v>
      </c>
      <c r="D11" s="65">
        <f>VLOOKUP($A11,'Return Data'!$B$7:$R$2843,5,0)</f>
        <v>2.8359000000000001</v>
      </c>
      <c r="E11" s="66">
        <f t="shared" si="0"/>
        <v>18</v>
      </c>
      <c r="F11" s="65">
        <f>VLOOKUP($A11,'Return Data'!$B$7:$R$2843,6,0)</f>
        <v>2.9390000000000001</v>
      </c>
      <c r="G11" s="66">
        <f t="shared" si="1"/>
        <v>22</v>
      </c>
      <c r="H11" s="65">
        <f>VLOOKUP($A11,'Return Data'!$B$7:$R$2843,7,0)</f>
        <v>3.2139000000000002</v>
      </c>
      <c r="I11" s="66">
        <f t="shared" si="2"/>
        <v>20</v>
      </c>
      <c r="J11" s="65">
        <f>VLOOKUP($A11,'Return Data'!$B$7:$R$2843,8,0)</f>
        <v>3.4891000000000001</v>
      </c>
      <c r="K11" s="66">
        <f t="shared" si="3"/>
        <v>22</v>
      </c>
      <c r="L11" s="65">
        <f>VLOOKUP($A11,'Return Data'!$B$7:$R$2843,9,0)</f>
        <v>3.8212000000000002</v>
      </c>
      <c r="M11" s="66">
        <f t="shared" si="4"/>
        <v>20</v>
      </c>
      <c r="N11" s="65">
        <f>VLOOKUP($A11,'Return Data'!$B$7:$R$2843,10,0)</f>
        <v>3.3031999999999999</v>
      </c>
      <c r="O11" s="66">
        <f t="shared" si="5"/>
        <v>23</v>
      </c>
      <c r="P11" s="65">
        <f>VLOOKUP($A11,'Return Data'!$B$7:$R$2843,11,0)</f>
        <v>3.6234999999999999</v>
      </c>
      <c r="Q11" s="66">
        <f t="shared" si="6"/>
        <v>22</v>
      </c>
      <c r="R11" s="65">
        <f>VLOOKUP($A11,'Return Data'!$B$7:$R$2843,12,0)</f>
        <v>3.3479000000000001</v>
      </c>
      <c r="S11" s="66">
        <f t="shared" si="7"/>
        <v>24</v>
      </c>
      <c r="T11" s="65">
        <f>VLOOKUP($A11,'Return Data'!$B$7:$R$2843,13,0)</f>
        <v>3.5556999999999999</v>
      </c>
      <c r="U11" s="66">
        <f t="shared" si="8"/>
        <v>23</v>
      </c>
      <c r="V11" s="65">
        <f>VLOOKUP($A11,'Return Data'!$B$7:$R$2843,17,0)</f>
        <v>4.9854000000000003</v>
      </c>
      <c r="W11" s="66">
        <f t="shared" si="9"/>
        <v>18</v>
      </c>
      <c r="X11" s="65">
        <f>VLOOKUP($A11,'Return Data'!$B$7:$R$2843,14,0)</f>
        <v>6.0693000000000001</v>
      </c>
      <c r="Y11" s="66">
        <f>RANK(X11,X$8:X$34,0)</f>
        <v>10</v>
      </c>
      <c r="Z11" s="65">
        <f>VLOOKUP($A11,'Return Data'!$B$7:$R$2843,16,0)</f>
        <v>7.9344000000000001</v>
      </c>
      <c r="AA11" s="67">
        <f t="shared" si="10"/>
        <v>5</v>
      </c>
    </row>
    <row r="12" spans="1:27" x14ac:dyDescent="0.3">
      <c r="A12" s="63" t="s">
        <v>1502</v>
      </c>
      <c r="B12" s="64">
        <f>VLOOKUP($A12,'Return Data'!$B$7:$R$2843,3,0)</f>
        <v>44412</v>
      </c>
      <c r="C12" s="65">
        <f>VLOOKUP($A12,'Return Data'!$B$7:$R$2843,4,0)</f>
        <v>3201.6522</v>
      </c>
      <c r="D12" s="65">
        <f>VLOOKUP($A12,'Return Data'!$B$7:$R$2843,5,0)</f>
        <v>3.7328999999999999</v>
      </c>
      <c r="E12" s="66">
        <f t="shared" si="0"/>
        <v>10</v>
      </c>
      <c r="F12" s="65">
        <f>VLOOKUP($A12,'Return Data'!$B$7:$R$2843,6,0)</f>
        <v>3.2982</v>
      </c>
      <c r="G12" s="66">
        <f t="shared" si="1"/>
        <v>19</v>
      </c>
      <c r="H12" s="65">
        <f>VLOOKUP($A12,'Return Data'!$B$7:$R$2843,7,0)</f>
        <v>3.06</v>
      </c>
      <c r="I12" s="66">
        <f t="shared" si="2"/>
        <v>23</v>
      </c>
      <c r="J12" s="65">
        <f>VLOOKUP($A12,'Return Data'!$B$7:$R$2843,8,0)</f>
        <v>3.4131</v>
      </c>
      <c r="K12" s="66">
        <f t="shared" si="3"/>
        <v>24</v>
      </c>
      <c r="L12" s="65">
        <f>VLOOKUP($A12,'Return Data'!$B$7:$R$2843,9,0)</f>
        <v>3.4834000000000001</v>
      </c>
      <c r="M12" s="66">
        <f t="shared" si="4"/>
        <v>26</v>
      </c>
      <c r="N12" s="65">
        <f>VLOOKUP($A12,'Return Data'!$B$7:$R$2843,10,0)</f>
        <v>3.2170000000000001</v>
      </c>
      <c r="O12" s="66">
        <f t="shared" si="5"/>
        <v>25</v>
      </c>
      <c r="P12" s="65">
        <f>VLOOKUP($A12,'Return Data'!$B$7:$R$2843,11,0)</f>
        <v>3.4230999999999998</v>
      </c>
      <c r="Q12" s="66">
        <f t="shared" si="6"/>
        <v>25</v>
      </c>
      <c r="R12" s="65">
        <f>VLOOKUP($A12,'Return Data'!$B$7:$R$2843,12,0)</f>
        <v>3.2311999999999999</v>
      </c>
      <c r="S12" s="66">
        <f t="shared" si="7"/>
        <v>25</v>
      </c>
      <c r="T12" s="65">
        <f>VLOOKUP($A12,'Return Data'!$B$7:$R$2843,13,0)</f>
        <v>3.3235000000000001</v>
      </c>
      <c r="U12" s="66">
        <f t="shared" si="8"/>
        <v>25</v>
      </c>
      <c r="V12" s="65">
        <f>VLOOKUP($A12,'Return Data'!$B$7:$R$2843,17,0)</f>
        <v>4.8586</v>
      </c>
      <c r="W12" s="66">
        <f t="shared" si="9"/>
        <v>19</v>
      </c>
      <c r="X12" s="65">
        <f>VLOOKUP($A12,'Return Data'!$B$7:$R$2843,14,0)</f>
        <v>5.6581999999999999</v>
      </c>
      <c r="Y12" s="66">
        <f>RANK(X12,X$8:X$34,0)</f>
        <v>13</v>
      </c>
      <c r="Z12" s="65">
        <f>VLOOKUP($A12,'Return Data'!$B$7:$R$2843,16,0)</f>
        <v>7.3089000000000004</v>
      </c>
      <c r="AA12" s="67">
        <f t="shared" si="10"/>
        <v>15</v>
      </c>
    </row>
    <row r="13" spans="1:27" x14ac:dyDescent="0.3">
      <c r="A13" s="63" t="s">
        <v>1504</v>
      </c>
      <c r="B13" s="64">
        <f>VLOOKUP($A13,'Return Data'!$B$7:$R$2843,3,0)</f>
        <v>44412</v>
      </c>
      <c r="C13" s="65">
        <f>VLOOKUP($A13,'Return Data'!$B$7:$R$2843,4,0)</f>
        <v>2890.9403000000002</v>
      </c>
      <c r="D13" s="65">
        <f>VLOOKUP($A13,'Return Data'!$B$7:$R$2843,5,0)</f>
        <v>2.7740999999999998</v>
      </c>
      <c r="E13" s="66">
        <f t="shared" si="0"/>
        <v>19</v>
      </c>
      <c r="F13" s="65">
        <f>VLOOKUP($A13,'Return Data'!$B$7:$R$2843,6,0)</f>
        <v>3.3041</v>
      </c>
      <c r="G13" s="66">
        <f t="shared" si="1"/>
        <v>18</v>
      </c>
      <c r="H13" s="65">
        <f>VLOOKUP($A13,'Return Data'!$B$7:$R$2843,7,0)</f>
        <v>3.4592000000000001</v>
      </c>
      <c r="I13" s="66">
        <f t="shared" si="2"/>
        <v>11</v>
      </c>
      <c r="J13" s="65">
        <f>VLOOKUP($A13,'Return Data'!$B$7:$R$2843,8,0)</f>
        <v>3.7273000000000001</v>
      </c>
      <c r="K13" s="66">
        <f t="shared" si="3"/>
        <v>15</v>
      </c>
      <c r="L13" s="65">
        <f>VLOOKUP($A13,'Return Data'!$B$7:$R$2843,9,0)</f>
        <v>4.0042</v>
      </c>
      <c r="M13" s="66">
        <f t="shared" si="4"/>
        <v>15</v>
      </c>
      <c r="N13" s="65">
        <f>VLOOKUP($A13,'Return Data'!$B$7:$R$2843,10,0)</f>
        <v>3.6638999999999999</v>
      </c>
      <c r="O13" s="66">
        <f t="shared" si="5"/>
        <v>16</v>
      </c>
      <c r="P13" s="65">
        <f>VLOOKUP($A13,'Return Data'!$B$7:$R$2843,11,0)</f>
        <v>3.9226999999999999</v>
      </c>
      <c r="Q13" s="66">
        <f t="shared" si="6"/>
        <v>17</v>
      </c>
      <c r="R13" s="65">
        <f>VLOOKUP($A13,'Return Data'!$B$7:$R$2843,12,0)</f>
        <v>3.6659999999999999</v>
      </c>
      <c r="S13" s="66">
        <f t="shared" si="7"/>
        <v>18</v>
      </c>
      <c r="T13" s="65">
        <f>VLOOKUP($A13,'Return Data'!$B$7:$R$2843,13,0)</f>
        <v>3.8302999999999998</v>
      </c>
      <c r="U13" s="66">
        <f t="shared" si="8"/>
        <v>19</v>
      </c>
      <c r="V13" s="65">
        <f>VLOOKUP($A13,'Return Data'!$B$7:$R$2843,17,0)</f>
        <v>5.2683</v>
      </c>
      <c r="W13" s="66">
        <f t="shared" si="9"/>
        <v>16</v>
      </c>
      <c r="X13" s="65">
        <f>VLOOKUP($A13,'Return Data'!$B$7:$R$2843,14,0)</f>
        <v>5.6718000000000002</v>
      </c>
      <c r="Y13" s="66">
        <f>RANK(X13,X$8:X$34,0)</f>
        <v>12</v>
      </c>
      <c r="Z13" s="65">
        <f>VLOOKUP($A13,'Return Data'!$B$7:$R$2843,16,0)</f>
        <v>7.4489000000000001</v>
      </c>
      <c r="AA13" s="67">
        <f t="shared" si="10"/>
        <v>12</v>
      </c>
    </row>
    <row r="14" spans="1:27" x14ac:dyDescent="0.3">
      <c r="A14" s="63" t="s">
        <v>1509</v>
      </c>
      <c r="B14" s="64">
        <f>VLOOKUP($A14,'Return Data'!$B$7:$R$2843,3,0)</f>
        <v>44412</v>
      </c>
      <c r="C14" s="65">
        <f>VLOOKUP($A14,'Return Data'!$B$7:$R$2843,4,0)</f>
        <v>30.893799999999999</v>
      </c>
      <c r="D14" s="65">
        <f>VLOOKUP($A14,'Return Data'!$B$7:$R$2843,5,0)</f>
        <v>7.9175000000000004</v>
      </c>
      <c r="E14" s="66">
        <f t="shared" si="0"/>
        <v>1</v>
      </c>
      <c r="F14" s="65">
        <f>VLOOKUP($A14,'Return Data'!$B$7:$R$2843,6,0)</f>
        <v>9.8667999999999996</v>
      </c>
      <c r="G14" s="66">
        <f t="shared" si="1"/>
        <v>1</v>
      </c>
      <c r="H14" s="65">
        <f>VLOOKUP($A14,'Return Data'!$B$7:$R$2843,7,0)</f>
        <v>9.9262999999999995</v>
      </c>
      <c r="I14" s="66">
        <f t="shared" si="2"/>
        <v>1</v>
      </c>
      <c r="J14" s="65">
        <f>VLOOKUP($A14,'Return Data'!$B$7:$R$2843,8,0)</f>
        <v>11.323600000000001</v>
      </c>
      <c r="K14" s="66">
        <f t="shared" si="3"/>
        <v>1</v>
      </c>
      <c r="L14" s="65">
        <f>VLOOKUP($A14,'Return Data'!$B$7:$R$2843,9,0)</f>
        <v>11.755699999999999</v>
      </c>
      <c r="M14" s="66">
        <f t="shared" si="4"/>
        <v>2</v>
      </c>
      <c r="N14" s="65">
        <f>VLOOKUP($A14,'Return Data'!$B$7:$R$2843,10,0)</f>
        <v>7.8204000000000002</v>
      </c>
      <c r="O14" s="66">
        <f t="shared" si="5"/>
        <v>2</v>
      </c>
      <c r="P14" s="65">
        <f>VLOOKUP($A14,'Return Data'!$B$7:$R$2843,11,0)</f>
        <v>9.2310999999999996</v>
      </c>
      <c r="Q14" s="66">
        <f t="shared" si="6"/>
        <v>2</v>
      </c>
      <c r="R14" s="65">
        <f>VLOOKUP($A14,'Return Data'!$B$7:$R$2843,12,0)</f>
        <v>8.2538</v>
      </c>
      <c r="S14" s="66">
        <f t="shared" si="7"/>
        <v>2</v>
      </c>
      <c r="T14" s="65">
        <f>VLOOKUP($A14,'Return Data'!$B$7:$R$2843,13,0)</f>
        <v>8.4229000000000003</v>
      </c>
      <c r="U14" s="66">
        <f t="shared" si="8"/>
        <v>2</v>
      </c>
      <c r="V14" s="65">
        <f>VLOOKUP($A14,'Return Data'!$B$7:$R$2843,17,0)</f>
        <v>6.4817</v>
      </c>
      <c r="W14" s="66">
        <f t="shared" si="9"/>
        <v>4</v>
      </c>
      <c r="X14" s="65">
        <f>VLOOKUP($A14,'Return Data'!$B$7:$R$2843,14,0)</f>
        <v>7.6032999999999999</v>
      </c>
      <c r="Y14" s="66">
        <f>RANK(X14,X$8:X$34,0)</f>
        <v>2</v>
      </c>
      <c r="Z14" s="65">
        <f>VLOOKUP($A14,'Return Data'!$B$7:$R$2843,16,0)</f>
        <v>8.8063000000000002</v>
      </c>
      <c r="AA14" s="67">
        <f t="shared" si="10"/>
        <v>1</v>
      </c>
    </row>
    <row r="15" spans="1:27" x14ac:dyDescent="0.3">
      <c r="A15" s="63" t="s">
        <v>1510</v>
      </c>
      <c r="B15" s="64">
        <f>VLOOKUP($A15,'Return Data'!$B$7:$R$2843,3,0)</f>
        <v>44412</v>
      </c>
      <c r="C15" s="65">
        <f>VLOOKUP($A15,'Return Data'!$B$7:$R$2843,4,0)</f>
        <v>12.110900000000001</v>
      </c>
      <c r="D15" s="65">
        <f>VLOOKUP($A15,'Return Data'!$B$7:$R$2843,5,0)</f>
        <v>3.6168999999999998</v>
      </c>
      <c r="E15" s="66">
        <f t="shared" si="0"/>
        <v>13</v>
      </c>
      <c r="F15" s="65">
        <f>VLOOKUP($A15,'Return Data'!$B$7:$R$2843,6,0)</f>
        <v>3.9803999999999999</v>
      </c>
      <c r="G15" s="66">
        <f t="shared" si="1"/>
        <v>5</v>
      </c>
      <c r="H15" s="65">
        <f>VLOOKUP($A15,'Return Data'!$B$7:$R$2843,7,0)</f>
        <v>3.6621999999999999</v>
      </c>
      <c r="I15" s="66">
        <f t="shared" si="2"/>
        <v>4</v>
      </c>
      <c r="J15" s="65">
        <f>VLOOKUP($A15,'Return Data'!$B$7:$R$2843,8,0)</f>
        <v>3.9847000000000001</v>
      </c>
      <c r="K15" s="66">
        <f t="shared" si="3"/>
        <v>5</v>
      </c>
      <c r="L15" s="65">
        <f>VLOOKUP($A15,'Return Data'!$B$7:$R$2843,9,0)</f>
        <v>4.6222000000000003</v>
      </c>
      <c r="M15" s="66">
        <f t="shared" si="4"/>
        <v>5</v>
      </c>
      <c r="N15" s="65">
        <f>VLOOKUP($A15,'Return Data'!$B$7:$R$2843,10,0)</f>
        <v>3.9803999999999999</v>
      </c>
      <c r="O15" s="66">
        <f t="shared" si="5"/>
        <v>6</v>
      </c>
      <c r="P15" s="65">
        <f>VLOOKUP($A15,'Return Data'!$B$7:$R$2843,11,0)</f>
        <v>4.3929</v>
      </c>
      <c r="Q15" s="66">
        <f t="shared" si="6"/>
        <v>7</v>
      </c>
      <c r="R15" s="65">
        <f>VLOOKUP($A15,'Return Data'!$B$7:$R$2843,12,0)</f>
        <v>4.0620000000000003</v>
      </c>
      <c r="S15" s="66">
        <f t="shared" si="7"/>
        <v>6</v>
      </c>
      <c r="T15" s="65">
        <f>VLOOKUP($A15,'Return Data'!$B$7:$R$2843,13,0)</f>
        <v>4.3898999999999999</v>
      </c>
      <c r="U15" s="66">
        <f t="shared" si="8"/>
        <v>7</v>
      </c>
      <c r="V15" s="65">
        <f>VLOOKUP($A15,'Return Data'!$B$7:$R$2843,17,0)</f>
        <v>5.9646999999999997</v>
      </c>
      <c r="W15" s="66">
        <f t="shared" si="9"/>
        <v>6</v>
      </c>
      <c r="X15" s="65"/>
      <c r="Y15" s="66"/>
      <c r="Z15" s="65">
        <f>VLOOKUP($A15,'Return Data'!$B$7:$R$2843,16,0)</f>
        <v>6.9183000000000003</v>
      </c>
      <c r="AA15" s="67">
        <f t="shared" si="10"/>
        <v>18</v>
      </c>
    </row>
    <row r="16" spans="1:27" x14ac:dyDescent="0.3">
      <c r="A16" s="63" t="s">
        <v>1512</v>
      </c>
      <c r="B16" s="64">
        <f>VLOOKUP($A16,'Return Data'!$B$7:$R$2843,3,0)</f>
        <v>44412</v>
      </c>
      <c r="C16" s="65">
        <f>VLOOKUP($A16,'Return Data'!$B$7:$R$2843,4,0)</f>
        <v>1074.9939999999999</v>
      </c>
      <c r="D16" s="65">
        <f>VLOOKUP($A16,'Return Data'!$B$7:$R$2843,5,0)</f>
        <v>2.5773000000000001</v>
      </c>
      <c r="E16" s="66">
        <f t="shared" si="0"/>
        <v>23</v>
      </c>
      <c r="F16" s="65">
        <f>VLOOKUP($A16,'Return Data'!$B$7:$R$2843,6,0)</f>
        <v>2.8702000000000001</v>
      </c>
      <c r="G16" s="66">
        <f t="shared" si="1"/>
        <v>23</v>
      </c>
      <c r="H16" s="65">
        <f>VLOOKUP($A16,'Return Data'!$B$7:$R$2843,7,0)</f>
        <v>2.9304000000000001</v>
      </c>
      <c r="I16" s="66">
        <f t="shared" si="2"/>
        <v>24</v>
      </c>
      <c r="J16" s="65">
        <f>VLOOKUP($A16,'Return Data'!$B$7:$R$2843,8,0)</f>
        <v>3.7286000000000001</v>
      </c>
      <c r="K16" s="66">
        <f t="shared" si="3"/>
        <v>14</v>
      </c>
      <c r="L16" s="65">
        <f>VLOOKUP($A16,'Return Data'!$B$7:$R$2843,9,0)</f>
        <v>4.2548000000000004</v>
      </c>
      <c r="M16" s="66">
        <f t="shared" si="4"/>
        <v>13</v>
      </c>
      <c r="N16" s="65">
        <f>VLOOKUP($A16,'Return Data'!$B$7:$R$2843,10,0)</f>
        <v>3.71</v>
      </c>
      <c r="O16" s="66">
        <f t="shared" si="5"/>
        <v>14</v>
      </c>
      <c r="P16" s="65">
        <f>VLOOKUP($A16,'Return Data'!$B$7:$R$2843,11,0)</f>
        <v>4.0187999999999997</v>
      </c>
      <c r="Q16" s="66">
        <f t="shared" si="6"/>
        <v>14</v>
      </c>
      <c r="R16" s="65">
        <f>VLOOKUP($A16,'Return Data'!$B$7:$R$2843,12,0)</f>
        <v>3.7366999999999999</v>
      </c>
      <c r="S16" s="66">
        <f t="shared" si="7"/>
        <v>17</v>
      </c>
      <c r="T16" s="65">
        <f>VLOOKUP($A16,'Return Data'!$B$7:$R$2843,13,0)</f>
        <v>3.9138000000000002</v>
      </c>
      <c r="U16" s="66">
        <f t="shared" si="8"/>
        <v>16</v>
      </c>
      <c r="V16" s="65"/>
      <c r="W16" s="66"/>
      <c r="X16" s="65"/>
      <c r="Y16" s="66"/>
      <c r="Z16" s="65">
        <f>VLOOKUP($A16,'Return Data'!$B$7:$R$2843,16,0)</f>
        <v>4.8887999999999998</v>
      </c>
      <c r="AA16" s="67">
        <f t="shared" si="10"/>
        <v>24</v>
      </c>
    </row>
    <row r="17" spans="1:27" x14ac:dyDescent="0.3">
      <c r="A17" s="63" t="s">
        <v>1515</v>
      </c>
      <c r="B17" s="64">
        <f>VLOOKUP($A17,'Return Data'!$B$7:$R$2843,3,0)</f>
        <v>44412</v>
      </c>
      <c r="C17" s="65">
        <f>VLOOKUP($A17,'Return Data'!$B$7:$R$2843,4,0)</f>
        <v>23.257100000000001</v>
      </c>
      <c r="D17" s="65">
        <f>VLOOKUP($A17,'Return Data'!$B$7:$R$2843,5,0)</f>
        <v>2.1972999999999998</v>
      </c>
      <c r="E17" s="66">
        <f t="shared" si="0"/>
        <v>26</v>
      </c>
      <c r="F17" s="65">
        <f>VLOOKUP($A17,'Return Data'!$B$7:$R$2843,6,0)</f>
        <v>3.6114000000000002</v>
      </c>
      <c r="G17" s="66">
        <f t="shared" si="1"/>
        <v>6</v>
      </c>
      <c r="H17" s="65">
        <f>VLOOKUP($A17,'Return Data'!$B$7:$R$2843,7,0)</f>
        <v>3.2978999999999998</v>
      </c>
      <c r="I17" s="66">
        <f t="shared" si="2"/>
        <v>17</v>
      </c>
      <c r="J17" s="65">
        <f>VLOOKUP($A17,'Return Data'!$B$7:$R$2843,8,0)</f>
        <v>3.9824000000000002</v>
      </c>
      <c r="K17" s="66">
        <f t="shared" si="3"/>
        <v>6</v>
      </c>
      <c r="L17" s="65">
        <f>VLOOKUP($A17,'Return Data'!$B$7:$R$2843,9,0)</f>
        <v>4.7380000000000004</v>
      </c>
      <c r="M17" s="66">
        <f t="shared" si="4"/>
        <v>4</v>
      </c>
      <c r="N17" s="65">
        <f>VLOOKUP($A17,'Return Data'!$B$7:$R$2843,10,0)</f>
        <v>4.6932</v>
      </c>
      <c r="O17" s="66">
        <f t="shared" si="5"/>
        <v>3</v>
      </c>
      <c r="P17" s="65">
        <f>VLOOKUP($A17,'Return Data'!$B$7:$R$2843,11,0)</f>
        <v>5.0647000000000002</v>
      </c>
      <c r="Q17" s="66">
        <f t="shared" si="6"/>
        <v>3</v>
      </c>
      <c r="R17" s="65">
        <f>VLOOKUP($A17,'Return Data'!$B$7:$R$2843,12,0)</f>
        <v>4.7831999999999999</v>
      </c>
      <c r="S17" s="66">
        <f t="shared" si="7"/>
        <v>3</v>
      </c>
      <c r="T17" s="65">
        <f>VLOOKUP($A17,'Return Data'!$B$7:$R$2843,13,0)</f>
        <v>5.3139000000000003</v>
      </c>
      <c r="U17" s="66">
        <f t="shared" si="8"/>
        <v>3</v>
      </c>
      <c r="V17" s="65">
        <f>VLOOKUP($A17,'Return Data'!$B$7:$R$2843,17,0)</f>
        <v>6.7550999999999997</v>
      </c>
      <c r="W17" s="66">
        <f t="shared" ref="W17:W22" si="11">RANK(V17,V$8:V$34,0)</f>
        <v>3</v>
      </c>
      <c r="X17" s="65">
        <f>VLOOKUP($A17,'Return Data'!$B$7:$R$2843,14,0)</f>
        <v>7.5114999999999998</v>
      </c>
      <c r="Y17" s="66">
        <f>RANK(X17,X$8:X$34,0)</f>
        <v>3</v>
      </c>
      <c r="Z17" s="65">
        <f>VLOOKUP($A17,'Return Data'!$B$7:$R$2843,16,0)</f>
        <v>8.6645000000000003</v>
      </c>
      <c r="AA17" s="67">
        <f t="shared" si="10"/>
        <v>3</v>
      </c>
    </row>
    <row r="18" spans="1:27" x14ac:dyDescent="0.3">
      <c r="A18" s="63" t="s">
        <v>1517</v>
      </c>
      <c r="B18" s="64">
        <f>VLOOKUP($A18,'Return Data'!$B$7:$R$2843,3,0)</f>
        <v>44412</v>
      </c>
      <c r="C18" s="65">
        <f>VLOOKUP($A18,'Return Data'!$B$7:$R$2843,4,0)</f>
        <v>2295.8096</v>
      </c>
      <c r="D18" s="65">
        <f>VLOOKUP($A18,'Return Data'!$B$7:$R$2843,5,0)</f>
        <v>2.6663999999999999</v>
      </c>
      <c r="E18" s="66">
        <f t="shared" si="0"/>
        <v>22</v>
      </c>
      <c r="F18" s="65">
        <f>VLOOKUP($A18,'Return Data'!$B$7:$R$2843,6,0)</f>
        <v>2.5590000000000002</v>
      </c>
      <c r="G18" s="66">
        <f t="shared" si="1"/>
        <v>27</v>
      </c>
      <c r="H18" s="65">
        <f>VLOOKUP($A18,'Return Data'!$B$7:$R$2843,7,0)</f>
        <v>2.4634</v>
      </c>
      <c r="I18" s="66">
        <f t="shared" si="2"/>
        <v>27</v>
      </c>
      <c r="J18" s="65">
        <f>VLOOKUP($A18,'Return Data'!$B$7:$R$2843,8,0)</f>
        <v>2.9853999999999998</v>
      </c>
      <c r="K18" s="66">
        <f t="shared" si="3"/>
        <v>26</v>
      </c>
      <c r="L18" s="65">
        <f>VLOOKUP($A18,'Return Data'!$B$7:$R$2843,9,0)</f>
        <v>3.5928</v>
      </c>
      <c r="M18" s="66">
        <f t="shared" si="4"/>
        <v>25</v>
      </c>
      <c r="N18" s="65">
        <f>VLOOKUP($A18,'Return Data'!$B$7:$R$2843,10,0)</f>
        <v>3.5682</v>
      </c>
      <c r="O18" s="66">
        <f t="shared" si="5"/>
        <v>18</v>
      </c>
      <c r="P18" s="65">
        <f>VLOOKUP($A18,'Return Data'!$B$7:$R$2843,11,0)</f>
        <v>3.6221000000000001</v>
      </c>
      <c r="Q18" s="66">
        <f t="shared" si="6"/>
        <v>23</v>
      </c>
      <c r="R18" s="65">
        <f>VLOOKUP($A18,'Return Data'!$B$7:$R$2843,12,0)</f>
        <v>4.0336999999999996</v>
      </c>
      <c r="S18" s="66">
        <f t="shared" si="7"/>
        <v>8</v>
      </c>
      <c r="T18" s="65">
        <f>VLOOKUP($A18,'Return Data'!$B$7:$R$2843,13,0)</f>
        <v>4.2628000000000004</v>
      </c>
      <c r="U18" s="66">
        <f t="shared" si="8"/>
        <v>9</v>
      </c>
      <c r="V18" s="65">
        <f>VLOOKUP($A18,'Return Data'!$B$7:$R$2843,17,0)</f>
        <v>7.6069000000000004</v>
      </c>
      <c r="W18" s="66">
        <f t="shared" si="11"/>
        <v>1</v>
      </c>
      <c r="X18" s="65">
        <f>VLOOKUP($A18,'Return Data'!$B$7:$R$2843,14,0)</f>
        <v>6.1158000000000001</v>
      </c>
      <c r="Y18" s="66">
        <f>RANK(X18,X$8:X$34,0)</f>
        <v>9</v>
      </c>
      <c r="Z18" s="65">
        <f>VLOOKUP($A18,'Return Data'!$B$7:$R$2843,16,0)</f>
        <v>7.5678999999999998</v>
      </c>
      <c r="AA18" s="67">
        <f t="shared" si="10"/>
        <v>11</v>
      </c>
    </row>
    <row r="19" spans="1:27" x14ac:dyDescent="0.3">
      <c r="A19" s="63" t="s">
        <v>1518</v>
      </c>
      <c r="B19" s="64">
        <f>VLOOKUP($A19,'Return Data'!$B$7:$R$2843,3,0)</f>
        <v>44412</v>
      </c>
      <c r="C19" s="65">
        <f>VLOOKUP($A19,'Return Data'!$B$7:$R$2843,4,0)</f>
        <v>12.119899999999999</v>
      </c>
      <c r="D19" s="65">
        <f>VLOOKUP($A19,'Return Data'!$B$7:$R$2843,5,0)</f>
        <v>3.0118</v>
      </c>
      <c r="E19" s="66">
        <f t="shared" si="0"/>
        <v>16</v>
      </c>
      <c r="F19" s="65">
        <f>VLOOKUP($A19,'Return Data'!$B$7:$R$2843,6,0)</f>
        <v>3.3142</v>
      </c>
      <c r="G19" s="66">
        <f t="shared" si="1"/>
        <v>17</v>
      </c>
      <c r="H19" s="65">
        <f>VLOOKUP($A19,'Return Data'!$B$7:$R$2843,7,0)</f>
        <v>3.2717999999999998</v>
      </c>
      <c r="I19" s="66">
        <f t="shared" si="2"/>
        <v>18</v>
      </c>
      <c r="J19" s="65">
        <f>VLOOKUP($A19,'Return Data'!$B$7:$R$2843,8,0)</f>
        <v>3.4984999999999999</v>
      </c>
      <c r="K19" s="66">
        <f t="shared" si="3"/>
        <v>21</v>
      </c>
      <c r="L19" s="65">
        <f>VLOOKUP($A19,'Return Data'!$B$7:$R$2843,9,0)</f>
        <v>3.7818999999999998</v>
      </c>
      <c r="M19" s="66">
        <f t="shared" si="4"/>
        <v>22</v>
      </c>
      <c r="N19" s="65">
        <f>VLOOKUP($A19,'Return Data'!$B$7:$R$2843,10,0)</f>
        <v>3.4771999999999998</v>
      </c>
      <c r="O19" s="66">
        <f t="shared" si="5"/>
        <v>22</v>
      </c>
      <c r="P19" s="65">
        <f>VLOOKUP($A19,'Return Data'!$B$7:$R$2843,11,0)</f>
        <v>3.7368000000000001</v>
      </c>
      <c r="Q19" s="66">
        <f t="shared" si="6"/>
        <v>21</v>
      </c>
      <c r="R19" s="65">
        <f>VLOOKUP($A19,'Return Data'!$B$7:$R$2843,12,0)</f>
        <v>3.4548999999999999</v>
      </c>
      <c r="S19" s="66">
        <f t="shared" si="7"/>
        <v>22</v>
      </c>
      <c r="T19" s="65">
        <f>VLOOKUP($A19,'Return Data'!$B$7:$R$2843,13,0)</f>
        <v>3.6084000000000001</v>
      </c>
      <c r="U19" s="66">
        <f t="shared" si="8"/>
        <v>22</v>
      </c>
      <c r="V19" s="65">
        <f>VLOOKUP($A19,'Return Data'!$B$7:$R$2843,17,0)</f>
        <v>5.3746</v>
      </c>
      <c r="W19" s="66">
        <f t="shared" si="11"/>
        <v>14</v>
      </c>
      <c r="X19" s="65"/>
      <c r="Y19" s="66"/>
      <c r="Z19" s="65">
        <f>VLOOKUP($A19,'Return Data'!$B$7:$R$2843,16,0)</f>
        <v>6.5082000000000004</v>
      </c>
      <c r="AA19" s="67">
        <f t="shared" si="10"/>
        <v>19</v>
      </c>
    </row>
    <row r="20" spans="1:27" x14ac:dyDescent="0.3">
      <c r="A20" s="63" t="s">
        <v>1523</v>
      </c>
      <c r="B20" s="64">
        <f>VLOOKUP($A20,'Return Data'!$B$7:$R$2843,3,0)</f>
        <v>44412</v>
      </c>
      <c r="C20" s="65">
        <f>VLOOKUP($A20,'Return Data'!$B$7:$R$2843,4,0)</f>
        <v>2251.8703</v>
      </c>
      <c r="D20" s="65">
        <f>VLOOKUP($A20,'Return Data'!$B$7:$R$2843,5,0)</f>
        <v>3.4155000000000002</v>
      </c>
      <c r="E20" s="66">
        <f t="shared" si="0"/>
        <v>14</v>
      </c>
      <c r="F20" s="65">
        <f>VLOOKUP($A20,'Return Data'!$B$7:$R$2843,6,0)</f>
        <v>3.0935999999999999</v>
      </c>
      <c r="G20" s="66">
        <f t="shared" si="1"/>
        <v>21</v>
      </c>
      <c r="H20" s="65">
        <f>VLOOKUP($A20,'Return Data'!$B$7:$R$2843,7,0)</f>
        <v>3.3235000000000001</v>
      </c>
      <c r="I20" s="66">
        <f t="shared" si="2"/>
        <v>15</v>
      </c>
      <c r="J20" s="65">
        <f>VLOOKUP($A20,'Return Data'!$B$7:$R$2843,8,0)</f>
        <v>3.8483000000000001</v>
      </c>
      <c r="K20" s="66">
        <f t="shared" si="3"/>
        <v>11</v>
      </c>
      <c r="L20" s="65">
        <f>VLOOKUP($A20,'Return Data'!$B$7:$R$2843,9,0)</f>
        <v>4.3170000000000002</v>
      </c>
      <c r="M20" s="66">
        <f t="shared" si="4"/>
        <v>11</v>
      </c>
      <c r="N20" s="65">
        <f>VLOOKUP($A20,'Return Data'!$B$7:$R$2843,10,0)</f>
        <v>3.6857000000000002</v>
      </c>
      <c r="O20" s="66">
        <f t="shared" si="5"/>
        <v>15</v>
      </c>
      <c r="P20" s="65">
        <f>VLOOKUP($A20,'Return Data'!$B$7:$R$2843,11,0)</f>
        <v>4.0248999999999997</v>
      </c>
      <c r="Q20" s="66">
        <f t="shared" si="6"/>
        <v>13</v>
      </c>
      <c r="R20" s="65">
        <f>VLOOKUP($A20,'Return Data'!$B$7:$R$2843,12,0)</f>
        <v>3.7412999999999998</v>
      </c>
      <c r="S20" s="66">
        <f t="shared" si="7"/>
        <v>16</v>
      </c>
      <c r="T20" s="65">
        <f>VLOOKUP($A20,'Return Data'!$B$7:$R$2843,13,0)</f>
        <v>3.8563999999999998</v>
      </c>
      <c r="U20" s="66">
        <f t="shared" si="8"/>
        <v>17</v>
      </c>
      <c r="V20" s="65">
        <f>VLOOKUP($A20,'Return Data'!$B$7:$R$2843,17,0)</f>
        <v>5.4202000000000004</v>
      </c>
      <c r="W20" s="66">
        <f t="shared" si="11"/>
        <v>12</v>
      </c>
      <c r="X20" s="65">
        <f>VLOOKUP($A20,'Return Data'!$B$7:$R$2843,14,0)</f>
        <v>6.4913999999999996</v>
      </c>
      <c r="Y20" s="66">
        <f>RANK(X20,X$8:X$34,0)</f>
        <v>7</v>
      </c>
      <c r="Z20" s="65">
        <f>VLOOKUP($A20,'Return Data'!$B$7:$R$2843,16,0)</f>
        <v>7.8192000000000004</v>
      </c>
      <c r="AA20" s="67">
        <f t="shared" si="10"/>
        <v>8</v>
      </c>
    </row>
    <row r="21" spans="1:27" x14ac:dyDescent="0.3">
      <c r="A21" s="63" t="s">
        <v>1527</v>
      </c>
      <c r="B21" s="64">
        <f>VLOOKUP($A21,'Return Data'!$B$7:$R$2843,3,0)</f>
        <v>44412</v>
      </c>
      <c r="C21" s="65">
        <f>VLOOKUP($A21,'Return Data'!$B$7:$R$2843,4,0)</f>
        <v>35.145899999999997</v>
      </c>
      <c r="D21" s="65">
        <f>VLOOKUP($A21,'Return Data'!$B$7:$R$2843,5,0)</f>
        <v>3.7391000000000001</v>
      </c>
      <c r="E21" s="66">
        <f t="shared" si="0"/>
        <v>9</v>
      </c>
      <c r="F21" s="65">
        <f>VLOOKUP($A21,'Return Data'!$B$7:$R$2843,6,0)</f>
        <v>3.5951</v>
      </c>
      <c r="G21" s="66">
        <f t="shared" si="1"/>
        <v>7</v>
      </c>
      <c r="H21" s="65">
        <f>VLOOKUP($A21,'Return Data'!$B$7:$R$2843,7,0)</f>
        <v>3.5928</v>
      </c>
      <c r="I21" s="66">
        <f t="shared" si="2"/>
        <v>6</v>
      </c>
      <c r="J21" s="65">
        <f>VLOOKUP($A21,'Return Data'!$B$7:$R$2843,8,0)</f>
        <v>3.9459</v>
      </c>
      <c r="K21" s="66">
        <f t="shared" si="3"/>
        <v>8</v>
      </c>
      <c r="L21" s="65">
        <f>VLOOKUP($A21,'Return Data'!$B$7:$R$2843,9,0)</f>
        <v>4.3917999999999999</v>
      </c>
      <c r="M21" s="66">
        <f t="shared" si="4"/>
        <v>8</v>
      </c>
      <c r="N21" s="65">
        <f>VLOOKUP($A21,'Return Data'!$B$7:$R$2843,10,0)</f>
        <v>3.8422000000000001</v>
      </c>
      <c r="O21" s="66">
        <f t="shared" si="5"/>
        <v>9</v>
      </c>
      <c r="P21" s="65">
        <f>VLOOKUP($A21,'Return Data'!$B$7:$R$2843,11,0)</f>
        <v>4.0496999999999996</v>
      </c>
      <c r="Q21" s="66">
        <f t="shared" si="6"/>
        <v>11</v>
      </c>
      <c r="R21" s="65">
        <f>VLOOKUP($A21,'Return Data'!$B$7:$R$2843,12,0)</f>
        <v>3.7827000000000002</v>
      </c>
      <c r="S21" s="66">
        <f t="shared" si="7"/>
        <v>13</v>
      </c>
      <c r="T21" s="65">
        <f>VLOOKUP($A21,'Return Data'!$B$7:$R$2843,13,0)</f>
        <v>4.0250000000000004</v>
      </c>
      <c r="U21" s="66">
        <f t="shared" si="8"/>
        <v>12</v>
      </c>
      <c r="V21" s="65">
        <f>VLOOKUP($A21,'Return Data'!$B$7:$R$2843,17,0)</f>
        <v>5.7435999999999998</v>
      </c>
      <c r="W21" s="66">
        <f t="shared" si="11"/>
        <v>8</v>
      </c>
      <c r="X21" s="65">
        <f>VLOOKUP($A21,'Return Data'!$B$7:$R$2843,14,0)</f>
        <v>6.69</v>
      </c>
      <c r="Y21" s="66">
        <f>RANK(X21,X$8:X$34,0)</f>
        <v>5</v>
      </c>
      <c r="Z21" s="65">
        <f>VLOOKUP($A21,'Return Data'!$B$7:$R$2843,16,0)</f>
        <v>7.9001000000000001</v>
      </c>
      <c r="AA21" s="67">
        <f t="shared" si="10"/>
        <v>6</v>
      </c>
    </row>
    <row r="22" spans="1:27" x14ac:dyDescent="0.3">
      <c r="A22" s="63" t="s">
        <v>1529</v>
      </c>
      <c r="B22" s="64">
        <f>VLOOKUP($A22,'Return Data'!$B$7:$R$2843,3,0)</f>
        <v>44412</v>
      </c>
      <c r="C22" s="65">
        <f>VLOOKUP($A22,'Return Data'!$B$7:$R$2843,4,0)</f>
        <v>35.529499999999999</v>
      </c>
      <c r="D22" s="65">
        <f>VLOOKUP($A22,'Return Data'!$B$7:$R$2843,5,0)</f>
        <v>5.0345000000000004</v>
      </c>
      <c r="E22" s="66">
        <f t="shared" si="0"/>
        <v>4</v>
      </c>
      <c r="F22" s="65">
        <f>VLOOKUP($A22,'Return Data'!$B$7:$R$2843,6,0)</f>
        <v>3.4533999999999998</v>
      </c>
      <c r="G22" s="66">
        <f t="shared" si="1"/>
        <v>12</v>
      </c>
      <c r="H22" s="65">
        <f>VLOOKUP($A22,'Return Data'!$B$7:$R$2843,7,0)</f>
        <v>3.4658000000000002</v>
      </c>
      <c r="I22" s="66">
        <f t="shared" si="2"/>
        <v>9</v>
      </c>
      <c r="J22" s="65">
        <f>VLOOKUP($A22,'Return Data'!$B$7:$R$2843,8,0)</f>
        <v>3.7246000000000001</v>
      </c>
      <c r="K22" s="66">
        <f t="shared" si="3"/>
        <v>16</v>
      </c>
      <c r="L22" s="65">
        <f>VLOOKUP($A22,'Return Data'!$B$7:$R$2843,9,0)</f>
        <v>3.8517999999999999</v>
      </c>
      <c r="M22" s="66">
        <f t="shared" si="4"/>
        <v>19</v>
      </c>
      <c r="N22" s="65">
        <f>VLOOKUP($A22,'Return Data'!$B$7:$R$2843,10,0)</f>
        <v>3.5579999999999998</v>
      </c>
      <c r="O22" s="66">
        <f t="shared" si="5"/>
        <v>19</v>
      </c>
      <c r="P22" s="65">
        <f>VLOOKUP($A22,'Return Data'!$B$7:$R$2843,11,0)</f>
        <v>3.7810000000000001</v>
      </c>
      <c r="Q22" s="66">
        <f t="shared" si="6"/>
        <v>20</v>
      </c>
      <c r="R22" s="65">
        <f>VLOOKUP($A22,'Return Data'!$B$7:$R$2843,12,0)</f>
        <v>3.5135999999999998</v>
      </c>
      <c r="S22" s="66">
        <f t="shared" si="7"/>
        <v>21</v>
      </c>
      <c r="T22" s="65">
        <f>VLOOKUP($A22,'Return Data'!$B$7:$R$2843,13,0)</f>
        <v>3.6101999999999999</v>
      </c>
      <c r="U22" s="66">
        <f t="shared" si="8"/>
        <v>21</v>
      </c>
      <c r="V22" s="65">
        <f>VLOOKUP($A22,'Return Data'!$B$7:$R$2843,17,0)</f>
        <v>5.3289</v>
      </c>
      <c r="W22" s="66">
        <f t="shared" si="11"/>
        <v>15</v>
      </c>
      <c r="X22" s="65">
        <f>VLOOKUP($A22,'Return Data'!$B$7:$R$2843,14,0)</f>
        <v>6.3785999999999996</v>
      </c>
      <c r="Y22" s="66">
        <f>RANK(X22,X$8:X$34,0)</f>
        <v>8</v>
      </c>
      <c r="Z22" s="65">
        <f>VLOOKUP($A22,'Return Data'!$B$7:$R$2843,16,0)</f>
        <v>7.8360000000000003</v>
      </c>
      <c r="AA22" s="67">
        <f t="shared" si="10"/>
        <v>7</v>
      </c>
    </row>
    <row r="23" spans="1:27" x14ac:dyDescent="0.3">
      <c r="A23" s="63" t="s">
        <v>1530</v>
      </c>
      <c r="B23" s="64">
        <f>VLOOKUP($A23,'Return Data'!$B$7:$R$2843,3,0)</f>
        <v>44412</v>
      </c>
      <c r="C23" s="65">
        <f>VLOOKUP($A23,'Return Data'!$B$7:$R$2843,4,0)</f>
        <v>1072.2018</v>
      </c>
      <c r="D23" s="65">
        <f>VLOOKUP($A23,'Return Data'!$B$7:$R$2843,5,0)</f>
        <v>5.9039000000000001</v>
      </c>
      <c r="E23" s="66">
        <f t="shared" si="0"/>
        <v>3</v>
      </c>
      <c r="F23" s="65">
        <f>VLOOKUP($A23,'Return Data'!$B$7:$R$2843,6,0)</f>
        <v>4.0218999999999996</v>
      </c>
      <c r="G23" s="66">
        <f t="shared" si="1"/>
        <v>3</v>
      </c>
      <c r="H23" s="65">
        <f>VLOOKUP($A23,'Return Data'!$B$7:$R$2843,7,0)</f>
        <v>3.5091999999999999</v>
      </c>
      <c r="I23" s="66">
        <f t="shared" si="2"/>
        <v>8</v>
      </c>
      <c r="J23" s="65">
        <f>VLOOKUP($A23,'Return Data'!$B$7:$R$2843,8,0)</f>
        <v>3.9117999999999999</v>
      </c>
      <c r="K23" s="66">
        <f t="shared" si="3"/>
        <v>9</v>
      </c>
      <c r="L23" s="65">
        <f>VLOOKUP($A23,'Return Data'!$B$7:$R$2843,9,0)</f>
        <v>3.6966000000000001</v>
      </c>
      <c r="M23" s="66">
        <f t="shared" si="4"/>
        <v>23</v>
      </c>
      <c r="N23" s="65">
        <f>VLOOKUP($A23,'Return Data'!$B$7:$R$2843,10,0)</f>
        <v>3.5228000000000002</v>
      </c>
      <c r="O23" s="66">
        <f t="shared" si="5"/>
        <v>21</v>
      </c>
      <c r="P23" s="65">
        <f>VLOOKUP($A23,'Return Data'!$B$7:$R$2843,11,0)</f>
        <v>3.5141</v>
      </c>
      <c r="Q23" s="66">
        <f t="shared" si="6"/>
        <v>24</v>
      </c>
      <c r="R23" s="65">
        <f>VLOOKUP($A23,'Return Data'!$B$7:$R$2843,12,0)</f>
        <v>3.4464000000000001</v>
      </c>
      <c r="S23" s="66">
        <f t="shared" si="7"/>
        <v>23</v>
      </c>
      <c r="T23" s="65">
        <f>VLOOKUP($A23,'Return Data'!$B$7:$R$2843,13,0)</f>
        <v>3.5259999999999998</v>
      </c>
      <c r="U23" s="66">
        <f t="shared" si="8"/>
        <v>24</v>
      </c>
      <c r="V23" s="65"/>
      <c r="W23" s="66"/>
      <c r="X23" s="65"/>
      <c r="Y23" s="66"/>
      <c r="Z23" s="65">
        <f>VLOOKUP($A23,'Return Data'!$B$7:$R$2843,16,0)</f>
        <v>4.2172999999999998</v>
      </c>
      <c r="AA23" s="67">
        <f t="shared" si="10"/>
        <v>27</v>
      </c>
    </row>
    <row r="24" spans="1:27" x14ac:dyDescent="0.3">
      <c r="A24" s="63" t="s">
        <v>1532</v>
      </c>
      <c r="B24" s="64">
        <f>VLOOKUP($A24,'Return Data'!$B$7:$R$2843,3,0)</f>
        <v>44412</v>
      </c>
      <c r="C24" s="65">
        <f>VLOOKUP($A24,'Return Data'!$B$7:$R$2843,4,0)</f>
        <v>1102.2387000000001</v>
      </c>
      <c r="D24" s="65">
        <f>VLOOKUP($A24,'Return Data'!$B$7:$R$2843,5,0)</f>
        <v>1.02</v>
      </c>
      <c r="E24" s="66">
        <f t="shared" si="0"/>
        <v>27</v>
      </c>
      <c r="F24" s="65">
        <f>VLOOKUP($A24,'Return Data'!$B$7:$R$2843,6,0)</f>
        <v>2.7852999999999999</v>
      </c>
      <c r="G24" s="66">
        <f t="shared" si="1"/>
        <v>25</v>
      </c>
      <c r="H24" s="65">
        <f>VLOOKUP($A24,'Return Data'!$B$7:$R$2843,7,0)</f>
        <v>3.1709999999999998</v>
      </c>
      <c r="I24" s="66">
        <f t="shared" si="2"/>
        <v>21</v>
      </c>
      <c r="J24" s="65">
        <f>VLOOKUP($A24,'Return Data'!$B$7:$R$2843,8,0)</f>
        <v>3.5566</v>
      </c>
      <c r="K24" s="66">
        <f t="shared" si="3"/>
        <v>19</v>
      </c>
      <c r="L24" s="65">
        <f>VLOOKUP($A24,'Return Data'!$B$7:$R$2843,9,0)</f>
        <v>4.3250000000000002</v>
      </c>
      <c r="M24" s="66">
        <f t="shared" si="4"/>
        <v>10</v>
      </c>
      <c r="N24" s="65">
        <f>VLOOKUP($A24,'Return Data'!$B$7:$R$2843,10,0)</f>
        <v>3.8271999999999999</v>
      </c>
      <c r="O24" s="66">
        <f t="shared" si="5"/>
        <v>10</v>
      </c>
      <c r="P24" s="65">
        <f>VLOOKUP($A24,'Return Data'!$B$7:$R$2843,11,0)</f>
        <v>4.0492999999999997</v>
      </c>
      <c r="Q24" s="66">
        <f t="shared" si="6"/>
        <v>12</v>
      </c>
      <c r="R24" s="65">
        <f>VLOOKUP($A24,'Return Data'!$B$7:$R$2843,12,0)</f>
        <v>3.7521</v>
      </c>
      <c r="S24" s="66">
        <f t="shared" si="7"/>
        <v>15</v>
      </c>
      <c r="T24" s="65">
        <f>VLOOKUP($A24,'Return Data'!$B$7:$R$2843,13,0)</f>
        <v>4.0046999999999997</v>
      </c>
      <c r="U24" s="66">
        <f t="shared" si="8"/>
        <v>13</v>
      </c>
      <c r="V24" s="65"/>
      <c r="W24" s="66"/>
      <c r="X24" s="65"/>
      <c r="Y24" s="66"/>
      <c r="Z24" s="65">
        <f>VLOOKUP($A24,'Return Data'!$B$7:$R$2843,16,0)</f>
        <v>5.5568999999999997</v>
      </c>
      <c r="AA24" s="67">
        <f t="shared" si="10"/>
        <v>23</v>
      </c>
    </row>
    <row r="25" spans="1:27" x14ac:dyDescent="0.3">
      <c r="A25" s="63" t="s">
        <v>1534</v>
      </c>
      <c r="B25" s="64">
        <f>VLOOKUP($A25,'Return Data'!$B$7:$R$2843,3,0)</f>
        <v>44412</v>
      </c>
      <c r="C25" s="65">
        <f>VLOOKUP($A25,'Return Data'!$B$7:$R$2843,4,0)</f>
        <v>14.1059</v>
      </c>
      <c r="D25" s="65">
        <f>VLOOKUP($A25,'Return Data'!$B$7:$R$2843,5,0)</f>
        <v>2.3290000000000002</v>
      </c>
      <c r="E25" s="66">
        <f t="shared" si="0"/>
        <v>24</v>
      </c>
      <c r="F25" s="65">
        <f>VLOOKUP($A25,'Return Data'!$B$7:$R$2843,6,0)</f>
        <v>3.4689999999999999</v>
      </c>
      <c r="G25" s="66">
        <f t="shared" si="1"/>
        <v>10</v>
      </c>
      <c r="H25" s="65">
        <f>VLOOKUP($A25,'Return Data'!$B$7:$R$2843,7,0)</f>
        <v>3.218</v>
      </c>
      <c r="I25" s="66">
        <f t="shared" si="2"/>
        <v>19</v>
      </c>
      <c r="J25" s="65">
        <f>VLOOKUP($A25,'Return Data'!$B$7:$R$2843,8,0)</f>
        <v>3.5242</v>
      </c>
      <c r="K25" s="66">
        <f t="shared" si="3"/>
        <v>20</v>
      </c>
      <c r="L25" s="65">
        <f>VLOOKUP($A25,'Return Data'!$B$7:$R$2843,9,0)</f>
        <v>3.8081999999999998</v>
      </c>
      <c r="M25" s="66">
        <f t="shared" si="4"/>
        <v>21</v>
      </c>
      <c r="N25" s="65">
        <f>VLOOKUP($A25,'Return Data'!$B$7:$R$2843,10,0)</f>
        <v>3.2810999999999999</v>
      </c>
      <c r="O25" s="66">
        <f t="shared" si="5"/>
        <v>24</v>
      </c>
      <c r="P25" s="65">
        <f>VLOOKUP($A25,'Return Data'!$B$7:$R$2843,11,0)</f>
        <v>3.3086000000000002</v>
      </c>
      <c r="Q25" s="66">
        <f t="shared" si="6"/>
        <v>26</v>
      </c>
      <c r="R25" s="65">
        <f>VLOOKUP($A25,'Return Data'!$B$7:$R$2843,12,0)</f>
        <v>3.2197</v>
      </c>
      <c r="S25" s="66">
        <f t="shared" si="7"/>
        <v>26</v>
      </c>
      <c r="T25" s="65">
        <f>VLOOKUP($A25,'Return Data'!$B$7:$R$2843,13,0)</f>
        <v>3.2786</v>
      </c>
      <c r="U25" s="66">
        <f t="shared" si="8"/>
        <v>26</v>
      </c>
      <c r="V25" s="65">
        <f>VLOOKUP($A25,'Return Data'!$B$7:$R$2843,17,0)</f>
        <v>4.2643000000000004</v>
      </c>
      <c r="W25" s="66">
        <f t="shared" ref="W25:W30" si="12">RANK(V25,V$8:V$34,0)</f>
        <v>22</v>
      </c>
      <c r="X25" s="65">
        <f>VLOOKUP($A25,'Return Data'!$B$7:$R$2843,14,0)</f>
        <v>5.3100000000000001E-2</v>
      </c>
      <c r="Y25" s="66">
        <f t="shared" ref="Y25:Y30" si="13">RANK(X25,X$8:X$34,0)</f>
        <v>17</v>
      </c>
      <c r="Z25" s="65">
        <f>VLOOKUP($A25,'Return Data'!$B$7:$R$2843,16,0)</f>
        <v>4.4420999999999999</v>
      </c>
      <c r="AA25" s="67">
        <f t="shared" si="10"/>
        <v>26</v>
      </c>
    </row>
    <row r="26" spans="1:27" x14ac:dyDescent="0.3">
      <c r="A26" s="63" t="s">
        <v>2025</v>
      </c>
      <c r="B26" s="64">
        <f>VLOOKUP($A26,'Return Data'!$B$7:$R$2843,3,0)</f>
        <v>44412</v>
      </c>
      <c r="C26" s="65">
        <f>VLOOKUP($A26,'Return Data'!$B$7:$R$2843,4,0)</f>
        <v>2336.1424999999999</v>
      </c>
      <c r="D26" s="65">
        <f>VLOOKUP($A26,'Return Data'!$B$7:$R$2843,5,0)</f>
        <v>7.8198999999999996</v>
      </c>
      <c r="E26" s="66">
        <f t="shared" si="0"/>
        <v>2</v>
      </c>
      <c r="F26" s="65">
        <f>VLOOKUP($A26,'Return Data'!$B$7:$R$2843,6,0)</f>
        <v>3.5897000000000001</v>
      </c>
      <c r="G26" s="66">
        <f t="shared" si="1"/>
        <v>8</v>
      </c>
      <c r="H26" s="65">
        <f>VLOOKUP($A26,'Return Data'!$B$7:$R$2843,7,0)</f>
        <v>3.3426</v>
      </c>
      <c r="I26" s="66">
        <f t="shared" si="2"/>
        <v>14</v>
      </c>
      <c r="J26" s="65">
        <f>VLOOKUP($A26,'Return Data'!$B$7:$R$2843,8,0)</f>
        <v>3.476</v>
      </c>
      <c r="K26" s="66">
        <f t="shared" si="3"/>
        <v>23</v>
      </c>
      <c r="L26" s="65">
        <f>VLOOKUP($A26,'Return Data'!$B$7:$R$2843,9,0)</f>
        <v>3.6389999999999998</v>
      </c>
      <c r="M26" s="66">
        <f t="shared" si="4"/>
        <v>24</v>
      </c>
      <c r="N26" s="65">
        <f>VLOOKUP($A26,'Return Data'!$B$7:$R$2843,10,0)</f>
        <v>3.0013999999999998</v>
      </c>
      <c r="O26" s="66">
        <f t="shared" si="5"/>
        <v>26</v>
      </c>
      <c r="P26" s="65">
        <f>VLOOKUP($A26,'Return Data'!$B$7:$R$2843,11,0)</f>
        <v>3.0200999999999998</v>
      </c>
      <c r="Q26" s="66">
        <f t="shared" si="6"/>
        <v>27</v>
      </c>
      <c r="R26" s="65">
        <f>VLOOKUP($A26,'Return Data'!$B$7:$R$2843,12,0)</f>
        <v>2.8483999999999998</v>
      </c>
      <c r="S26" s="66">
        <f t="shared" si="7"/>
        <v>27</v>
      </c>
      <c r="T26" s="65">
        <f>VLOOKUP($A26,'Return Data'!$B$7:$R$2843,13,0)</f>
        <v>2.9451999999999998</v>
      </c>
      <c r="U26" s="66">
        <f t="shared" si="8"/>
        <v>27</v>
      </c>
      <c r="V26" s="65">
        <f>VLOOKUP($A26,'Return Data'!$B$7:$R$2843,17,0)</f>
        <v>4.3451000000000004</v>
      </c>
      <c r="W26" s="66">
        <f t="shared" si="12"/>
        <v>21</v>
      </c>
      <c r="X26" s="65">
        <f>VLOOKUP($A26,'Return Data'!$B$7:$R$2843,14,0)</f>
        <v>5.4292999999999996</v>
      </c>
      <c r="Y26" s="66">
        <f t="shared" si="13"/>
        <v>14</v>
      </c>
      <c r="Z26" s="65">
        <f>VLOOKUP($A26,'Return Data'!$B$7:$R$2843,16,0)</f>
        <v>7.3764000000000003</v>
      </c>
      <c r="AA26" s="67">
        <f t="shared" si="10"/>
        <v>14</v>
      </c>
    </row>
    <row r="27" spans="1:27" x14ac:dyDescent="0.3">
      <c r="A27" s="63" t="s">
        <v>1537</v>
      </c>
      <c r="B27" s="64">
        <f>VLOOKUP($A27,'Return Data'!$B$7:$R$2843,3,0)</f>
        <v>44412</v>
      </c>
      <c r="C27" s="65">
        <f>VLOOKUP($A27,'Return Data'!$B$7:$R$2843,4,0)</f>
        <v>3422.3966</v>
      </c>
      <c r="D27" s="65">
        <f>VLOOKUP($A27,'Return Data'!$B$7:$R$2843,5,0)</f>
        <v>4.8841999999999999</v>
      </c>
      <c r="E27" s="66">
        <f t="shared" si="0"/>
        <v>5</v>
      </c>
      <c r="F27" s="65">
        <f>VLOOKUP($A27,'Return Data'!$B$7:$R$2843,6,0)</f>
        <v>4.7968999999999999</v>
      </c>
      <c r="G27" s="66">
        <f t="shared" si="1"/>
        <v>2</v>
      </c>
      <c r="H27" s="65">
        <f>VLOOKUP($A27,'Return Data'!$B$7:$R$2843,7,0)</f>
        <v>4.0675999999999997</v>
      </c>
      <c r="I27" s="66">
        <f t="shared" si="2"/>
        <v>2</v>
      </c>
      <c r="J27" s="65">
        <f>VLOOKUP($A27,'Return Data'!$B$7:$R$2843,8,0)</f>
        <v>4.9248000000000003</v>
      </c>
      <c r="K27" s="66">
        <f t="shared" si="3"/>
        <v>2</v>
      </c>
      <c r="L27" s="65">
        <f>VLOOKUP($A27,'Return Data'!$B$7:$R$2843,9,0)</f>
        <v>32.195500000000003</v>
      </c>
      <c r="M27" s="66">
        <f t="shared" si="4"/>
        <v>1</v>
      </c>
      <c r="N27" s="65">
        <f>VLOOKUP($A27,'Return Data'!$B$7:$R$2843,10,0)</f>
        <v>19.0746</v>
      </c>
      <c r="O27" s="66">
        <f t="shared" si="5"/>
        <v>1</v>
      </c>
      <c r="P27" s="65">
        <f>VLOOKUP($A27,'Return Data'!$B$7:$R$2843,11,0)</f>
        <v>12.867000000000001</v>
      </c>
      <c r="Q27" s="66">
        <f t="shared" si="6"/>
        <v>1</v>
      </c>
      <c r="R27" s="65">
        <f>VLOOKUP($A27,'Return Data'!$B$7:$R$2843,12,0)</f>
        <v>10.394299999999999</v>
      </c>
      <c r="S27" s="66">
        <f t="shared" si="7"/>
        <v>1</v>
      </c>
      <c r="T27" s="65">
        <f>VLOOKUP($A27,'Return Data'!$B$7:$R$2843,13,0)</f>
        <v>10.238200000000001</v>
      </c>
      <c r="U27" s="66">
        <f t="shared" si="8"/>
        <v>1</v>
      </c>
      <c r="V27" s="65">
        <f>VLOOKUP($A27,'Return Data'!$B$7:$R$2843,17,0)</f>
        <v>5.5149999999999997</v>
      </c>
      <c r="W27" s="66">
        <f t="shared" si="12"/>
        <v>11</v>
      </c>
      <c r="X27" s="65">
        <f>VLOOKUP($A27,'Return Data'!$B$7:$R$2843,14,0)</f>
        <v>5.8537999999999997</v>
      </c>
      <c r="Y27" s="66">
        <f t="shared" si="13"/>
        <v>11</v>
      </c>
      <c r="Z27" s="65">
        <f>VLOOKUP($A27,'Return Data'!$B$7:$R$2843,16,0)</f>
        <v>7.39</v>
      </c>
      <c r="AA27" s="67">
        <f t="shared" si="10"/>
        <v>13</v>
      </c>
    </row>
    <row r="28" spans="1:27" x14ac:dyDescent="0.3">
      <c r="A28" s="63" t="s">
        <v>1541</v>
      </c>
      <c r="B28" s="64">
        <f>VLOOKUP($A28,'Return Data'!$B$7:$R$2843,3,0)</f>
        <v>44412</v>
      </c>
      <c r="C28" s="65">
        <f>VLOOKUP($A28,'Return Data'!$B$7:$R$2843,4,0)</f>
        <v>27.950700000000001</v>
      </c>
      <c r="D28" s="65">
        <f>VLOOKUP($A28,'Return Data'!$B$7:$R$2843,5,0)</f>
        <v>3.6568000000000001</v>
      </c>
      <c r="E28" s="66">
        <f t="shared" si="0"/>
        <v>12</v>
      </c>
      <c r="F28" s="65">
        <f>VLOOKUP($A28,'Return Data'!$B$7:$R$2843,6,0)</f>
        <v>3.3184</v>
      </c>
      <c r="G28" s="66">
        <f t="shared" si="1"/>
        <v>16</v>
      </c>
      <c r="H28" s="65">
        <f>VLOOKUP($A28,'Return Data'!$B$7:$R$2843,7,0)</f>
        <v>3.5282</v>
      </c>
      <c r="I28" s="66">
        <f t="shared" si="2"/>
        <v>7</v>
      </c>
      <c r="J28" s="65">
        <f>VLOOKUP($A28,'Return Data'!$B$7:$R$2843,8,0)</f>
        <v>3.9851000000000001</v>
      </c>
      <c r="K28" s="66">
        <f t="shared" si="3"/>
        <v>4</v>
      </c>
      <c r="L28" s="65">
        <f>VLOOKUP($A28,'Return Data'!$B$7:$R$2843,9,0)</f>
        <v>4.3661000000000003</v>
      </c>
      <c r="M28" s="66">
        <f t="shared" si="4"/>
        <v>9</v>
      </c>
      <c r="N28" s="65">
        <f>VLOOKUP($A28,'Return Data'!$B$7:$R$2843,10,0)</f>
        <v>3.8742000000000001</v>
      </c>
      <c r="O28" s="66">
        <f t="shared" si="5"/>
        <v>7</v>
      </c>
      <c r="P28" s="65">
        <f>VLOOKUP($A28,'Return Data'!$B$7:$R$2843,11,0)</f>
        <v>4.1199000000000003</v>
      </c>
      <c r="Q28" s="66">
        <f t="shared" si="6"/>
        <v>10</v>
      </c>
      <c r="R28" s="65">
        <f>VLOOKUP($A28,'Return Data'!$B$7:$R$2843,12,0)</f>
        <v>3.8416999999999999</v>
      </c>
      <c r="S28" s="66">
        <f t="shared" si="7"/>
        <v>12</v>
      </c>
      <c r="T28" s="65">
        <f>VLOOKUP($A28,'Return Data'!$B$7:$R$2843,13,0)</f>
        <v>4.0742000000000003</v>
      </c>
      <c r="U28" s="66">
        <f t="shared" si="8"/>
        <v>10</v>
      </c>
      <c r="V28" s="65">
        <f>VLOOKUP($A28,'Return Data'!$B$7:$R$2843,17,0)</f>
        <v>6.9291999999999998</v>
      </c>
      <c r="W28" s="66">
        <f t="shared" si="12"/>
        <v>2</v>
      </c>
      <c r="X28" s="65">
        <f>VLOOKUP($A28,'Return Data'!$B$7:$R$2843,14,0)</f>
        <v>8.5436999999999994</v>
      </c>
      <c r="Y28" s="66">
        <f t="shared" si="13"/>
        <v>1</v>
      </c>
      <c r="Z28" s="65">
        <f>VLOOKUP($A28,'Return Data'!$B$7:$R$2843,16,0)</f>
        <v>8.7195</v>
      </c>
      <c r="AA28" s="67">
        <f t="shared" si="10"/>
        <v>2</v>
      </c>
    </row>
    <row r="29" spans="1:27" x14ac:dyDescent="0.3">
      <c r="A29" s="63" t="s">
        <v>1543</v>
      </c>
      <c r="B29" s="64">
        <f>VLOOKUP($A29,'Return Data'!$B$7:$R$2843,3,0)</f>
        <v>44412</v>
      </c>
      <c r="C29" s="65">
        <f>VLOOKUP($A29,'Return Data'!$B$7:$R$2843,4,0)</f>
        <v>2289.0391</v>
      </c>
      <c r="D29" s="65">
        <f>VLOOKUP($A29,'Return Data'!$B$7:$R$2843,5,0)</f>
        <v>3.1686999999999999</v>
      </c>
      <c r="E29" s="66">
        <f t="shared" si="0"/>
        <v>15</v>
      </c>
      <c r="F29" s="65">
        <f>VLOOKUP($A29,'Return Data'!$B$7:$R$2843,6,0)</f>
        <v>3.1943000000000001</v>
      </c>
      <c r="G29" s="66">
        <f t="shared" si="1"/>
        <v>20</v>
      </c>
      <c r="H29" s="65">
        <f>VLOOKUP($A29,'Return Data'!$B$7:$R$2843,7,0)</f>
        <v>3.3763000000000001</v>
      </c>
      <c r="I29" s="66">
        <f t="shared" si="2"/>
        <v>12</v>
      </c>
      <c r="J29" s="65">
        <f>VLOOKUP($A29,'Return Data'!$B$7:$R$2843,8,0)</f>
        <v>3.6315</v>
      </c>
      <c r="K29" s="66">
        <f t="shared" si="3"/>
        <v>17</v>
      </c>
      <c r="L29" s="65">
        <f>VLOOKUP($A29,'Return Data'!$B$7:$R$2843,9,0)</f>
        <v>3.8938999999999999</v>
      </c>
      <c r="M29" s="66">
        <f t="shared" si="4"/>
        <v>18</v>
      </c>
      <c r="N29" s="65">
        <f>VLOOKUP($A29,'Return Data'!$B$7:$R$2843,10,0)</f>
        <v>3.5345</v>
      </c>
      <c r="O29" s="66">
        <f t="shared" si="5"/>
        <v>20</v>
      </c>
      <c r="P29" s="65">
        <f>VLOOKUP($A29,'Return Data'!$B$7:$R$2843,11,0)</f>
        <v>3.8047</v>
      </c>
      <c r="Q29" s="66">
        <f t="shared" si="6"/>
        <v>19</v>
      </c>
      <c r="R29" s="65">
        <f>VLOOKUP($A29,'Return Data'!$B$7:$R$2843,12,0)</f>
        <v>3.5451000000000001</v>
      </c>
      <c r="S29" s="66">
        <f t="shared" si="7"/>
        <v>20</v>
      </c>
      <c r="T29" s="65">
        <f>VLOOKUP($A29,'Return Data'!$B$7:$R$2843,13,0)</f>
        <v>3.6341999999999999</v>
      </c>
      <c r="U29" s="66">
        <f t="shared" si="8"/>
        <v>20</v>
      </c>
      <c r="V29" s="65">
        <f>VLOOKUP($A29,'Return Data'!$B$7:$R$2843,17,0)</f>
        <v>4.7910000000000004</v>
      </c>
      <c r="W29" s="66">
        <f t="shared" si="12"/>
        <v>20</v>
      </c>
      <c r="X29" s="65">
        <f>VLOOKUP($A29,'Return Data'!$B$7:$R$2843,14,0)</f>
        <v>3.9148000000000001</v>
      </c>
      <c r="Y29" s="66">
        <f t="shared" si="13"/>
        <v>16</v>
      </c>
      <c r="Z29" s="65">
        <f>VLOOKUP($A29,'Return Data'!$B$7:$R$2843,16,0)</f>
        <v>6.9390999999999998</v>
      </c>
      <c r="AA29" s="67">
        <f t="shared" si="10"/>
        <v>16</v>
      </c>
    </row>
    <row r="30" spans="1:27" x14ac:dyDescent="0.3">
      <c r="A30" s="63" t="s">
        <v>1544</v>
      </c>
      <c r="B30" s="64">
        <f>VLOOKUP($A30,'Return Data'!$B$7:$R$2843,3,0)</f>
        <v>44412</v>
      </c>
      <c r="C30" s="65">
        <f>VLOOKUP($A30,'Return Data'!$B$7:$R$2843,4,0)</f>
        <v>4778.5171</v>
      </c>
      <c r="D30" s="65">
        <f>VLOOKUP($A30,'Return Data'!$B$7:$R$2843,5,0)</f>
        <v>4.3506</v>
      </c>
      <c r="E30" s="66">
        <f t="shared" si="0"/>
        <v>8</v>
      </c>
      <c r="F30" s="65">
        <f>VLOOKUP($A30,'Return Data'!$B$7:$R$2843,6,0)</f>
        <v>3.4213</v>
      </c>
      <c r="G30" s="66">
        <f t="shared" si="1"/>
        <v>14</v>
      </c>
      <c r="H30" s="65">
        <f>VLOOKUP($A30,'Return Data'!$B$7:$R$2843,7,0)</f>
        <v>3.3039999999999998</v>
      </c>
      <c r="I30" s="66">
        <f t="shared" si="2"/>
        <v>16</v>
      </c>
      <c r="J30" s="65">
        <f>VLOOKUP($A30,'Return Data'!$B$7:$R$2843,8,0)</f>
        <v>3.7705000000000002</v>
      </c>
      <c r="K30" s="66">
        <f t="shared" si="3"/>
        <v>13</v>
      </c>
      <c r="L30" s="65">
        <f>VLOOKUP($A30,'Return Data'!$B$7:$R$2843,9,0)</f>
        <v>3.9786999999999999</v>
      </c>
      <c r="M30" s="66">
        <f t="shared" si="4"/>
        <v>16</v>
      </c>
      <c r="N30" s="65">
        <f>VLOOKUP($A30,'Return Data'!$B$7:$R$2843,10,0)</f>
        <v>3.5943999999999998</v>
      </c>
      <c r="O30" s="66">
        <f t="shared" si="5"/>
        <v>17</v>
      </c>
      <c r="P30" s="65">
        <f>VLOOKUP($A30,'Return Data'!$B$7:$R$2843,11,0)</f>
        <v>3.8862000000000001</v>
      </c>
      <c r="Q30" s="66">
        <f t="shared" si="6"/>
        <v>18</v>
      </c>
      <c r="R30" s="65">
        <f>VLOOKUP($A30,'Return Data'!$B$7:$R$2843,12,0)</f>
        <v>3.6122999999999998</v>
      </c>
      <c r="S30" s="66">
        <f t="shared" si="7"/>
        <v>19</v>
      </c>
      <c r="T30" s="65">
        <f>VLOOKUP($A30,'Return Data'!$B$7:$R$2843,13,0)</f>
        <v>3.8485999999999998</v>
      </c>
      <c r="U30" s="66">
        <f t="shared" si="8"/>
        <v>18</v>
      </c>
      <c r="V30" s="65">
        <f>VLOOKUP($A30,'Return Data'!$B$7:$R$2843,17,0)</f>
        <v>5.5711000000000004</v>
      </c>
      <c r="W30" s="66">
        <f t="shared" si="12"/>
        <v>10</v>
      </c>
      <c r="X30" s="65">
        <f>VLOOKUP($A30,'Return Data'!$B$7:$R$2843,14,0)</f>
        <v>6.5758999999999999</v>
      </c>
      <c r="Y30" s="66">
        <f t="shared" si="13"/>
        <v>6</v>
      </c>
      <c r="Z30" s="65">
        <f>VLOOKUP($A30,'Return Data'!$B$7:$R$2843,16,0)</f>
        <v>7.6337999999999999</v>
      </c>
      <c r="AA30" s="67">
        <f t="shared" si="10"/>
        <v>9</v>
      </c>
    </row>
    <row r="31" spans="1:27" x14ac:dyDescent="0.3">
      <c r="A31" s="63" t="s">
        <v>1546</v>
      </c>
      <c r="B31" s="64">
        <f>VLOOKUP($A31,'Return Data'!$B$7:$R$2843,3,0)</f>
        <v>44412</v>
      </c>
      <c r="C31" s="65">
        <f>VLOOKUP($A31,'Return Data'!$B$7:$R$2843,4,0)</f>
        <v>11.218</v>
      </c>
      <c r="D31" s="65">
        <f>VLOOKUP($A31,'Return Data'!$B$7:$R$2843,5,0)</f>
        <v>2.2776999999999998</v>
      </c>
      <c r="E31" s="66">
        <f t="shared" si="0"/>
        <v>25</v>
      </c>
      <c r="F31" s="65">
        <f>VLOOKUP($A31,'Return Data'!$B$7:$R$2843,6,0)</f>
        <v>3.3854000000000002</v>
      </c>
      <c r="G31" s="66">
        <f t="shared" si="1"/>
        <v>15</v>
      </c>
      <c r="H31" s="65">
        <f>VLOOKUP($A31,'Return Data'!$B$7:$R$2843,7,0)</f>
        <v>3.3488000000000002</v>
      </c>
      <c r="I31" s="66">
        <f t="shared" si="2"/>
        <v>13</v>
      </c>
      <c r="J31" s="65">
        <f>VLOOKUP($A31,'Return Data'!$B$7:$R$2843,8,0)</f>
        <v>3.8018999999999998</v>
      </c>
      <c r="K31" s="66">
        <f t="shared" si="3"/>
        <v>12</v>
      </c>
      <c r="L31" s="65">
        <f>VLOOKUP($A31,'Return Data'!$B$7:$R$2843,9,0)</f>
        <v>4.0175999999999998</v>
      </c>
      <c r="M31" s="66">
        <f t="shared" si="4"/>
        <v>14</v>
      </c>
      <c r="N31" s="65">
        <f>VLOOKUP($A31,'Return Data'!$B$7:$R$2843,10,0)</f>
        <v>3.7738</v>
      </c>
      <c r="O31" s="66">
        <f t="shared" si="5"/>
        <v>12</v>
      </c>
      <c r="P31" s="65">
        <f>VLOOKUP($A31,'Return Data'!$B$7:$R$2843,11,0)</f>
        <v>3.9516</v>
      </c>
      <c r="Q31" s="66">
        <f t="shared" si="6"/>
        <v>16</v>
      </c>
      <c r="R31" s="65">
        <f>VLOOKUP($A31,'Return Data'!$B$7:$R$2843,12,0)</f>
        <v>3.7694000000000001</v>
      </c>
      <c r="S31" s="66">
        <f t="shared" si="7"/>
        <v>14</v>
      </c>
      <c r="T31" s="65">
        <f>VLOOKUP($A31,'Return Data'!$B$7:$R$2843,13,0)</f>
        <v>3.9214000000000002</v>
      </c>
      <c r="U31" s="66">
        <f t="shared" si="8"/>
        <v>15</v>
      </c>
      <c r="V31" s="65"/>
      <c r="W31" s="66"/>
      <c r="X31" s="65"/>
      <c r="Y31" s="66"/>
      <c r="Z31" s="65">
        <f>VLOOKUP($A31,'Return Data'!$B$7:$R$2843,16,0)</f>
        <v>5.5843999999999996</v>
      </c>
      <c r="AA31" s="67">
        <f t="shared" si="10"/>
        <v>22</v>
      </c>
    </row>
    <row r="32" spans="1:27" x14ac:dyDescent="0.3">
      <c r="A32" s="63" t="s">
        <v>1548</v>
      </c>
      <c r="B32" s="64">
        <f>VLOOKUP($A32,'Return Data'!$B$7:$R$2843,3,0)</f>
        <v>44412</v>
      </c>
      <c r="C32" s="65">
        <f>VLOOKUP($A32,'Return Data'!$B$7:$R$2843,4,0)</f>
        <v>11.595599999999999</v>
      </c>
      <c r="D32" s="65">
        <f>VLOOKUP($A32,'Return Data'!$B$7:$R$2843,5,0)</f>
        <v>4.7222</v>
      </c>
      <c r="E32" s="66">
        <f t="shared" si="0"/>
        <v>6</v>
      </c>
      <c r="F32" s="65">
        <f>VLOOKUP($A32,'Return Data'!$B$7:$R$2843,6,0)</f>
        <v>3.4641999999999999</v>
      </c>
      <c r="G32" s="66">
        <f t="shared" si="1"/>
        <v>11</v>
      </c>
      <c r="H32" s="65">
        <f>VLOOKUP($A32,'Return Data'!$B$7:$R$2843,7,0)</f>
        <v>3.4647999999999999</v>
      </c>
      <c r="I32" s="66">
        <f t="shared" si="2"/>
        <v>10</v>
      </c>
      <c r="J32" s="65">
        <f>VLOOKUP($A32,'Return Data'!$B$7:$R$2843,8,0)</f>
        <v>3.9725999999999999</v>
      </c>
      <c r="K32" s="66">
        <f t="shared" si="3"/>
        <v>7</v>
      </c>
      <c r="L32" s="65">
        <f>VLOOKUP($A32,'Return Data'!$B$7:$R$2843,9,0)</f>
        <v>4.2995000000000001</v>
      </c>
      <c r="M32" s="66">
        <f t="shared" si="4"/>
        <v>12</v>
      </c>
      <c r="N32" s="65">
        <f>VLOOKUP($A32,'Return Data'!$B$7:$R$2843,10,0)</f>
        <v>3.8206000000000002</v>
      </c>
      <c r="O32" s="66">
        <f t="shared" si="5"/>
        <v>11</v>
      </c>
      <c r="P32" s="65">
        <f>VLOOKUP($A32,'Return Data'!$B$7:$R$2843,11,0)</f>
        <v>4.1334</v>
      </c>
      <c r="Q32" s="66">
        <f t="shared" si="6"/>
        <v>9</v>
      </c>
      <c r="R32" s="65">
        <f>VLOOKUP($A32,'Return Data'!$B$7:$R$2843,12,0)</f>
        <v>3.9323000000000001</v>
      </c>
      <c r="S32" s="66">
        <f t="shared" si="7"/>
        <v>10</v>
      </c>
      <c r="T32" s="65">
        <f>VLOOKUP($A32,'Return Data'!$B$7:$R$2843,13,0)</f>
        <v>4.0514999999999999</v>
      </c>
      <c r="U32" s="66">
        <f t="shared" si="8"/>
        <v>11</v>
      </c>
      <c r="V32" s="65">
        <f>VLOOKUP($A32,'Return Data'!$B$7:$R$2843,17,0)</f>
        <v>5.4134000000000002</v>
      </c>
      <c r="W32" s="66">
        <f>RANK(V32,V$8:V$34,0)</f>
        <v>13</v>
      </c>
      <c r="X32" s="65"/>
      <c r="Y32" s="66"/>
      <c r="Z32" s="65">
        <f>VLOOKUP($A32,'Return Data'!$B$7:$R$2843,16,0)</f>
        <v>6.0156000000000001</v>
      </c>
      <c r="AA32" s="67">
        <f t="shared" si="10"/>
        <v>21</v>
      </c>
    </row>
    <row r="33" spans="1:27" x14ac:dyDescent="0.3">
      <c r="A33" s="63" t="s">
        <v>1550</v>
      </c>
      <c r="B33" s="64">
        <f>VLOOKUP($A33,'Return Data'!$B$7:$R$2843,3,0)</f>
        <v>44412</v>
      </c>
      <c r="C33" s="65">
        <f>VLOOKUP($A33,'Return Data'!$B$7:$R$2843,4,0)</f>
        <v>3459.8881999999999</v>
      </c>
      <c r="D33" s="65">
        <f>VLOOKUP($A33,'Return Data'!$B$7:$R$2843,5,0)</f>
        <v>3.6884999999999999</v>
      </c>
      <c r="E33" s="66">
        <f t="shared" si="0"/>
        <v>11</v>
      </c>
      <c r="F33" s="65">
        <f>VLOOKUP($A33,'Return Data'!$B$7:$R$2843,6,0)</f>
        <v>2.5804999999999998</v>
      </c>
      <c r="G33" s="66">
        <f t="shared" si="1"/>
        <v>26</v>
      </c>
      <c r="H33" s="65">
        <f>VLOOKUP($A33,'Return Data'!$B$7:$R$2843,7,0)</f>
        <v>2.5529000000000002</v>
      </c>
      <c r="I33" s="66">
        <f t="shared" si="2"/>
        <v>26</v>
      </c>
      <c r="J33" s="65">
        <f>VLOOKUP($A33,'Return Data'!$B$7:$R$2843,8,0)</f>
        <v>3.1490999999999998</v>
      </c>
      <c r="K33" s="66">
        <f t="shared" si="3"/>
        <v>25</v>
      </c>
      <c r="L33" s="65">
        <f>VLOOKUP($A33,'Return Data'!$B$7:$R$2843,9,0)</f>
        <v>3.9598</v>
      </c>
      <c r="M33" s="66">
        <f t="shared" si="4"/>
        <v>17</v>
      </c>
      <c r="N33" s="65">
        <f>VLOOKUP($A33,'Return Data'!$B$7:$R$2843,10,0)</f>
        <v>3.7521</v>
      </c>
      <c r="O33" s="66">
        <f t="shared" si="5"/>
        <v>13</v>
      </c>
      <c r="P33" s="65">
        <f>VLOOKUP($A33,'Return Data'!$B$7:$R$2843,11,0)</f>
        <v>3.9935</v>
      </c>
      <c r="Q33" s="66">
        <f t="shared" si="6"/>
        <v>15</v>
      </c>
      <c r="R33" s="65">
        <f>VLOOKUP($A33,'Return Data'!$B$7:$R$2843,12,0)</f>
        <v>4.0548000000000002</v>
      </c>
      <c r="S33" s="66">
        <f t="shared" si="7"/>
        <v>7</v>
      </c>
      <c r="T33" s="65">
        <f>VLOOKUP($A33,'Return Data'!$B$7:$R$2843,13,0)</f>
        <v>4.3231999999999999</v>
      </c>
      <c r="U33" s="66">
        <f t="shared" si="8"/>
        <v>8</v>
      </c>
      <c r="V33" s="65">
        <f>VLOOKUP($A33,'Return Data'!$B$7:$R$2843,17,0)</f>
        <v>5.5838000000000001</v>
      </c>
      <c r="W33" s="66">
        <f>RANK(V33,V$8:V$34,0)</f>
        <v>9</v>
      </c>
      <c r="X33" s="65">
        <f>VLOOKUP($A33,'Return Data'!$B$7:$R$2843,14,0)</f>
        <v>5.0612000000000004</v>
      </c>
      <c r="Y33" s="66">
        <f>RANK(X33,X$8:X$34,0)</f>
        <v>15</v>
      </c>
      <c r="Z33" s="65">
        <f>VLOOKUP($A33,'Return Data'!$B$7:$R$2843,16,0)</f>
        <v>7.5723000000000003</v>
      </c>
      <c r="AA33" s="67">
        <f t="shared" si="10"/>
        <v>10</v>
      </c>
    </row>
    <row r="34" spans="1:27" x14ac:dyDescent="0.3">
      <c r="A34" s="63" t="s">
        <v>1552</v>
      </c>
      <c r="B34" s="64">
        <f>VLOOKUP($A34,'Return Data'!$B$7:$R$2843,3,0)</f>
        <v>44412</v>
      </c>
      <c r="C34" s="65">
        <f>VLOOKUP($A34,'Return Data'!$B$7:$R$2843,4,0)</f>
        <v>1107.1052</v>
      </c>
      <c r="D34" s="65">
        <f>VLOOKUP($A34,'Return Data'!$B$7:$R$2843,5,0)</f>
        <v>2.7597</v>
      </c>
      <c r="E34" s="66">
        <f t="shared" si="0"/>
        <v>20</v>
      </c>
      <c r="F34" s="65">
        <f>VLOOKUP($A34,'Return Data'!$B$7:$R$2843,6,0)</f>
        <v>2.7863000000000002</v>
      </c>
      <c r="G34" s="66">
        <f t="shared" si="1"/>
        <v>24</v>
      </c>
      <c r="H34" s="65">
        <f>VLOOKUP($A34,'Return Data'!$B$7:$R$2843,7,0)</f>
        <v>2.7883</v>
      </c>
      <c r="I34" s="66">
        <f t="shared" si="2"/>
        <v>25</v>
      </c>
      <c r="J34" s="65">
        <f>VLOOKUP($A34,'Return Data'!$B$7:$R$2843,8,0)</f>
        <v>2.8012000000000001</v>
      </c>
      <c r="K34" s="66">
        <f t="shared" si="3"/>
        <v>27</v>
      </c>
      <c r="L34" s="65">
        <f>VLOOKUP($A34,'Return Data'!$B$7:$R$2843,9,0)</f>
        <v>2.9807000000000001</v>
      </c>
      <c r="M34" s="66">
        <f t="shared" si="4"/>
        <v>27</v>
      </c>
      <c r="N34" s="65">
        <f>VLOOKUP($A34,'Return Data'!$B$7:$R$2843,10,0)</f>
        <v>2.9214000000000002</v>
      </c>
      <c r="O34" s="66">
        <f t="shared" si="5"/>
        <v>27</v>
      </c>
      <c r="P34" s="65">
        <f>VLOOKUP($A34,'Return Data'!$B$7:$R$2843,11,0)</f>
        <v>4.492</v>
      </c>
      <c r="Q34" s="66">
        <f t="shared" si="6"/>
        <v>6</v>
      </c>
      <c r="R34" s="65">
        <f>VLOOKUP($A34,'Return Data'!$B$7:$R$2843,12,0)</f>
        <v>3.9643999999999999</v>
      </c>
      <c r="S34" s="66">
        <f t="shared" si="7"/>
        <v>9</v>
      </c>
      <c r="T34" s="65">
        <f>VLOOKUP($A34,'Return Data'!$B$7:$R$2843,13,0)</f>
        <v>4.4019000000000004</v>
      </c>
      <c r="U34" s="66">
        <f t="shared" si="8"/>
        <v>6</v>
      </c>
      <c r="V34" s="65"/>
      <c r="W34" s="66"/>
      <c r="X34" s="65"/>
      <c r="Y34" s="66"/>
      <c r="Z34" s="65">
        <f>VLOOKUP($A34,'Return Data'!$B$7:$R$2843,16,0)</f>
        <v>4.8132999999999999</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3.7178629629629634</v>
      </c>
      <c r="E36" s="74"/>
      <c r="F36" s="75">
        <f>AVERAGE(F8:F34)</f>
        <v>3.615725925925926</v>
      </c>
      <c r="G36" s="74"/>
      <c r="H36" s="75">
        <f>AVERAGE(H8:H34)</f>
        <v>3.5597407407407409</v>
      </c>
      <c r="I36" s="74"/>
      <c r="J36" s="75">
        <f>AVERAGE(J8:J34)</f>
        <v>3.9988481481481482</v>
      </c>
      <c r="K36" s="74"/>
      <c r="L36" s="75">
        <f>AVERAGE(L8:L34)</f>
        <v>5.4073148148148151</v>
      </c>
      <c r="M36" s="74"/>
      <c r="N36" s="75">
        <f>AVERAGE(N8:N34)</f>
        <v>4.4074629629629625</v>
      </c>
      <c r="O36" s="74"/>
      <c r="P36" s="75">
        <f>AVERAGE(P8:P34)</f>
        <v>4.5029555555555554</v>
      </c>
      <c r="Q36" s="74"/>
      <c r="R36" s="75">
        <f>AVERAGE(R8:R34)</f>
        <v>4.1647444444444446</v>
      </c>
      <c r="S36" s="74"/>
      <c r="T36" s="75">
        <f>AVERAGE(T8:T34)</f>
        <v>4.358944444444445</v>
      </c>
      <c r="U36" s="74"/>
      <c r="V36" s="75">
        <f>AVERAGE(V8:V34)</f>
        <v>5.6233727272727272</v>
      </c>
      <c r="W36" s="74"/>
      <c r="X36" s="75">
        <f>AVERAGE(X8:X34)</f>
        <v>5.9323411764705885</v>
      </c>
      <c r="Y36" s="74"/>
      <c r="Z36" s="75">
        <f>AVERAGE(Z8:Z34)</f>
        <v>6.9435111111111105</v>
      </c>
      <c r="AA36" s="76"/>
    </row>
    <row r="37" spans="1:27" x14ac:dyDescent="0.3">
      <c r="A37" s="73" t="s">
        <v>28</v>
      </c>
      <c r="B37" s="74"/>
      <c r="C37" s="74"/>
      <c r="D37" s="75">
        <f>MIN(D8:D34)</f>
        <v>1.02</v>
      </c>
      <c r="E37" s="74"/>
      <c r="F37" s="75">
        <f>MIN(F8:F34)</f>
        <v>2.5590000000000002</v>
      </c>
      <c r="G37" s="74"/>
      <c r="H37" s="75">
        <f>MIN(H8:H34)</f>
        <v>2.4634</v>
      </c>
      <c r="I37" s="74"/>
      <c r="J37" s="75">
        <f>MIN(J8:J34)</f>
        <v>2.8012000000000001</v>
      </c>
      <c r="K37" s="74"/>
      <c r="L37" s="75">
        <f>MIN(L8:L34)</f>
        <v>2.9807000000000001</v>
      </c>
      <c r="M37" s="74"/>
      <c r="N37" s="75">
        <f>MIN(N8:N34)</f>
        <v>2.9214000000000002</v>
      </c>
      <c r="O37" s="74"/>
      <c r="P37" s="75">
        <f>MIN(P8:P34)</f>
        <v>3.0200999999999998</v>
      </c>
      <c r="Q37" s="74"/>
      <c r="R37" s="75">
        <f>MIN(R8:R34)</f>
        <v>2.8483999999999998</v>
      </c>
      <c r="S37" s="74"/>
      <c r="T37" s="75">
        <f>MIN(T8:T34)</f>
        <v>2.9451999999999998</v>
      </c>
      <c r="U37" s="74"/>
      <c r="V37" s="75">
        <f>MIN(V8:V34)</f>
        <v>4.2643000000000004</v>
      </c>
      <c r="W37" s="74"/>
      <c r="X37" s="75">
        <f>MIN(X8:X34)</f>
        <v>5.3100000000000001E-2</v>
      </c>
      <c r="Y37" s="74"/>
      <c r="Z37" s="75">
        <f>MIN(Z8:Z34)</f>
        <v>4.2172999999999998</v>
      </c>
      <c r="AA37" s="76"/>
    </row>
    <row r="38" spans="1:27" ht="15" thickBot="1" x14ac:dyDescent="0.35">
      <c r="A38" s="77" t="s">
        <v>29</v>
      </c>
      <c r="B38" s="78"/>
      <c r="C38" s="78"/>
      <c r="D38" s="79">
        <f>MAX(D8:D34)</f>
        <v>7.9175000000000004</v>
      </c>
      <c r="E38" s="78"/>
      <c r="F38" s="79">
        <f>MAX(F8:F34)</f>
        <v>9.8667999999999996</v>
      </c>
      <c r="G38" s="78"/>
      <c r="H38" s="79">
        <f>MAX(H8:H34)</f>
        <v>9.9262999999999995</v>
      </c>
      <c r="I38" s="78"/>
      <c r="J38" s="79">
        <f>MAX(J8:J34)</f>
        <v>11.323600000000001</v>
      </c>
      <c r="K38" s="78"/>
      <c r="L38" s="79">
        <f>MAX(L8:L34)</f>
        <v>32.195500000000003</v>
      </c>
      <c r="M38" s="78"/>
      <c r="N38" s="79">
        <f>MAX(N8:N34)</f>
        <v>19.0746</v>
      </c>
      <c r="O38" s="78"/>
      <c r="P38" s="79">
        <f>MAX(P8:P34)</f>
        <v>12.867000000000001</v>
      </c>
      <c r="Q38" s="78"/>
      <c r="R38" s="79">
        <f>MAX(R8:R34)</f>
        <v>10.394299999999999</v>
      </c>
      <c r="S38" s="78"/>
      <c r="T38" s="79">
        <f>MAX(T8:T34)</f>
        <v>10.238200000000001</v>
      </c>
      <c r="U38" s="78"/>
      <c r="V38" s="79">
        <f>MAX(V8:V34)</f>
        <v>7.6069000000000004</v>
      </c>
      <c r="W38" s="78"/>
      <c r="X38" s="79">
        <f>MAX(X8:X34)</f>
        <v>8.5436999999999994</v>
      </c>
      <c r="Y38" s="78"/>
      <c r="Z38" s="79">
        <f>MAX(Z8:Z34)</f>
        <v>8.8063000000000002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44412</v>
      </c>
      <c r="C8" s="65">
        <f>VLOOKUP($A8,'Return Data'!$B$7:$R$2843,4,0)</f>
        <v>429.1782</v>
      </c>
      <c r="D8" s="65">
        <f>VLOOKUP($A8,'Return Data'!$B$7:$R$2843,5,0)</f>
        <v>4.3803999999999998</v>
      </c>
      <c r="E8" s="66">
        <f t="shared" ref="E8:E34" si="0">RANK(D8,D$8:D$34,0)</f>
        <v>5</v>
      </c>
      <c r="F8" s="65">
        <f>VLOOKUP($A8,'Return Data'!$B$7:$R$2843,6,0)</f>
        <v>3.8546</v>
      </c>
      <c r="G8" s="66">
        <f t="shared" ref="G8:G34" si="1">RANK(F8,F$8:F$34,0)</f>
        <v>3</v>
      </c>
      <c r="H8" s="65">
        <f>VLOOKUP($A8,'Return Data'!$B$7:$R$2843,7,0)</f>
        <v>3.8906999999999998</v>
      </c>
      <c r="I8" s="66">
        <f t="shared" ref="I8:I34" si="2">RANK(H8,H$8:H$34,0)</f>
        <v>2</v>
      </c>
      <c r="J8" s="65">
        <f>VLOOKUP($A8,'Return Data'!$B$7:$R$2843,8,0)</f>
        <v>4.2107999999999999</v>
      </c>
      <c r="K8" s="66">
        <f t="shared" ref="K8:K34" si="3">RANK(J8,J$8:J$34,0)</f>
        <v>2</v>
      </c>
      <c r="L8" s="65">
        <f>VLOOKUP($A8,'Return Data'!$B$7:$R$2843,9,0)</f>
        <v>5.0266000000000002</v>
      </c>
      <c r="M8" s="66">
        <f t="shared" ref="M8:M34" si="4">RANK(L8,L$8:L$34,0)</f>
        <v>3</v>
      </c>
      <c r="N8" s="65">
        <f>VLOOKUP($A8,'Return Data'!$B$7:$R$2843,10,0)</f>
        <v>4.2744999999999997</v>
      </c>
      <c r="O8" s="66">
        <f t="shared" ref="O8:O34" si="5">RANK(N8,N$8:N$34,0)</f>
        <v>3</v>
      </c>
      <c r="P8" s="65">
        <f>VLOOKUP($A8,'Return Data'!$B$7:$R$2843,11,0)</f>
        <v>4.6153000000000004</v>
      </c>
      <c r="Q8" s="66">
        <f t="shared" ref="Q8:Q34" si="6">RANK(P8,P$8:P$34,0)</f>
        <v>3</v>
      </c>
      <c r="R8" s="65">
        <f>VLOOKUP($A8,'Return Data'!$B$7:$R$2843,12,0)</f>
        <v>4.1660000000000004</v>
      </c>
      <c r="S8" s="66">
        <f>RANK(R8,R$8:R$34,0)</f>
        <v>4</v>
      </c>
      <c r="T8" s="65">
        <f>VLOOKUP($A8,'Return Data'!$B$7:$R$2843,13,0)</f>
        <v>4.5891999999999999</v>
      </c>
      <c r="U8" s="66">
        <f>RANK(T8,T$8:T$34,0)</f>
        <v>4</v>
      </c>
      <c r="V8" s="65">
        <f>VLOOKUP($A8,'Return Data'!$B$7:$R$2843,17,0)</f>
        <v>6.2202000000000002</v>
      </c>
      <c r="W8" s="66">
        <f>RANK(V8,V$8:V$34,0)</f>
        <v>4</v>
      </c>
      <c r="X8" s="65">
        <f>VLOOKUP($A8,'Return Data'!$B$7:$R$2843,14,0)</f>
        <v>7.0849000000000002</v>
      </c>
      <c r="Y8" s="66">
        <f>RANK(X8,X$8:X$34,0)</f>
        <v>3</v>
      </c>
      <c r="Z8" s="65">
        <f>VLOOKUP($A8,'Return Data'!$B$7:$R$2843,16,0)</f>
        <v>7.6349999999999998</v>
      </c>
      <c r="AA8" s="67">
        <f>RANK(Z8,Z$8:Z$34,0)</f>
        <v>4</v>
      </c>
    </row>
    <row r="9" spans="1:27" x14ac:dyDescent="0.3">
      <c r="A9" s="63" t="s">
        <v>1497</v>
      </c>
      <c r="B9" s="64">
        <f>VLOOKUP($A9,'Return Data'!$B$7:$R$2843,3,0)</f>
        <v>44412</v>
      </c>
      <c r="C9" s="65">
        <f>VLOOKUP($A9,'Return Data'!$B$7:$R$2843,4,0)</f>
        <v>11.834</v>
      </c>
      <c r="D9" s="65">
        <f>VLOOKUP($A9,'Return Data'!$B$7:$R$2843,5,0)</f>
        <v>2.1591999999999998</v>
      </c>
      <c r="E9" s="66">
        <f t="shared" si="0"/>
        <v>22</v>
      </c>
      <c r="F9" s="65">
        <f>VLOOKUP($A9,'Return Data'!$B$7:$R$2843,6,0)</f>
        <v>2.5918000000000001</v>
      </c>
      <c r="G9" s="66">
        <f t="shared" si="1"/>
        <v>20</v>
      </c>
      <c r="H9" s="65">
        <f>VLOOKUP($A9,'Return Data'!$B$7:$R$2843,7,0)</f>
        <v>2.2921999999999998</v>
      </c>
      <c r="I9" s="66">
        <f t="shared" si="2"/>
        <v>23</v>
      </c>
      <c r="J9" s="65">
        <f>VLOOKUP($A9,'Return Data'!$B$7:$R$2843,8,0)</f>
        <v>2.9851999999999999</v>
      </c>
      <c r="K9" s="66">
        <f t="shared" si="3"/>
        <v>19</v>
      </c>
      <c r="L9" s="65">
        <f>VLOOKUP($A9,'Return Data'!$B$7:$R$2843,9,0)</f>
        <v>3.5819000000000001</v>
      </c>
      <c r="M9" s="66">
        <f t="shared" si="4"/>
        <v>16</v>
      </c>
      <c r="N9" s="65">
        <f>VLOOKUP($A9,'Return Data'!$B$7:$R$2843,10,0)</f>
        <v>3.3129</v>
      </c>
      <c r="O9" s="66">
        <f t="shared" si="5"/>
        <v>15</v>
      </c>
      <c r="P9" s="65">
        <f>VLOOKUP($A9,'Return Data'!$B$7:$R$2843,11,0)</f>
        <v>3.5954999999999999</v>
      </c>
      <c r="Q9" s="66">
        <f t="shared" si="6"/>
        <v>14</v>
      </c>
      <c r="R9" s="65">
        <f>VLOOKUP($A9,'Return Data'!$B$7:$R$2843,12,0)</f>
        <v>3.3586999999999998</v>
      </c>
      <c r="S9" s="66">
        <f t="shared" ref="S9:S34" si="7">RANK(R9,R$8:R$34,0)</f>
        <v>13</v>
      </c>
      <c r="T9" s="65">
        <f>VLOOKUP($A9,'Return Data'!$B$7:$R$2843,13,0)</f>
        <v>3.6924000000000001</v>
      </c>
      <c r="U9" s="66">
        <f t="shared" ref="U9:U34" si="8">RANK(T9,T$8:T$34,0)</f>
        <v>10</v>
      </c>
      <c r="V9" s="65">
        <f>VLOOKUP($A9,'Return Data'!$B$7:$R$2843,17,0)</f>
        <v>5.0048000000000004</v>
      </c>
      <c r="W9" s="66">
        <f t="shared" ref="W9:W33" si="9">RANK(V9,V$8:V$34,0)</f>
        <v>12</v>
      </c>
      <c r="X9" s="65"/>
      <c r="Y9" s="66"/>
      <c r="Z9" s="65">
        <f>VLOOKUP($A9,'Return Data'!$B$7:$R$2843,16,0)</f>
        <v>5.9756</v>
      </c>
      <c r="AA9" s="67">
        <f t="shared" ref="AA9:AA34" si="10">RANK(Z9,Z$8:Z$34,0)</f>
        <v>18</v>
      </c>
    </row>
    <row r="10" spans="1:27" x14ac:dyDescent="0.3">
      <c r="A10" s="63" t="s">
        <v>1498</v>
      </c>
      <c r="B10" s="64">
        <f>VLOOKUP($A10,'Return Data'!$B$7:$R$2843,3,0)</f>
        <v>44412</v>
      </c>
      <c r="C10" s="65">
        <f>VLOOKUP($A10,'Return Data'!$B$7:$R$2843,4,0)</f>
        <v>1211.5689</v>
      </c>
      <c r="D10" s="65">
        <f>VLOOKUP($A10,'Return Data'!$B$7:$R$2843,5,0)</f>
        <v>2.5156999999999998</v>
      </c>
      <c r="E10" s="66">
        <f t="shared" si="0"/>
        <v>17</v>
      </c>
      <c r="F10" s="65">
        <f>VLOOKUP($A10,'Return Data'!$B$7:$R$2843,6,0)</f>
        <v>3.2551000000000001</v>
      </c>
      <c r="G10" s="66">
        <f t="shared" si="1"/>
        <v>7</v>
      </c>
      <c r="H10" s="65">
        <f>VLOOKUP($A10,'Return Data'!$B$7:$R$2843,7,0)</f>
        <v>3.3525999999999998</v>
      </c>
      <c r="I10" s="66">
        <f t="shared" si="2"/>
        <v>3</v>
      </c>
      <c r="J10" s="65">
        <f>VLOOKUP($A10,'Return Data'!$B$7:$R$2843,8,0)</f>
        <v>3.3445999999999998</v>
      </c>
      <c r="K10" s="66">
        <f t="shared" si="3"/>
        <v>13</v>
      </c>
      <c r="L10" s="65">
        <f>VLOOKUP($A10,'Return Data'!$B$7:$R$2843,9,0)</f>
        <v>4.3148999999999997</v>
      </c>
      <c r="M10" s="66">
        <f t="shared" si="4"/>
        <v>5</v>
      </c>
      <c r="N10" s="65">
        <f>VLOOKUP($A10,'Return Data'!$B$7:$R$2843,10,0)</f>
        <v>3.6297000000000001</v>
      </c>
      <c r="O10" s="66">
        <f t="shared" si="5"/>
        <v>6</v>
      </c>
      <c r="P10" s="65">
        <f>VLOOKUP($A10,'Return Data'!$B$7:$R$2843,11,0)</f>
        <v>4.0502000000000002</v>
      </c>
      <c r="Q10" s="66">
        <f t="shared" si="6"/>
        <v>5</v>
      </c>
      <c r="R10" s="65">
        <f>VLOOKUP($A10,'Return Data'!$B$7:$R$2843,12,0)</f>
        <v>3.6499000000000001</v>
      </c>
      <c r="S10" s="66">
        <f t="shared" si="7"/>
        <v>7</v>
      </c>
      <c r="T10" s="65">
        <f>VLOOKUP($A10,'Return Data'!$B$7:$R$2843,13,0)</f>
        <v>3.7576000000000001</v>
      </c>
      <c r="U10" s="66">
        <f t="shared" si="8"/>
        <v>9</v>
      </c>
      <c r="V10" s="65">
        <f>VLOOKUP($A10,'Return Data'!$B$7:$R$2843,17,0)</f>
        <v>4.9931000000000001</v>
      </c>
      <c r="W10" s="66">
        <f t="shared" si="9"/>
        <v>13</v>
      </c>
      <c r="X10" s="65"/>
      <c r="Y10" s="66"/>
      <c r="Z10" s="65">
        <f>VLOOKUP($A10,'Return Data'!$B$7:$R$2843,16,0)</f>
        <v>6.2248000000000001</v>
      </c>
      <c r="AA10" s="67">
        <f t="shared" si="10"/>
        <v>16</v>
      </c>
    </row>
    <row r="11" spans="1:27" x14ac:dyDescent="0.3">
      <c r="A11" s="63" t="s">
        <v>1501</v>
      </c>
      <c r="B11" s="64">
        <f>VLOOKUP($A11,'Return Data'!$B$7:$R$2843,3,0)</f>
        <v>44412</v>
      </c>
      <c r="C11" s="65">
        <f>VLOOKUP($A11,'Return Data'!$B$7:$R$2843,4,0)</f>
        <v>2549.3609000000001</v>
      </c>
      <c r="D11" s="65">
        <f>VLOOKUP($A11,'Return Data'!$B$7:$R$2843,5,0)</f>
        <v>2.6246</v>
      </c>
      <c r="E11" s="66">
        <f t="shared" si="0"/>
        <v>16</v>
      </c>
      <c r="F11" s="65">
        <f>VLOOKUP($A11,'Return Data'!$B$7:$R$2843,6,0)</f>
        <v>2.7279</v>
      </c>
      <c r="G11" s="66">
        <f t="shared" si="1"/>
        <v>14</v>
      </c>
      <c r="H11" s="65">
        <f>VLOOKUP($A11,'Return Data'!$B$7:$R$2843,7,0)</f>
        <v>3.0024000000000002</v>
      </c>
      <c r="I11" s="66">
        <f t="shared" si="2"/>
        <v>12</v>
      </c>
      <c r="J11" s="65">
        <f>VLOOKUP($A11,'Return Data'!$B$7:$R$2843,8,0)</f>
        <v>3.2776999999999998</v>
      </c>
      <c r="K11" s="66">
        <f t="shared" si="3"/>
        <v>14</v>
      </c>
      <c r="L11" s="65">
        <f>VLOOKUP($A11,'Return Data'!$B$7:$R$2843,9,0)</f>
        <v>3.6099000000000001</v>
      </c>
      <c r="M11" s="66">
        <f t="shared" si="4"/>
        <v>15</v>
      </c>
      <c r="N11" s="65">
        <f>VLOOKUP($A11,'Return Data'!$B$7:$R$2843,10,0)</f>
        <v>3.0905</v>
      </c>
      <c r="O11" s="66">
        <f t="shared" si="5"/>
        <v>18</v>
      </c>
      <c r="P11" s="65">
        <f>VLOOKUP($A11,'Return Data'!$B$7:$R$2843,11,0)</f>
        <v>3.3925000000000001</v>
      </c>
      <c r="Q11" s="66">
        <f t="shared" si="6"/>
        <v>17</v>
      </c>
      <c r="R11" s="65">
        <f>VLOOKUP($A11,'Return Data'!$B$7:$R$2843,12,0)</f>
        <v>3.1112000000000002</v>
      </c>
      <c r="S11" s="66">
        <f t="shared" si="7"/>
        <v>19</v>
      </c>
      <c r="T11" s="65">
        <f>VLOOKUP($A11,'Return Data'!$B$7:$R$2843,13,0)</f>
        <v>3.3149999999999999</v>
      </c>
      <c r="U11" s="66">
        <f t="shared" si="8"/>
        <v>19</v>
      </c>
      <c r="V11" s="65">
        <f>VLOOKUP($A11,'Return Data'!$B$7:$R$2843,17,0)</f>
        <v>4.7389000000000001</v>
      </c>
      <c r="W11" s="66">
        <f t="shared" si="9"/>
        <v>15</v>
      </c>
      <c r="X11" s="65">
        <f>VLOOKUP($A11,'Return Data'!$B$7:$R$2843,14,0)</f>
        <v>5.8215000000000003</v>
      </c>
      <c r="Y11" s="66">
        <f t="shared" ref="Y11:Y33" si="11">RANK(X11,X$8:X$34,0)</f>
        <v>9</v>
      </c>
      <c r="Z11" s="65">
        <f>VLOOKUP($A11,'Return Data'!$B$7:$R$2843,16,0)</f>
        <v>7.4284999999999997</v>
      </c>
      <c r="AA11" s="67">
        <f t="shared" si="10"/>
        <v>8</v>
      </c>
    </row>
    <row r="12" spans="1:27" x14ac:dyDescent="0.3">
      <c r="A12" s="63" t="s">
        <v>1503</v>
      </c>
      <c r="B12" s="64">
        <f>VLOOKUP($A12,'Return Data'!$B$7:$R$2843,3,0)</f>
        <v>44412</v>
      </c>
      <c r="C12" s="65">
        <f>VLOOKUP($A12,'Return Data'!$B$7:$R$2843,4,0)</f>
        <v>3075.2982999999999</v>
      </c>
      <c r="D12" s="65">
        <f>VLOOKUP($A12,'Return Data'!$B$7:$R$2843,5,0)</f>
        <v>3.1964999999999999</v>
      </c>
      <c r="E12" s="66">
        <f t="shared" si="0"/>
        <v>12</v>
      </c>
      <c r="F12" s="65">
        <f>VLOOKUP($A12,'Return Data'!$B$7:$R$2843,6,0)</f>
        <v>2.7667000000000002</v>
      </c>
      <c r="G12" s="66">
        <f t="shared" si="1"/>
        <v>13</v>
      </c>
      <c r="H12" s="65">
        <f>VLOOKUP($A12,'Return Data'!$B$7:$R$2843,7,0)</f>
        <v>2.5270999999999999</v>
      </c>
      <c r="I12" s="66">
        <f t="shared" si="2"/>
        <v>20</v>
      </c>
      <c r="J12" s="65">
        <f>VLOOKUP($A12,'Return Data'!$B$7:$R$2843,8,0)</f>
        <v>2.8815</v>
      </c>
      <c r="K12" s="66">
        <f t="shared" si="3"/>
        <v>20</v>
      </c>
      <c r="L12" s="65">
        <f>VLOOKUP($A12,'Return Data'!$B$7:$R$2843,9,0)</f>
        <v>2.9559000000000002</v>
      </c>
      <c r="M12" s="66">
        <f t="shared" si="4"/>
        <v>24</v>
      </c>
      <c r="N12" s="65">
        <f>VLOOKUP($A12,'Return Data'!$B$7:$R$2843,10,0)</f>
        <v>2.6907999999999999</v>
      </c>
      <c r="O12" s="66">
        <f t="shared" si="5"/>
        <v>23</v>
      </c>
      <c r="P12" s="65">
        <f>VLOOKUP($A12,'Return Data'!$B$7:$R$2843,11,0)</f>
        <v>2.8816999999999999</v>
      </c>
      <c r="Q12" s="66">
        <f t="shared" si="6"/>
        <v>24</v>
      </c>
      <c r="R12" s="65">
        <f>VLOOKUP($A12,'Return Data'!$B$7:$R$2843,12,0)</f>
        <v>2.6608999999999998</v>
      </c>
      <c r="S12" s="66">
        <f t="shared" si="7"/>
        <v>24</v>
      </c>
      <c r="T12" s="65">
        <f>VLOOKUP($A12,'Return Data'!$B$7:$R$2843,13,0)</f>
        <v>2.7427000000000001</v>
      </c>
      <c r="U12" s="66">
        <f t="shared" si="8"/>
        <v>25</v>
      </c>
      <c r="V12" s="65">
        <f>VLOOKUP($A12,'Return Data'!$B$7:$R$2843,17,0)</f>
        <v>4.2599</v>
      </c>
      <c r="W12" s="66">
        <f t="shared" si="9"/>
        <v>19</v>
      </c>
      <c r="X12" s="65">
        <f>VLOOKUP($A12,'Return Data'!$B$7:$R$2843,14,0)</f>
        <v>5.1006</v>
      </c>
      <c r="Y12" s="66">
        <f t="shared" si="11"/>
        <v>11</v>
      </c>
      <c r="Z12" s="65">
        <f>VLOOKUP($A12,'Return Data'!$B$7:$R$2843,16,0)</f>
        <v>7.1896000000000004</v>
      </c>
      <c r="AA12" s="67">
        <f t="shared" si="10"/>
        <v>10</v>
      </c>
    </row>
    <row r="13" spans="1:27" x14ac:dyDescent="0.3">
      <c r="A13" s="63" t="s">
        <v>1505</v>
      </c>
      <c r="B13" s="64">
        <f>VLOOKUP($A13,'Return Data'!$B$7:$R$2843,3,0)</f>
        <v>44412</v>
      </c>
      <c r="C13" s="65">
        <f>VLOOKUP($A13,'Return Data'!$B$7:$R$2843,4,0)</f>
        <v>2734.3478</v>
      </c>
      <c r="D13" s="65">
        <f>VLOOKUP($A13,'Return Data'!$B$7:$R$2843,5,0)</f>
        <v>2.0931999999999999</v>
      </c>
      <c r="E13" s="66">
        <f t="shared" si="0"/>
        <v>23</v>
      </c>
      <c r="F13" s="65">
        <f>VLOOKUP($A13,'Return Data'!$B$7:$R$2843,6,0)</f>
        <v>2.605</v>
      </c>
      <c r="G13" s="66">
        <f t="shared" si="1"/>
        <v>19</v>
      </c>
      <c r="H13" s="65">
        <f>VLOOKUP($A13,'Return Data'!$B$7:$R$2843,7,0)</f>
        <v>2.7603</v>
      </c>
      <c r="I13" s="66">
        <f t="shared" si="2"/>
        <v>14</v>
      </c>
      <c r="J13" s="65">
        <f>VLOOKUP($A13,'Return Data'!$B$7:$R$2843,8,0)</f>
        <v>3.0270000000000001</v>
      </c>
      <c r="K13" s="66">
        <f t="shared" si="3"/>
        <v>18</v>
      </c>
      <c r="L13" s="65">
        <f>VLOOKUP($A13,'Return Data'!$B$7:$R$2843,9,0)</f>
        <v>3.3020999999999998</v>
      </c>
      <c r="M13" s="66">
        <f t="shared" si="4"/>
        <v>20</v>
      </c>
      <c r="N13" s="65">
        <f>VLOOKUP($A13,'Return Data'!$B$7:$R$2843,10,0)</f>
        <v>2.9581</v>
      </c>
      <c r="O13" s="66">
        <f t="shared" si="5"/>
        <v>21</v>
      </c>
      <c r="P13" s="65">
        <f>VLOOKUP($A13,'Return Data'!$B$7:$R$2843,11,0)</f>
        <v>3.2109000000000001</v>
      </c>
      <c r="Q13" s="66">
        <f t="shared" si="6"/>
        <v>22</v>
      </c>
      <c r="R13" s="65">
        <f>VLOOKUP($A13,'Return Data'!$B$7:$R$2843,12,0)</f>
        <v>2.9413999999999998</v>
      </c>
      <c r="S13" s="66">
        <f t="shared" si="7"/>
        <v>22</v>
      </c>
      <c r="T13" s="65">
        <f>VLOOKUP($A13,'Return Data'!$B$7:$R$2843,13,0)</f>
        <v>3.1025999999999998</v>
      </c>
      <c r="U13" s="66">
        <f t="shared" si="8"/>
        <v>22</v>
      </c>
      <c r="V13" s="65">
        <f>VLOOKUP($A13,'Return Data'!$B$7:$R$2843,17,0)</f>
        <v>4.5269000000000004</v>
      </c>
      <c r="W13" s="66">
        <f t="shared" si="9"/>
        <v>18</v>
      </c>
      <c r="X13" s="65">
        <f>VLOOKUP($A13,'Return Data'!$B$7:$R$2843,14,0)</f>
        <v>4.9090999999999996</v>
      </c>
      <c r="Y13" s="66">
        <f t="shared" si="11"/>
        <v>13</v>
      </c>
      <c r="Z13" s="65">
        <f>VLOOKUP($A13,'Return Data'!$B$7:$R$2843,16,0)</f>
        <v>6.9255000000000004</v>
      </c>
      <c r="AA13" s="67">
        <f t="shared" si="10"/>
        <v>12</v>
      </c>
    </row>
    <row r="14" spans="1:27" x14ac:dyDescent="0.3">
      <c r="A14" s="63" t="s">
        <v>1508</v>
      </c>
      <c r="B14" s="64">
        <f>VLOOKUP($A14,'Return Data'!$B$7:$R$2843,3,0)</f>
        <v>44412</v>
      </c>
      <c r="C14" s="65">
        <f>VLOOKUP($A14,'Return Data'!$B$7:$R$2843,4,0)</f>
        <v>30.703199999999999</v>
      </c>
      <c r="D14" s="65">
        <f>VLOOKUP($A14,'Return Data'!$B$7:$R$2843,5,0)</f>
        <v>7.8478000000000003</v>
      </c>
      <c r="E14" s="66">
        <f t="shared" si="0"/>
        <v>1</v>
      </c>
      <c r="F14" s="65">
        <f>VLOOKUP($A14,'Return Data'!$B$7:$R$2843,6,0)</f>
        <v>9.8566000000000003</v>
      </c>
      <c r="G14" s="66">
        <f t="shared" si="1"/>
        <v>1</v>
      </c>
      <c r="H14" s="65">
        <f>VLOOKUP($A14,'Return Data'!$B$7:$R$2843,7,0)</f>
        <v>9.9199000000000002</v>
      </c>
      <c r="I14" s="66">
        <f t="shared" si="2"/>
        <v>1</v>
      </c>
      <c r="J14" s="65">
        <f>VLOOKUP($A14,'Return Data'!$B$7:$R$2843,8,0)</f>
        <v>11.3223</v>
      </c>
      <c r="K14" s="66">
        <f t="shared" si="3"/>
        <v>1</v>
      </c>
      <c r="L14" s="65">
        <f>VLOOKUP($A14,'Return Data'!$B$7:$R$2843,9,0)</f>
        <v>11.7522</v>
      </c>
      <c r="M14" s="66">
        <f t="shared" si="4"/>
        <v>2</v>
      </c>
      <c r="N14" s="65">
        <f>VLOOKUP($A14,'Return Data'!$B$7:$R$2843,10,0)</f>
        <v>7.8201999999999998</v>
      </c>
      <c r="O14" s="66">
        <f t="shared" si="5"/>
        <v>2</v>
      </c>
      <c r="P14" s="65">
        <f>VLOOKUP($A14,'Return Data'!$B$7:$R$2843,11,0)</f>
        <v>9.2178000000000004</v>
      </c>
      <c r="Q14" s="66">
        <f t="shared" si="6"/>
        <v>2</v>
      </c>
      <c r="R14" s="65">
        <f>VLOOKUP($A14,'Return Data'!$B$7:$R$2843,12,0)</f>
        <v>8.2129999999999992</v>
      </c>
      <c r="S14" s="66">
        <f t="shared" si="7"/>
        <v>2</v>
      </c>
      <c r="T14" s="65">
        <f>VLOOKUP($A14,'Return Data'!$B$7:$R$2843,13,0)</f>
        <v>8.3670000000000009</v>
      </c>
      <c r="U14" s="66">
        <f t="shared" si="8"/>
        <v>2</v>
      </c>
      <c r="V14" s="65">
        <f>VLOOKUP($A14,'Return Data'!$B$7:$R$2843,17,0)</f>
        <v>6.4006999999999996</v>
      </c>
      <c r="W14" s="66">
        <f t="shared" si="9"/>
        <v>3</v>
      </c>
      <c r="X14" s="65">
        <f>VLOOKUP($A14,'Return Data'!$B$7:$R$2843,14,0)</f>
        <v>7.5206999999999997</v>
      </c>
      <c r="Y14" s="66">
        <f t="shared" si="11"/>
        <v>2</v>
      </c>
      <c r="Z14" s="65">
        <f>VLOOKUP($A14,'Return Data'!$B$7:$R$2843,16,0)</f>
        <v>8.5729000000000006</v>
      </c>
      <c r="AA14" s="67">
        <f t="shared" si="10"/>
        <v>1</v>
      </c>
    </row>
    <row r="15" spans="1:27" x14ac:dyDescent="0.3">
      <c r="A15" s="63" t="s">
        <v>1511</v>
      </c>
      <c r="B15" s="64">
        <f>VLOOKUP($A15,'Return Data'!$B$7:$R$2843,3,0)</f>
        <v>44412</v>
      </c>
      <c r="C15" s="65">
        <f>VLOOKUP($A15,'Return Data'!$B$7:$R$2843,4,0)</f>
        <v>12.0025</v>
      </c>
      <c r="D15" s="65">
        <f>VLOOKUP($A15,'Return Data'!$B$7:$R$2843,5,0)</f>
        <v>3.3454000000000002</v>
      </c>
      <c r="E15" s="66">
        <f t="shared" si="0"/>
        <v>9</v>
      </c>
      <c r="F15" s="65">
        <f>VLOOKUP($A15,'Return Data'!$B$7:$R$2843,6,0)</f>
        <v>3.6511</v>
      </c>
      <c r="G15" s="66">
        <f t="shared" si="1"/>
        <v>5</v>
      </c>
      <c r="H15" s="65">
        <f>VLOOKUP($A15,'Return Data'!$B$7:$R$2843,7,0)</f>
        <v>3.3473000000000002</v>
      </c>
      <c r="I15" s="66">
        <f t="shared" si="2"/>
        <v>4</v>
      </c>
      <c r="J15" s="65">
        <f>VLOOKUP($A15,'Return Data'!$B$7:$R$2843,8,0)</f>
        <v>3.6751</v>
      </c>
      <c r="K15" s="66">
        <f t="shared" si="3"/>
        <v>5</v>
      </c>
      <c r="L15" s="65">
        <f>VLOOKUP($A15,'Return Data'!$B$7:$R$2843,9,0)</f>
        <v>4.3202999999999996</v>
      </c>
      <c r="M15" s="66">
        <f t="shared" si="4"/>
        <v>4</v>
      </c>
      <c r="N15" s="65">
        <f>VLOOKUP($A15,'Return Data'!$B$7:$R$2843,10,0)</f>
        <v>3.6629</v>
      </c>
      <c r="O15" s="66">
        <f t="shared" si="5"/>
        <v>5</v>
      </c>
      <c r="P15" s="65">
        <f>VLOOKUP($A15,'Return Data'!$B$7:$R$2843,11,0)</f>
        <v>4.0429000000000004</v>
      </c>
      <c r="Q15" s="66">
        <f t="shared" si="6"/>
        <v>6</v>
      </c>
      <c r="R15" s="65">
        <f>VLOOKUP($A15,'Return Data'!$B$7:$R$2843,12,0)</f>
        <v>3.7256999999999998</v>
      </c>
      <c r="S15" s="66">
        <f t="shared" si="7"/>
        <v>5</v>
      </c>
      <c r="T15" s="65">
        <f>VLOOKUP($A15,'Return Data'!$B$7:$R$2843,13,0)</f>
        <v>4.0564999999999998</v>
      </c>
      <c r="U15" s="66">
        <f t="shared" si="8"/>
        <v>5</v>
      </c>
      <c r="V15" s="65">
        <f>VLOOKUP($A15,'Return Data'!$B$7:$R$2843,17,0)</f>
        <v>5.633</v>
      </c>
      <c r="W15" s="66">
        <f t="shared" si="9"/>
        <v>6</v>
      </c>
      <c r="X15" s="65"/>
      <c r="Y15" s="66"/>
      <c r="Z15" s="65">
        <f>VLOOKUP($A15,'Return Data'!$B$7:$R$2843,16,0)</f>
        <v>6.5831</v>
      </c>
      <c r="AA15" s="67">
        <f t="shared" si="10"/>
        <v>14</v>
      </c>
    </row>
    <row r="16" spans="1:27" x14ac:dyDescent="0.3">
      <c r="A16" s="63" t="s">
        <v>1513</v>
      </c>
      <c r="B16" s="64">
        <f>VLOOKUP($A16,'Return Data'!$B$7:$R$2843,3,0)</f>
        <v>44412</v>
      </c>
      <c r="C16" s="65">
        <f>VLOOKUP($A16,'Return Data'!$B$7:$R$2843,4,0)</f>
        <v>1070.7671</v>
      </c>
      <c r="D16" s="65">
        <f>VLOOKUP($A16,'Return Data'!$B$7:$R$2843,5,0)</f>
        <v>2.3180999999999998</v>
      </c>
      <c r="E16" s="66">
        <f t="shared" si="0"/>
        <v>20</v>
      </c>
      <c r="F16" s="65">
        <f>VLOOKUP($A16,'Return Data'!$B$7:$R$2843,6,0)</f>
        <v>2.6114000000000002</v>
      </c>
      <c r="G16" s="66">
        <f t="shared" si="1"/>
        <v>18</v>
      </c>
      <c r="H16" s="65">
        <f>VLOOKUP($A16,'Return Data'!$B$7:$R$2843,7,0)</f>
        <v>2.6714000000000002</v>
      </c>
      <c r="I16" s="66">
        <f t="shared" si="2"/>
        <v>18</v>
      </c>
      <c r="J16" s="65">
        <f>VLOOKUP($A16,'Return Data'!$B$7:$R$2843,8,0)</f>
        <v>3.4693999999999998</v>
      </c>
      <c r="K16" s="66">
        <f t="shared" si="3"/>
        <v>10</v>
      </c>
      <c r="L16" s="65">
        <f>VLOOKUP($A16,'Return Data'!$B$7:$R$2843,9,0)</f>
        <v>3.9948000000000001</v>
      </c>
      <c r="M16" s="66">
        <f t="shared" si="4"/>
        <v>7</v>
      </c>
      <c r="N16" s="65">
        <f>VLOOKUP($A16,'Return Data'!$B$7:$R$2843,10,0)</f>
        <v>3.4485999999999999</v>
      </c>
      <c r="O16" s="66">
        <f t="shared" si="5"/>
        <v>7</v>
      </c>
      <c r="P16" s="65">
        <f>VLOOKUP($A16,'Return Data'!$B$7:$R$2843,11,0)</f>
        <v>3.7513000000000001</v>
      </c>
      <c r="Q16" s="66">
        <f t="shared" si="6"/>
        <v>8</v>
      </c>
      <c r="R16" s="65">
        <f>VLOOKUP($A16,'Return Data'!$B$7:$R$2843,12,0)</f>
        <v>3.4649999999999999</v>
      </c>
      <c r="S16" s="66">
        <f t="shared" si="7"/>
        <v>9</v>
      </c>
      <c r="T16" s="65">
        <f>VLOOKUP($A16,'Return Data'!$B$7:$R$2843,13,0)</f>
        <v>3.6398999999999999</v>
      </c>
      <c r="U16" s="66">
        <f t="shared" si="8"/>
        <v>12</v>
      </c>
      <c r="V16" s="65"/>
      <c r="W16" s="66"/>
      <c r="X16" s="65"/>
      <c r="Y16" s="66"/>
      <c r="Z16" s="65">
        <f>VLOOKUP($A16,'Return Data'!$B$7:$R$2843,16,0)</f>
        <v>4.6163999999999996</v>
      </c>
      <c r="AA16" s="67">
        <f t="shared" si="10"/>
        <v>22</v>
      </c>
    </row>
    <row r="17" spans="1:27" x14ac:dyDescent="0.3">
      <c r="A17" s="63" t="s">
        <v>1514</v>
      </c>
      <c r="B17" s="64">
        <f>VLOOKUP($A17,'Return Data'!$B$7:$R$2843,3,0)</f>
        <v>44412</v>
      </c>
      <c r="C17" s="65">
        <f>VLOOKUP($A17,'Return Data'!$B$7:$R$2843,4,0)</f>
        <v>21.8813</v>
      </c>
      <c r="D17" s="65">
        <f>VLOOKUP($A17,'Return Data'!$B$7:$R$2843,5,0)</f>
        <v>1.6681999999999999</v>
      </c>
      <c r="E17" s="66">
        <f t="shared" si="0"/>
        <v>24</v>
      </c>
      <c r="F17" s="65">
        <f>VLOOKUP($A17,'Return Data'!$B$7:$R$2843,6,0)</f>
        <v>3.1040000000000001</v>
      </c>
      <c r="G17" s="66">
        <f t="shared" si="1"/>
        <v>11</v>
      </c>
      <c r="H17" s="65">
        <f>VLOOKUP($A17,'Return Data'!$B$7:$R$2843,7,0)</f>
        <v>2.7896000000000001</v>
      </c>
      <c r="I17" s="66">
        <f t="shared" si="2"/>
        <v>13</v>
      </c>
      <c r="J17" s="65">
        <f>VLOOKUP($A17,'Return Data'!$B$7:$R$2843,8,0)</f>
        <v>3.4634</v>
      </c>
      <c r="K17" s="66">
        <f t="shared" si="3"/>
        <v>11</v>
      </c>
      <c r="L17" s="65">
        <f>VLOOKUP($A17,'Return Data'!$B$7:$R$2843,9,0)</f>
        <v>4.1962000000000002</v>
      </c>
      <c r="M17" s="66">
        <f t="shared" si="4"/>
        <v>6</v>
      </c>
      <c r="N17" s="65">
        <f>VLOOKUP($A17,'Return Data'!$B$7:$R$2843,10,0)</f>
        <v>4.1219999999999999</v>
      </c>
      <c r="O17" s="66">
        <f t="shared" si="5"/>
        <v>4</v>
      </c>
      <c r="P17" s="65">
        <f>VLOOKUP($A17,'Return Data'!$B$7:$R$2843,11,0)</f>
        <v>4.4786000000000001</v>
      </c>
      <c r="Q17" s="66">
        <f t="shared" si="6"/>
        <v>4</v>
      </c>
      <c r="R17" s="65">
        <f>VLOOKUP($A17,'Return Data'!$B$7:$R$2843,12,0)</f>
        <v>4.1886999999999999</v>
      </c>
      <c r="S17" s="66">
        <f t="shared" si="7"/>
        <v>3</v>
      </c>
      <c r="T17" s="65">
        <f>VLOOKUP($A17,'Return Data'!$B$7:$R$2843,13,0)</f>
        <v>4.7057000000000002</v>
      </c>
      <c r="U17" s="66">
        <f t="shared" si="8"/>
        <v>3</v>
      </c>
      <c r="V17" s="65">
        <f>VLOOKUP($A17,'Return Data'!$B$7:$R$2843,17,0)</f>
        <v>6.1303000000000001</v>
      </c>
      <c r="W17" s="66">
        <f t="shared" si="9"/>
        <v>5</v>
      </c>
      <c r="X17" s="65">
        <f>VLOOKUP($A17,'Return Data'!$B$7:$R$2843,14,0)</f>
        <v>6.8970000000000002</v>
      </c>
      <c r="Y17" s="66">
        <f t="shared" si="11"/>
        <v>4</v>
      </c>
      <c r="Z17" s="65">
        <f>VLOOKUP($A17,'Return Data'!$B$7:$R$2843,16,0)</f>
        <v>7.9283999999999999</v>
      </c>
      <c r="AA17" s="67">
        <f t="shared" si="10"/>
        <v>3</v>
      </c>
    </row>
    <row r="18" spans="1:27" x14ac:dyDescent="0.3">
      <c r="A18" s="63" t="s">
        <v>1516</v>
      </c>
      <c r="B18" s="64">
        <f>VLOOKUP($A18,'Return Data'!$B$7:$R$2843,3,0)</f>
        <v>44412</v>
      </c>
      <c r="C18" s="65">
        <f>VLOOKUP($A18,'Return Data'!$B$7:$R$2843,4,0)</f>
        <v>2191.8782999999999</v>
      </c>
      <c r="D18" s="65">
        <f>VLOOKUP($A18,'Return Data'!$B$7:$R$2843,5,0)</f>
        <v>2.3464999999999998</v>
      </c>
      <c r="E18" s="66">
        <f t="shared" si="0"/>
        <v>19</v>
      </c>
      <c r="F18" s="65">
        <f>VLOOKUP($A18,'Return Data'!$B$7:$R$2843,6,0)</f>
        <v>2.2383999999999999</v>
      </c>
      <c r="G18" s="66">
        <f t="shared" si="1"/>
        <v>25</v>
      </c>
      <c r="H18" s="65">
        <f>VLOOKUP($A18,'Return Data'!$B$7:$R$2843,7,0)</f>
        <v>2.1429</v>
      </c>
      <c r="I18" s="66">
        <f t="shared" si="2"/>
        <v>25</v>
      </c>
      <c r="J18" s="65">
        <f>VLOOKUP($A18,'Return Data'!$B$7:$R$2843,8,0)</f>
        <v>2.6648999999999998</v>
      </c>
      <c r="K18" s="66">
        <f t="shared" si="3"/>
        <v>23</v>
      </c>
      <c r="L18" s="65">
        <f>VLOOKUP($A18,'Return Data'!$B$7:$R$2843,9,0)</f>
        <v>3.2717999999999998</v>
      </c>
      <c r="M18" s="66">
        <f t="shared" si="4"/>
        <v>21</v>
      </c>
      <c r="N18" s="65">
        <f>VLOOKUP($A18,'Return Data'!$B$7:$R$2843,10,0)</f>
        <v>3.2454000000000001</v>
      </c>
      <c r="O18" s="66">
        <f t="shared" si="5"/>
        <v>16</v>
      </c>
      <c r="P18" s="65">
        <f>VLOOKUP($A18,'Return Data'!$B$7:$R$2843,11,0)</f>
        <v>3.2964000000000002</v>
      </c>
      <c r="Q18" s="66">
        <f t="shared" si="6"/>
        <v>21</v>
      </c>
      <c r="R18" s="65">
        <f>VLOOKUP($A18,'Return Data'!$B$7:$R$2843,12,0)</f>
        <v>3.7044999999999999</v>
      </c>
      <c r="S18" s="66">
        <f t="shared" si="7"/>
        <v>6</v>
      </c>
      <c r="T18" s="65">
        <f>VLOOKUP($A18,'Return Data'!$B$7:$R$2843,13,0)</f>
        <v>3.9091999999999998</v>
      </c>
      <c r="U18" s="66">
        <f t="shared" si="8"/>
        <v>6</v>
      </c>
      <c r="V18" s="65">
        <f>VLOOKUP($A18,'Return Data'!$B$7:$R$2843,17,0)</f>
        <v>7.1952999999999996</v>
      </c>
      <c r="W18" s="66">
        <f t="shared" si="9"/>
        <v>1</v>
      </c>
      <c r="X18" s="65">
        <f>VLOOKUP($A18,'Return Data'!$B$7:$R$2843,14,0)</f>
        <v>5.6445999999999996</v>
      </c>
      <c r="Y18" s="66">
        <f t="shared" si="11"/>
        <v>10</v>
      </c>
      <c r="Z18" s="65">
        <f>VLOOKUP($A18,'Return Data'!$B$7:$R$2843,16,0)</f>
        <v>7.4466999999999999</v>
      </c>
      <c r="AA18" s="67">
        <f t="shared" si="10"/>
        <v>7</v>
      </c>
    </row>
    <row r="19" spans="1:27" x14ac:dyDescent="0.3">
      <c r="A19" s="63" t="s">
        <v>1519</v>
      </c>
      <c r="B19" s="64">
        <f>VLOOKUP($A19,'Return Data'!$B$7:$R$2843,3,0)</f>
        <v>44412</v>
      </c>
      <c r="C19" s="65">
        <f>VLOOKUP($A19,'Return Data'!$B$7:$R$2843,4,0)</f>
        <v>12.060600000000001</v>
      </c>
      <c r="D19" s="65">
        <f>VLOOKUP($A19,'Return Data'!$B$7:$R$2843,5,0)</f>
        <v>3.0266000000000002</v>
      </c>
      <c r="E19" s="66">
        <f t="shared" si="0"/>
        <v>14</v>
      </c>
      <c r="F19" s="65">
        <f>VLOOKUP($A19,'Return Data'!$B$7:$R$2843,6,0)</f>
        <v>3.2094</v>
      </c>
      <c r="G19" s="66">
        <f t="shared" si="1"/>
        <v>9</v>
      </c>
      <c r="H19" s="65">
        <f>VLOOKUP($A19,'Return Data'!$B$7:$R$2843,7,0)</f>
        <v>3.1147</v>
      </c>
      <c r="I19" s="66">
        <f t="shared" si="2"/>
        <v>10</v>
      </c>
      <c r="J19" s="65">
        <f>VLOOKUP($A19,'Return Data'!$B$7:$R$2843,8,0)</f>
        <v>3.3538000000000001</v>
      </c>
      <c r="K19" s="66">
        <f t="shared" si="3"/>
        <v>12</v>
      </c>
      <c r="L19" s="65">
        <f>VLOOKUP($A19,'Return Data'!$B$7:$R$2843,9,0)</f>
        <v>3.6343999999999999</v>
      </c>
      <c r="M19" s="66">
        <f t="shared" si="4"/>
        <v>14</v>
      </c>
      <c r="N19" s="65">
        <f>VLOOKUP($A19,'Return Data'!$B$7:$R$2843,10,0)</f>
        <v>3.3237000000000001</v>
      </c>
      <c r="O19" s="66">
        <f t="shared" si="5"/>
        <v>13</v>
      </c>
      <c r="P19" s="65">
        <f>VLOOKUP($A19,'Return Data'!$B$7:$R$2843,11,0)</f>
        <v>3.5787</v>
      </c>
      <c r="Q19" s="66">
        <f t="shared" si="6"/>
        <v>15</v>
      </c>
      <c r="R19" s="65">
        <f>VLOOKUP($A19,'Return Data'!$B$7:$R$2843,12,0)</f>
        <v>3.2928999999999999</v>
      </c>
      <c r="S19" s="66">
        <f t="shared" si="7"/>
        <v>17</v>
      </c>
      <c r="T19" s="65">
        <f>VLOOKUP($A19,'Return Data'!$B$7:$R$2843,13,0)</f>
        <v>3.4462999999999999</v>
      </c>
      <c r="U19" s="66">
        <f t="shared" si="8"/>
        <v>16</v>
      </c>
      <c r="V19" s="65">
        <f>VLOOKUP($A19,'Return Data'!$B$7:$R$2843,17,0)</f>
        <v>5.2135999999999996</v>
      </c>
      <c r="W19" s="66">
        <f t="shared" si="9"/>
        <v>9</v>
      </c>
      <c r="X19" s="65"/>
      <c r="Y19" s="66"/>
      <c r="Z19" s="65">
        <f>VLOOKUP($A19,'Return Data'!$B$7:$R$2843,16,0)</f>
        <v>6.3369999999999997</v>
      </c>
      <c r="AA19" s="67">
        <f t="shared" si="10"/>
        <v>15</v>
      </c>
    </row>
    <row r="20" spans="1:27" x14ac:dyDescent="0.3">
      <c r="A20" s="63" t="s">
        <v>1522</v>
      </c>
      <c r="B20" s="64">
        <f>VLOOKUP($A20,'Return Data'!$B$7:$R$2843,3,0)</f>
        <v>44412</v>
      </c>
      <c r="C20" s="65">
        <f>VLOOKUP($A20,'Return Data'!$B$7:$R$2843,4,0)</f>
        <v>2153.3616000000002</v>
      </c>
      <c r="D20" s="65">
        <f>VLOOKUP($A20,'Return Data'!$B$7:$R$2843,5,0)</f>
        <v>2.7665000000000002</v>
      </c>
      <c r="E20" s="66">
        <f t="shared" si="0"/>
        <v>15</v>
      </c>
      <c r="F20" s="65">
        <f>VLOOKUP($A20,'Return Data'!$B$7:$R$2843,6,0)</f>
        <v>2.4432999999999998</v>
      </c>
      <c r="G20" s="66">
        <f t="shared" si="1"/>
        <v>21</v>
      </c>
      <c r="H20" s="65">
        <f>VLOOKUP($A20,'Return Data'!$B$7:$R$2843,7,0)</f>
        <v>2.6732</v>
      </c>
      <c r="I20" s="66">
        <f t="shared" si="2"/>
        <v>17</v>
      </c>
      <c r="J20" s="65">
        <f>VLOOKUP($A20,'Return Data'!$B$7:$R$2843,8,0)</f>
        <v>3.1882999999999999</v>
      </c>
      <c r="K20" s="66">
        <f t="shared" si="3"/>
        <v>15</v>
      </c>
      <c r="L20" s="65">
        <f>VLOOKUP($A20,'Return Data'!$B$7:$R$2843,9,0)</f>
        <v>3.6604999999999999</v>
      </c>
      <c r="M20" s="66">
        <f t="shared" si="4"/>
        <v>13</v>
      </c>
      <c r="N20" s="65">
        <f>VLOOKUP($A20,'Return Data'!$B$7:$R$2843,10,0)</f>
        <v>3.0287000000000002</v>
      </c>
      <c r="O20" s="66">
        <f t="shared" si="5"/>
        <v>20</v>
      </c>
      <c r="P20" s="65">
        <f>VLOOKUP($A20,'Return Data'!$B$7:$R$2843,11,0)</f>
        <v>3.3624000000000001</v>
      </c>
      <c r="Q20" s="66">
        <f t="shared" si="6"/>
        <v>18</v>
      </c>
      <c r="R20" s="65">
        <f>VLOOKUP($A20,'Return Data'!$B$7:$R$2843,12,0)</f>
        <v>3.0745</v>
      </c>
      <c r="S20" s="66">
        <f t="shared" si="7"/>
        <v>21</v>
      </c>
      <c r="T20" s="65">
        <f>VLOOKUP($A20,'Return Data'!$B$7:$R$2843,13,0)</f>
        <v>3.1833999999999998</v>
      </c>
      <c r="U20" s="66">
        <f t="shared" si="8"/>
        <v>21</v>
      </c>
      <c r="V20" s="65">
        <f>VLOOKUP($A20,'Return Data'!$B$7:$R$2843,17,0)</f>
        <v>4.7765000000000004</v>
      </c>
      <c r="W20" s="66">
        <f t="shared" si="9"/>
        <v>14</v>
      </c>
      <c r="X20" s="65">
        <f>VLOOKUP($A20,'Return Data'!$B$7:$R$2843,14,0)</f>
        <v>5.8813000000000004</v>
      </c>
      <c r="Y20" s="66">
        <f t="shared" si="11"/>
        <v>8</v>
      </c>
      <c r="Z20" s="65">
        <f>VLOOKUP($A20,'Return Data'!$B$7:$R$2843,16,0)</f>
        <v>7.5023999999999997</v>
      </c>
      <c r="AA20" s="67">
        <f t="shared" si="10"/>
        <v>5</v>
      </c>
    </row>
    <row r="21" spans="1:27" x14ac:dyDescent="0.3">
      <c r="A21" s="63" t="s">
        <v>1526</v>
      </c>
      <c r="B21" s="64">
        <f>VLOOKUP($A21,'Return Data'!$B$7:$R$2843,3,0)</f>
        <v>44412</v>
      </c>
      <c r="C21" s="65">
        <f>VLOOKUP($A21,'Return Data'!$B$7:$R$2843,4,0)</f>
        <v>34.129100000000001</v>
      </c>
      <c r="D21" s="65">
        <f>VLOOKUP($A21,'Return Data'!$B$7:$R$2843,5,0)</f>
        <v>3.2086999999999999</v>
      </c>
      <c r="E21" s="66">
        <f t="shared" si="0"/>
        <v>11</v>
      </c>
      <c r="F21" s="65">
        <f>VLOOKUP($A21,'Return Data'!$B$7:$R$2843,6,0)</f>
        <v>3.1669999999999998</v>
      </c>
      <c r="G21" s="66">
        <f t="shared" si="1"/>
        <v>10</v>
      </c>
      <c r="H21" s="65">
        <f>VLOOKUP($A21,'Return Data'!$B$7:$R$2843,7,0)</f>
        <v>3.1492</v>
      </c>
      <c r="I21" s="66">
        <f t="shared" si="2"/>
        <v>8</v>
      </c>
      <c r="J21" s="65">
        <f>VLOOKUP($A21,'Return Data'!$B$7:$R$2843,8,0)</f>
        <v>3.5057999999999998</v>
      </c>
      <c r="K21" s="66">
        <f t="shared" si="3"/>
        <v>9</v>
      </c>
      <c r="L21" s="65">
        <f>VLOOKUP($A21,'Return Data'!$B$7:$R$2843,9,0)</f>
        <v>3.9517000000000002</v>
      </c>
      <c r="M21" s="66">
        <f t="shared" si="4"/>
        <v>8</v>
      </c>
      <c r="N21" s="65">
        <f>VLOOKUP($A21,'Return Data'!$B$7:$R$2843,10,0)</f>
        <v>3.3976999999999999</v>
      </c>
      <c r="O21" s="66">
        <f t="shared" si="5"/>
        <v>11</v>
      </c>
      <c r="P21" s="65">
        <f>VLOOKUP($A21,'Return Data'!$B$7:$R$2843,11,0)</f>
        <v>3.6006999999999998</v>
      </c>
      <c r="Q21" s="66">
        <f t="shared" si="6"/>
        <v>13</v>
      </c>
      <c r="R21" s="65">
        <f>VLOOKUP($A21,'Return Data'!$B$7:$R$2843,12,0)</f>
        <v>3.3309000000000002</v>
      </c>
      <c r="S21" s="66">
        <f t="shared" si="7"/>
        <v>15</v>
      </c>
      <c r="T21" s="65">
        <f>VLOOKUP($A21,'Return Data'!$B$7:$R$2843,13,0)</f>
        <v>3.5684</v>
      </c>
      <c r="U21" s="66">
        <f t="shared" si="8"/>
        <v>15</v>
      </c>
      <c r="V21" s="65">
        <f>VLOOKUP($A21,'Return Data'!$B$7:$R$2843,17,0)</f>
        <v>5.2796000000000003</v>
      </c>
      <c r="W21" s="66">
        <f t="shared" si="9"/>
        <v>8</v>
      </c>
      <c r="X21" s="65">
        <f>VLOOKUP($A21,'Return Data'!$B$7:$R$2843,14,0)</f>
        <v>6.2451999999999996</v>
      </c>
      <c r="Y21" s="66">
        <f t="shared" si="11"/>
        <v>6</v>
      </c>
      <c r="Z21" s="65">
        <f>VLOOKUP($A21,'Return Data'!$B$7:$R$2843,16,0)</f>
        <v>7.4943</v>
      </c>
      <c r="AA21" s="67">
        <f t="shared" si="10"/>
        <v>6</v>
      </c>
    </row>
    <row r="22" spans="1:27" x14ac:dyDescent="0.3">
      <c r="A22" s="63" t="s">
        <v>1528</v>
      </c>
      <c r="B22" s="64">
        <f>VLOOKUP($A22,'Return Data'!$B$7:$R$2843,3,0)</f>
        <v>44412</v>
      </c>
      <c r="C22" s="65">
        <f>VLOOKUP($A22,'Return Data'!$B$7:$R$2843,4,0)</f>
        <v>34.6357</v>
      </c>
      <c r="D22" s="65">
        <f>VLOOKUP($A22,'Return Data'!$B$7:$R$2843,5,0)</f>
        <v>4.9537000000000004</v>
      </c>
      <c r="E22" s="66">
        <f t="shared" si="0"/>
        <v>4</v>
      </c>
      <c r="F22" s="65">
        <f>VLOOKUP($A22,'Return Data'!$B$7:$R$2843,6,0)</f>
        <v>3.2894000000000001</v>
      </c>
      <c r="G22" s="66">
        <f t="shared" si="1"/>
        <v>6</v>
      </c>
      <c r="H22" s="65">
        <f>VLOOKUP($A22,'Return Data'!$B$7:$R$2843,7,0)</f>
        <v>3.3140999999999998</v>
      </c>
      <c r="I22" s="66">
        <f t="shared" si="2"/>
        <v>5</v>
      </c>
      <c r="J22" s="65">
        <f>VLOOKUP($A22,'Return Data'!$B$7:$R$2843,8,0)</f>
        <v>3.5672000000000001</v>
      </c>
      <c r="K22" s="66">
        <f t="shared" si="3"/>
        <v>7</v>
      </c>
      <c r="L22" s="65">
        <f>VLOOKUP($A22,'Return Data'!$B$7:$R$2843,9,0)</f>
        <v>3.6911</v>
      </c>
      <c r="M22" s="66">
        <f t="shared" si="4"/>
        <v>12</v>
      </c>
      <c r="N22" s="65">
        <f>VLOOKUP($A22,'Return Data'!$B$7:$R$2843,10,0)</f>
        <v>3.3953000000000002</v>
      </c>
      <c r="O22" s="66">
        <f t="shared" si="5"/>
        <v>12</v>
      </c>
      <c r="P22" s="65">
        <f>VLOOKUP($A22,'Return Data'!$B$7:$R$2843,11,0)</f>
        <v>3.6177000000000001</v>
      </c>
      <c r="Q22" s="66">
        <f t="shared" si="6"/>
        <v>12</v>
      </c>
      <c r="R22" s="65">
        <f>VLOOKUP($A22,'Return Data'!$B$7:$R$2843,12,0)</f>
        <v>3.3498999999999999</v>
      </c>
      <c r="S22" s="66">
        <f t="shared" si="7"/>
        <v>14</v>
      </c>
      <c r="T22" s="65">
        <f>VLOOKUP($A22,'Return Data'!$B$7:$R$2843,13,0)</f>
        <v>3.4312</v>
      </c>
      <c r="U22" s="66">
        <f t="shared" si="8"/>
        <v>17</v>
      </c>
      <c r="V22" s="65">
        <f>VLOOKUP($A22,'Return Data'!$B$7:$R$2843,17,0)</f>
        <v>5.0743</v>
      </c>
      <c r="W22" s="66">
        <f t="shared" si="9"/>
        <v>10</v>
      </c>
      <c r="X22" s="65">
        <f>VLOOKUP($A22,'Return Data'!$B$7:$R$2843,14,0)</f>
        <v>6.0970000000000004</v>
      </c>
      <c r="Y22" s="66">
        <f t="shared" si="11"/>
        <v>7</v>
      </c>
      <c r="Z22" s="65">
        <f>VLOOKUP($A22,'Return Data'!$B$7:$R$2843,16,0)</f>
        <v>3.8391999999999999</v>
      </c>
      <c r="AA22" s="67">
        <f t="shared" si="10"/>
        <v>27</v>
      </c>
    </row>
    <row r="23" spans="1:27" x14ac:dyDescent="0.3">
      <c r="A23" s="63" t="s">
        <v>1531</v>
      </c>
      <c r="B23" s="64">
        <f>VLOOKUP($A23,'Return Data'!$B$7:$R$2843,3,0)</f>
        <v>44412</v>
      </c>
      <c r="C23" s="65">
        <f>VLOOKUP($A23,'Return Data'!$B$7:$R$2843,4,0)</f>
        <v>1068.0016000000001</v>
      </c>
      <c r="D23" s="65">
        <f>VLOOKUP($A23,'Return Data'!$B$7:$R$2843,5,0)</f>
        <v>5.7049000000000003</v>
      </c>
      <c r="E23" s="66">
        <f t="shared" si="0"/>
        <v>3</v>
      </c>
      <c r="F23" s="65">
        <f>VLOOKUP($A23,'Return Data'!$B$7:$R$2843,6,0)</f>
        <v>3.8222</v>
      </c>
      <c r="G23" s="66">
        <f t="shared" si="1"/>
        <v>4</v>
      </c>
      <c r="H23" s="65">
        <f>VLOOKUP($A23,'Return Data'!$B$7:$R$2843,7,0)</f>
        <v>3.3094000000000001</v>
      </c>
      <c r="I23" s="66">
        <f t="shared" si="2"/>
        <v>6</v>
      </c>
      <c r="J23" s="65">
        <f>VLOOKUP($A23,'Return Data'!$B$7:$R$2843,8,0)</f>
        <v>3.7138</v>
      </c>
      <c r="K23" s="66">
        <f t="shared" si="3"/>
        <v>4</v>
      </c>
      <c r="L23" s="65">
        <f>VLOOKUP($A23,'Return Data'!$B$7:$R$2843,9,0)</f>
        <v>3.4971000000000001</v>
      </c>
      <c r="M23" s="66">
        <f t="shared" si="4"/>
        <v>18</v>
      </c>
      <c r="N23" s="65">
        <f>VLOOKUP($A23,'Return Data'!$B$7:$R$2843,10,0)</f>
        <v>3.3233000000000001</v>
      </c>
      <c r="O23" s="66">
        <f t="shared" si="5"/>
        <v>14</v>
      </c>
      <c r="P23" s="65">
        <f>VLOOKUP($A23,'Return Data'!$B$7:$R$2843,11,0)</f>
        <v>3.3222999999999998</v>
      </c>
      <c r="Q23" s="66">
        <f t="shared" si="6"/>
        <v>20</v>
      </c>
      <c r="R23" s="65">
        <f>VLOOKUP($A23,'Return Data'!$B$7:$R$2843,12,0)</f>
        <v>3.2490000000000001</v>
      </c>
      <c r="S23" s="66">
        <f t="shared" si="7"/>
        <v>18</v>
      </c>
      <c r="T23" s="65">
        <f>VLOOKUP($A23,'Return Data'!$B$7:$R$2843,13,0)</f>
        <v>3.3243999999999998</v>
      </c>
      <c r="U23" s="66">
        <f t="shared" si="8"/>
        <v>18</v>
      </c>
      <c r="V23" s="65"/>
      <c r="W23" s="66"/>
      <c r="X23" s="65"/>
      <c r="Y23" s="66"/>
      <c r="Z23" s="65">
        <f>VLOOKUP($A23,'Return Data'!$B$7:$R$2843,16,0)</f>
        <v>3.9752000000000001</v>
      </c>
      <c r="AA23" s="67">
        <f t="shared" si="10"/>
        <v>26</v>
      </c>
    </row>
    <row r="24" spans="1:27" x14ac:dyDescent="0.3">
      <c r="A24" s="63" t="s">
        <v>1533</v>
      </c>
      <c r="B24" s="64">
        <f>VLOOKUP($A24,'Return Data'!$B$7:$R$2843,3,0)</f>
        <v>44412</v>
      </c>
      <c r="C24" s="65">
        <f>VLOOKUP($A24,'Return Data'!$B$7:$R$2843,4,0)</f>
        <v>1093.9074000000001</v>
      </c>
      <c r="D24" s="65">
        <f>VLOOKUP($A24,'Return Data'!$B$7:$R$2843,5,0)</f>
        <v>0.60060000000000002</v>
      </c>
      <c r="E24" s="66">
        <f t="shared" si="0"/>
        <v>27</v>
      </c>
      <c r="F24" s="65">
        <f>VLOOKUP($A24,'Return Data'!$B$7:$R$2843,6,0)</f>
        <v>2.3645</v>
      </c>
      <c r="G24" s="66">
        <f t="shared" si="1"/>
        <v>23</v>
      </c>
      <c r="H24" s="65">
        <f>VLOOKUP($A24,'Return Data'!$B$7:$R$2843,7,0)</f>
        <v>2.7504</v>
      </c>
      <c r="I24" s="66">
        <f t="shared" si="2"/>
        <v>15</v>
      </c>
      <c r="J24" s="65">
        <f>VLOOKUP($A24,'Return Data'!$B$7:$R$2843,8,0)</f>
        <v>3.1352000000000002</v>
      </c>
      <c r="K24" s="66">
        <f t="shared" si="3"/>
        <v>17</v>
      </c>
      <c r="L24" s="65">
        <f>VLOOKUP($A24,'Return Data'!$B$7:$R$2843,9,0)</f>
        <v>3.9028999999999998</v>
      </c>
      <c r="M24" s="66">
        <f t="shared" si="4"/>
        <v>10</v>
      </c>
      <c r="N24" s="65">
        <f>VLOOKUP($A24,'Return Data'!$B$7:$R$2843,10,0)</f>
        <v>3.4030999999999998</v>
      </c>
      <c r="O24" s="66">
        <f t="shared" si="5"/>
        <v>10</v>
      </c>
      <c r="P24" s="65">
        <f>VLOOKUP($A24,'Return Data'!$B$7:$R$2843,11,0)</f>
        <v>3.6212</v>
      </c>
      <c r="Q24" s="66">
        <f t="shared" si="6"/>
        <v>11</v>
      </c>
      <c r="R24" s="65">
        <f>VLOOKUP($A24,'Return Data'!$B$7:$R$2843,12,0)</f>
        <v>3.3209</v>
      </c>
      <c r="S24" s="66">
        <f t="shared" si="7"/>
        <v>16</v>
      </c>
      <c r="T24" s="65">
        <f>VLOOKUP($A24,'Return Data'!$B$7:$R$2843,13,0)</f>
        <v>3.5689000000000002</v>
      </c>
      <c r="U24" s="66">
        <f t="shared" si="8"/>
        <v>14</v>
      </c>
      <c r="V24" s="65"/>
      <c r="W24" s="66"/>
      <c r="X24" s="65"/>
      <c r="Y24" s="66"/>
      <c r="Z24" s="65">
        <f>VLOOKUP($A24,'Return Data'!$B$7:$R$2843,16,0)</f>
        <v>5.1128999999999998</v>
      </c>
      <c r="AA24" s="67">
        <f t="shared" si="10"/>
        <v>21</v>
      </c>
    </row>
    <row r="25" spans="1:27" x14ac:dyDescent="0.3">
      <c r="A25" s="63" t="s">
        <v>1535</v>
      </c>
      <c r="B25" s="64">
        <f>VLOOKUP($A25,'Return Data'!$B$7:$R$2843,3,0)</f>
        <v>44412</v>
      </c>
      <c r="C25" s="65">
        <f>VLOOKUP($A25,'Return Data'!$B$7:$R$2843,4,0)</f>
        <v>13.651</v>
      </c>
      <c r="D25" s="65">
        <f>VLOOKUP($A25,'Return Data'!$B$7:$R$2843,5,0)</f>
        <v>1.6043000000000001</v>
      </c>
      <c r="E25" s="66">
        <f t="shared" si="0"/>
        <v>25</v>
      </c>
      <c r="F25" s="65">
        <f>VLOOKUP($A25,'Return Data'!$B$7:$R$2843,6,0)</f>
        <v>2.6747999999999998</v>
      </c>
      <c r="G25" s="66">
        <f t="shared" si="1"/>
        <v>16</v>
      </c>
      <c r="H25" s="65">
        <f>VLOOKUP($A25,'Return Data'!$B$7:$R$2843,7,0)</f>
        <v>2.4075000000000002</v>
      </c>
      <c r="I25" s="66">
        <f t="shared" si="2"/>
        <v>22</v>
      </c>
      <c r="J25" s="65">
        <f>VLOOKUP($A25,'Return Data'!$B$7:$R$2843,8,0)</f>
        <v>2.7303000000000002</v>
      </c>
      <c r="K25" s="66">
        <f t="shared" si="3"/>
        <v>22</v>
      </c>
      <c r="L25" s="65">
        <f>VLOOKUP($A25,'Return Data'!$B$7:$R$2843,9,0)</f>
        <v>3.0059999999999998</v>
      </c>
      <c r="M25" s="66">
        <f t="shared" si="4"/>
        <v>23</v>
      </c>
      <c r="N25" s="65">
        <f>VLOOKUP($A25,'Return Data'!$B$7:$R$2843,10,0)</f>
        <v>2.4741</v>
      </c>
      <c r="O25" s="66">
        <f t="shared" si="5"/>
        <v>24</v>
      </c>
      <c r="P25" s="65">
        <f>VLOOKUP($A25,'Return Data'!$B$7:$R$2843,11,0)</f>
        <v>2.496</v>
      </c>
      <c r="Q25" s="66">
        <f t="shared" si="6"/>
        <v>26</v>
      </c>
      <c r="R25" s="65">
        <f>VLOOKUP($A25,'Return Data'!$B$7:$R$2843,12,0)</f>
        <v>2.5623</v>
      </c>
      <c r="S25" s="66">
        <f t="shared" si="7"/>
        <v>25</v>
      </c>
      <c r="T25" s="65">
        <f>VLOOKUP($A25,'Return Data'!$B$7:$R$2843,13,0)</f>
        <v>2.7835999999999999</v>
      </c>
      <c r="U25" s="66">
        <f t="shared" si="8"/>
        <v>24</v>
      </c>
      <c r="V25" s="65">
        <f>VLOOKUP($A25,'Return Data'!$B$7:$R$2843,17,0)</f>
        <v>4.0149999999999997</v>
      </c>
      <c r="W25" s="66">
        <f t="shared" si="9"/>
        <v>20</v>
      </c>
      <c r="X25" s="65">
        <f>VLOOKUP($A25,'Return Data'!$B$7:$R$2843,14,0)</f>
        <v>-0.13250000000000001</v>
      </c>
      <c r="Y25" s="66">
        <f t="shared" si="11"/>
        <v>17</v>
      </c>
      <c r="Z25" s="65">
        <f>VLOOKUP($A25,'Return Data'!$B$7:$R$2843,16,0)</f>
        <v>4.0103999999999997</v>
      </c>
      <c r="AA25" s="67">
        <f t="shared" si="10"/>
        <v>25</v>
      </c>
    </row>
    <row r="26" spans="1:27" x14ac:dyDescent="0.3">
      <c r="A26" s="63" t="s">
        <v>2026</v>
      </c>
      <c r="B26" s="64">
        <f>VLOOKUP($A26,'Return Data'!$B$7:$R$2843,3,0)</f>
        <v>44412</v>
      </c>
      <c r="C26" s="65">
        <f>VLOOKUP($A26,'Return Data'!$B$7:$R$2843,4,0)</f>
        <v>2210.0219000000002</v>
      </c>
      <c r="D26" s="65">
        <f>VLOOKUP($A26,'Return Data'!$B$7:$R$2843,5,0)</f>
        <v>6.8982000000000001</v>
      </c>
      <c r="E26" s="66">
        <f t="shared" si="0"/>
        <v>2</v>
      </c>
      <c r="F26" s="65">
        <f>VLOOKUP($A26,'Return Data'!$B$7:$R$2843,6,0)</f>
        <v>2.6686000000000001</v>
      </c>
      <c r="G26" s="66">
        <f t="shared" si="1"/>
        <v>17</v>
      </c>
      <c r="H26" s="65">
        <f>VLOOKUP($A26,'Return Data'!$B$7:$R$2843,7,0)</f>
        <v>2.4214000000000002</v>
      </c>
      <c r="I26" s="66">
        <f t="shared" si="2"/>
        <v>21</v>
      </c>
      <c r="J26" s="65">
        <f>VLOOKUP($A26,'Return Data'!$B$7:$R$2843,8,0)</f>
        <v>2.5541</v>
      </c>
      <c r="K26" s="66">
        <f t="shared" si="3"/>
        <v>25</v>
      </c>
      <c r="L26" s="65">
        <f>VLOOKUP($A26,'Return Data'!$B$7:$R$2843,9,0)</f>
        <v>2.7159</v>
      </c>
      <c r="M26" s="66">
        <f t="shared" si="4"/>
        <v>25</v>
      </c>
      <c r="N26" s="65">
        <f>VLOOKUP($A26,'Return Data'!$B$7:$R$2843,10,0)</f>
        <v>2.0752999999999999</v>
      </c>
      <c r="O26" s="66">
        <f t="shared" si="5"/>
        <v>27</v>
      </c>
      <c r="P26" s="65">
        <f>VLOOKUP($A26,'Return Data'!$B$7:$R$2843,11,0)</f>
        <v>2.089</v>
      </c>
      <c r="Q26" s="66">
        <f t="shared" si="6"/>
        <v>27</v>
      </c>
      <c r="R26" s="65">
        <f>VLOOKUP($A26,'Return Data'!$B$7:$R$2843,12,0)</f>
        <v>1.9127000000000001</v>
      </c>
      <c r="S26" s="66">
        <f t="shared" si="7"/>
        <v>27</v>
      </c>
      <c r="T26" s="65">
        <f>VLOOKUP($A26,'Return Data'!$B$7:$R$2843,13,0)</f>
        <v>2.0036</v>
      </c>
      <c r="U26" s="66">
        <f t="shared" si="8"/>
        <v>27</v>
      </c>
      <c r="V26" s="65">
        <f>VLOOKUP($A26,'Return Data'!$B$7:$R$2843,17,0)</f>
        <v>3.5145</v>
      </c>
      <c r="W26" s="66">
        <f t="shared" si="9"/>
        <v>22</v>
      </c>
      <c r="X26" s="65">
        <f>VLOOKUP($A26,'Return Data'!$B$7:$R$2843,14,0)</f>
        <v>4.5681000000000003</v>
      </c>
      <c r="Y26" s="66">
        <f t="shared" si="11"/>
        <v>14</v>
      </c>
      <c r="Z26" s="65">
        <f>VLOOKUP($A26,'Return Data'!$B$7:$R$2843,16,0)</f>
        <v>7.1627999999999998</v>
      </c>
      <c r="AA26" s="67">
        <f t="shared" si="10"/>
        <v>11</v>
      </c>
    </row>
    <row r="27" spans="1:27" x14ac:dyDescent="0.3">
      <c r="A27" s="63" t="s">
        <v>1536</v>
      </c>
      <c r="B27" s="64">
        <f>VLOOKUP($A27,'Return Data'!$B$7:$R$2843,3,0)</f>
        <v>44412</v>
      </c>
      <c r="C27" s="65">
        <f>VLOOKUP($A27,'Return Data'!$B$7:$R$2843,4,0)</f>
        <v>3199.2098999999998</v>
      </c>
      <c r="D27" s="65">
        <f>VLOOKUP($A27,'Return Data'!$B$7:$R$2843,5,0)</f>
        <v>4.0118999999999998</v>
      </c>
      <c r="E27" s="66">
        <f t="shared" si="0"/>
        <v>7</v>
      </c>
      <c r="F27" s="65">
        <f>VLOOKUP($A27,'Return Data'!$B$7:$R$2843,6,0)</f>
        <v>3.9258999999999999</v>
      </c>
      <c r="G27" s="66">
        <f t="shared" si="1"/>
        <v>2</v>
      </c>
      <c r="H27" s="65">
        <f>VLOOKUP($A27,'Return Data'!$B$7:$R$2843,7,0)</f>
        <v>3.1970999999999998</v>
      </c>
      <c r="I27" s="66">
        <f t="shared" si="2"/>
        <v>7</v>
      </c>
      <c r="J27" s="65">
        <f>VLOOKUP($A27,'Return Data'!$B$7:$R$2843,8,0)</f>
        <v>4.0529999999999999</v>
      </c>
      <c r="K27" s="66">
        <f t="shared" si="3"/>
        <v>3</v>
      </c>
      <c r="L27" s="65">
        <f>VLOOKUP($A27,'Return Data'!$B$7:$R$2843,9,0)</f>
        <v>31.3</v>
      </c>
      <c r="M27" s="66">
        <f t="shared" si="4"/>
        <v>1</v>
      </c>
      <c r="N27" s="65">
        <f>VLOOKUP($A27,'Return Data'!$B$7:$R$2843,10,0)</f>
        <v>18.1708</v>
      </c>
      <c r="O27" s="66">
        <f t="shared" si="5"/>
        <v>1</v>
      </c>
      <c r="P27" s="65">
        <f>VLOOKUP($A27,'Return Data'!$B$7:$R$2843,11,0)</f>
        <v>12.000299999999999</v>
      </c>
      <c r="Q27" s="66">
        <f t="shared" si="6"/>
        <v>1</v>
      </c>
      <c r="R27" s="65">
        <f>VLOOKUP($A27,'Return Data'!$B$7:$R$2843,12,0)</f>
        <v>9.5337999999999994</v>
      </c>
      <c r="S27" s="66">
        <f t="shared" si="7"/>
        <v>1</v>
      </c>
      <c r="T27" s="65">
        <f>VLOOKUP($A27,'Return Data'!$B$7:$R$2843,13,0)</f>
        <v>9.3678000000000008</v>
      </c>
      <c r="U27" s="66">
        <f t="shared" si="8"/>
        <v>1</v>
      </c>
      <c r="V27" s="65">
        <f>VLOOKUP($A27,'Return Data'!$B$7:$R$2843,17,0)</f>
        <v>4.6909000000000001</v>
      </c>
      <c r="W27" s="66">
        <f t="shared" si="9"/>
        <v>16</v>
      </c>
      <c r="X27" s="65">
        <f>VLOOKUP($A27,'Return Data'!$B$7:$R$2843,14,0)</f>
        <v>5.0279999999999996</v>
      </c>
      <c r="Y27" s="66">
        <f t="shared" si="11"/>
        <v>12</v>
      </c>
      <c r="Z27" s="65">
        <f>VLOOKUP($A27,'Return Data'!$B$7:$R$2843,16,0)</f>
        <v>6.0891000000000002</v>
      </c>
      <c r="AA27" s="67">
        <f t="shared" si="10"/>
        <v>17</v>
      </c>
    </row>
    <row r="28" spans="1:27" x14ac:dyDescent="0.3">
      <c r="A28" s="63" t="s">
        <v>1540</v>
      </c>
      <c r="B28" s="64">
        <f>VLOOKUP($A28,'Return Data'!$B$7:$R$2843,3,0)</f>
        <v>44412</v>
      </c>
      <c r="C28" s="65">
        <f>VLOOKUP($A28,'Return Data'!$B$7:$R$2843,4,0)</f>
        <v>27.380500000000001</v>
      </c>
      <c r="D28" s="65">
        <f>VLOOKUP($A28,'Return Data'!$B$7:$R$2843,5,0)</f>
        <v>3.3330000000000002</v>
      </c>
      <c r="E28" s="66">
        <f t="shared" si="0"/>
        <v>10</v>
      </c>
      <c r="F28" s="65">
        <f>VLOOKUP($A28,'Return Data'!$B$7:$R$2843,6,0)</f>
        <v>2.9072</v>
      </c>
      <c r="G28" s="66">
        <f t="shared" si="1"/>
        <v>12</v>
      </c>
      <c r="H28" s="65">
        <f>VLOOKUP($A28,'Return Data'!$B$7:$R$2843,7,0)</f>
        <v>3.0869</v>
      </c>
      <c r="I28" s="66">
        <f t="shared" si="2"/>
        <v>11</v>
      </c>
      <c r="J28" s="65">
        <f>VLOOKUP($A28,'Return Data'!$B$7:$R$2843,8,0)</f>
        <v>3.5333000000000001</v>
      </c>
      <c r="K28" s="66">
        <f t="shared" si="3"/>
        <v>8</v>
      </c>
      <c r="L28" s="65">
        <f>VLOOKUP($A28,'Return Data'!$B$7:$R$2843,9,0)</f>
        <v>3.9039000000000001</v>
      </c>
      <c r="M28" s="66">
        <f t="shared" si="4"/>
        <v>9</v>
      </c>
      <c r="N28" s="65">
        <f>VLOOKUP($A28,'Return Data'!$B$7:$R$2843,10,0)</f>
        <v>3.4066000000000001</v>
      </c>
      <c r="O28" s="66">
        <f t="shared" si="5"/>
        <v>9</v>
      </c>
      <c r="P28" s="65">
        <f>VLOOKUP($A28,'Return Data'!$B$7:$R$2843,11,0)</f>
        <v>3.6471</v>
      </c>
      <c r="Q28" s="66">
        <f t="shared" si="6"/>
        <v>10</v>
      </c>
      <c r="R28" s="65">
        <f>VLOOKUP($A28,'Return Data'!$B$7:$R$2843,12,0)</f>
        <v>3.367</v>
      </c>
      <c r="S28" s="66">
        <f t="shared" si="7"/>
        <v>12</v>
      </c>
      <c r="T28" s="65">
        <f>VLOOKUP($A28,'Return Data'!$B$7:$R$2843,13,0)</f>
        <v>3.5971000000000002</v>
      </c>
      <c r="U28" s="66">
        <f t="shared" si="8"/>
        <v>13</v>
      </c>
      <c r="V28" s="65">
        <f>VLOOKUP($A28,'Return Data'!$B$7:$R$2843,17,0)</f>
        <v>6.6795</v>
      </c>
      <c r="W28" s="66">
        <f t="shared" si="9"/>
        <v>2</v>
      </c>
      <c r="X28" s="65">
        <f>VLOOKUP($A28,'Return Data'!$B$7:$R$2843,14,0)</f>
        <v>8.2513000000000005</v>
      </c>
      <c r="Y28" s="66">
        <f t="shared" si="11"/>
        <v>1</v>
      </c>
      <c r="Z28" s="65">
        <f>VLOOKUP($A28,'Return Data'!$B$7:$R$2843,16,0)</f>
        <v>7.9965999999999999</v>
      </c>
      <c r="AA28" s="67">
        <f t="shared" si="10"/>
        <v>2</v>
      </c>
    </row>
    <row r="29" spans="1:27" x14ac:dyDescent="0.3">
      <c r="A29" s="63" t="s">
        <v>1542</v>
      </c>
      <c r="B29" s="64">
        <f>VLOOKUP($A29,'Return Data'!$B$7:$R$2843,3,0)</f>
        <v>44412</v>
      </c>
      <c r="C29" s="65">
        <f>VLOOKUP($A29,'Return Data'!$B$7:$R$2843,4,0)</f>
        <v>2197.8148000000001</v>
      </c>
      <c r="D29" s="65">
        <f>VLOOKUP($A29,'Return Data'!$B$7:$R$2843,5,0)</f>
        <v>2.3782999999999999</v>
      </c>
      <c r="E29" s="66">
        <f t="shared" si="0"/>
        <v>18</v>
      </c>
      <c r="F29" s="65">
        <f>VLOOKUP($A29,'Return Data'!$B$7:$R$2843,6,0)</f>
        <v>2.4041999999999999</v>
      </c>
      <c r="G29" s="66">
        <f t="shared" si="1"/>
        <v>22</v>
      </c>
      <c r="H29" s="65">
        <f>VLOOKUP($A29,'Return Data'!$B$7:$R$2843,7,0)</f>
        <v>2.5855999999999999</v>
      </c>
      <c r="I29" s="66">
        <f t="shared" si="2"/>
        <v>19</v>
      </c>
      <c r="J29" s="65">
        <f>VLOOKUP($A29,'Return Data'!$B$7:$R$2843,8,0)</f>
        <v>2.8359000000000001</v>
      </c>
      <c r="K29" s="66">
        <f t="shared" si="3"/>
        <v>21</v>
      </c>
      <c r="L29" s="65">
        <f>VLOOKUP($A29,'Return Data'!$B$7:$R$2843,9,0)</f>
        <v>3.0939000000000001</v>
      </c>
      <c r="M29" s="66">
        <f t="shared" si="4"/>
        <v>22</v>
      </c>
      <c r="N29" s="65">
        <f>VLOOKUP($A29,'Return Data'!$B$7:$R$2843,10,0)</f>
        <v>2.7246999999999999</v>
      </c>
      <c r="O29" s="66">
        <f t="shared" si="5"/>
        <v>22</v>
      </c>
      <c r="P29" s="65">
        <f>VLOOKUP($A29,'Return Data'!$B$7:$R$2843,11,0)</f>
        <v>2.9794999999999998</v>
      </c>
      <c r="Q29" s="66">
        <f t="shared" si="6"/>
        <v>23</v>
      </c>
      <c r="R29" s="65">
        <f>VLOOKUP($A29,'Return Data'!$B$7:$R$2843,12,0)</f>
        <v>2.714</v>
      </c>
      <c r="S29" s="66">
        <f t="shared" si="7"/>
        <v>23</v>
      </c>
      <c r="T29" s="65">
        <f>VLOOKUP($A29,'Return Data'!$B$7:$R$2843,13,0)</f>
        <v>2.7974999999999999</v>
      </c>
      <c r="U29" s="66">
        <f t="shared" si="8"/>
        <v>23</v>
      </c>
      <c r="V29" s="65">
        <f>VLOOKUP($A29,'Return Data'!$B$7:$R$2843,17,0)</f>
        <v>3.9411</v>
      </c>
      <c r="W29" s="66">
        <f t="shared" si="9"/>
        <v>21</v>
      </c>
      <c r="X29" s="65">
        <f>VLOOKUP($A29,'Return Data'!$B$7:$R$2843,14,0)</f>
        <v>3.0592999999999999</v>
      </c>
      <c r="Y29" s="66">
        <f t="shared" si="11"/>
        <v>16</v>
      </c>
      <c r="Z29" s="65">
        <f>VLOOKUP($A29,'Return Data'!$B$7:$R$2843,16,0)</f>
        <v>5.9561000000000002</v>
      </c>
      <c r="AA29" s="67">
        <f t="shared" si="10"/>
        <v>19</v>
      </c>
    </row>
    <row r="30" spans="1:27" x14ac:dyDescent="0.3">
      <c r="A30" s="63" t="s">
        <v>1545</v>
      </c>
      <c r="B30" s="64">
        <f>VLOOKUP($A30,'Return Data'!$B$7:$R$2843,3,0)</f>
        <v>44412</v>
      </c>
      <c r="C30" s="65">
        <f>VLOOKUP($A30,'Return Data'!$B$7:$R$2843,4,0)</f>
        <v>4733.8918999999996</v>
      </c>
      <c r="D30" s="65">
        <f>VLOOKUP($A30,'Return Data'!$B$7:$R$2843,5,0)</f>
        <v>4.1702000000000004</v>
      </c>
      <c r="E30" s="66">
        <f t="shared" si="0"/>
        <v>6</v>
      </c>
      <c r="F30" s="65">
        <f>VLOOKUP($A30,'Return Data'!$B$7:$R$2843,6,0)</f>
        <v>3.2410000000000001</v>
      </c>
      <c r="G30" s="66">
        <f t="shared" si="1"/>
        <v>8</v>
      </c>
      <c r="H30" s="65">
        <f>VLOOKUP($A30,'Return Data'!$B$7:$R$2843,7,0)</f>
        <v>3.1238000000000001</v>
      </c>
      <c r="I30" s="66">
        <f t="shared" si="2"/>
        <v>9</v>
      </c>
      <c r="J30" s="65">
        <f>VLOOKUP($A30,'Return Data'!$B$7:$R$2843,8,0)</f>
        <v>3.5878000000000001</v>
      </c>
      <c r="K30" s="66">
        <f t="shared" si="3"/>
        <v>6</v>
      </c>
      <c r="L30" s="65">
        <f>VLOOKUP($A30,'Return Data'!$B$7:$R$2843,9,0)</f>
        <v>3.7968999999999999</v>
      </c>
      <c r="M30" s="66">
        <f t="shared" si="4"/>
        <v>11</v>
      </c>
      <c r="N30" s="65">
        <f>VLOOKUP($A30,'Return Data'!$B$7:$R$2843,10,0)</f>
        <v>3.4117999999999999</v>
      </c>
      <c r="O30" s="66">
        <f t="shared" si="5"/>
        <v>8</v>
      </c>
      <c r="P30" s="65">
        <f>VLOOKUP($A30,'Return Data'!$B$7:$R$2843,11,0)</f>
        <v>3.7023999999999999</v>
      </c>
      <c r="Q30" s="66">
        <f t="shared" si="6"/>
        <v>9</v>
      </c>
      <c r="R30" s="65">
        <f>VLOOKUP($A30,'Return Data'!$B$7:$R$2843,12,0)</f>
        <v>3.4268999999999998</v>
      </c>
      <c r="S30" s="66">
        <f t="shared" si="7"/>
        <v>11</v>
      </c>
      <c r="T30" s="65">
        <f>VLOOKUP($A30,'Return Data'!$B$7:$R$2843,13,0)</f>
        <v>3.6636000000000002</v>
      </c>
      <c r="U30" s="66">
        <f t="shared" si="8"/>
        <v>11</v>
      </c>
      <c r="V30" s="65">
        <f>VLOOKUP($A30,'Return Data'!$B$7:$R$2843,17,0)</f>
        <v>5.3913000000000002</v>
      </c>
      <c r="W30" s="66">
        <f t="shared" si="9"/>
        <v>7</v>
      </c>
      <c r="X30" s="65">
        <f>VLOOKUP($A30,'Return Data'!$B$7:$R$2843,14,0)</f>
        <v>6.4067999999999996</v>
      </c>
      <c r="Y30" s="66">
        <f t="shared" si="11"/>
        <v>5</v>
      </c>
      <c r="Z30" s="65">
        <f>VLOOKUP($A30,'Return Data'!$B$7:$R$2843,16,0)</f>
        <v>7.2451999999999996</v>
      </c>
      <c r="AA30" s="67">
        <f t="shared" si="10"/>
        <v>9</v>
      </c>
    </row>
    <row r="31" spans="1:27" x14ac:dyDescent="0.3">
      <c r="A31" s="63" t="s">
        <v>1547</v>
      </c>
      <c r="B31" s="64">
        <f>VLOOKUP($A31,'Return Data'!$B$7:$R$2843,3,0)</f>
        <v>44412</v>
      </c>
      <c r="C31" s="65">
        <f>VLOOKUP($A31,'Return Data'!$B$7:$R$2843,4,0)</f>
        <v>10.940799999999999</v>
      </c>
      <c r="D31" s="65">
        <f>VLOOKUP($A31,'Return Data'!$B$7:$R$2843,5,0)</f>
        <v>1.0008999999999999</v>
      </c>
      <c r="E31" s="66">
        <f t="shared" si="0"/>
        <v>26</v>
      </c>
      <c r="F31" s="65">
        <f>VLOOKUP($A31,'Return Data'!$B$7:$R$2843,6,0)</f>
        <v>2.069</v>
      </c>
      <c r="G31" s="66">
        <f t="shared" si="1"/>
        <v>26</v>
      </c>
      <c r="H31" s="65">
        <f>VLOOKUP($A31,'Return Data'!$B$7:$R$2843,7,0)</f>
        <v>2.0501</v>
      </c>
      <c r="I31" s="66">
        <f t="shared" si="2"/>
        <v>26</v>
      </c>
      <c r="J31" s="65">
        <f>VLOOKUP($A31,'Return Data'!$B$7:$R$2843,8,0)</f>
        <v>2.4712000000000001</v>
      </c>
      <c r="K31" s="66">
        <f t="shared" si="3"/>
        <v>26</v>
      </c>
      <c r="L31" s="65">
        <f>VLOOKUP($A31,'Return Data'!$B$7:$R$2843,9,0)</f>
        <v>2.6957</v>
      </c>
      <c r="M31" s="66">
        <f t="shared" si="4"/>
        <v>26</v>
      </c>
      <c r="N31" s="65">
        <f>VLOOKUP($A31,'Return Data'!$B$7:$R$2843,10,0)</f>
        <v>2.4188999999999998</v>
      </c>
      <c r="O31" s="66">
        <f t="shared" si="5"/>
        <v>25</v>
      </c>
      <c r="P31" s="65">
        <f>VLOOKUP($A31,'Return Data'!$B$7:$R$2843,11,0)</f>
        <v>2.5741999999999998</v>
      </c>
      <c r="Q31" s="66">
        <f t="shared" si="6"/>
        <v>25</v>
      </c>
      <c r="R31" s="65">
        <f>VLOOKUP($A31,'Return Data'!$B$7:$R$2843,12,0)</f>
        <v>2.4072</v>
      </c>
      <c r="S31" s="66">
        <f t="shared" si="7"/>
        <v>26</v>
      </c>
      <c r="T31" s="65">
        <f>VLOOKUP($A31,'Return Data'!$B$7:$R$2843,13,0)</f>
        <v>2.5821999999999998</v>
      </c>
      <c r="U31" s="66">
        <f t="shared" si="8"/>
        <v>26</v>
      </c>
      <c r="V31" s="65"/>
      <c r="W31" s="66"/>
      <c r="X31" s="65"/>
      <c r="Y31" s="66"/>
      <c r="Z31" s="65">
        <f>VLOOKUP($A31,'Return Data'!$B$7:$R$2843,16,0)</f>
        <v>4.3428000000000004</v>
      </c>
      <c r="AA31" s="67">
        <f t="shared" si="10"/>
        <v>23</v>
      </c>
    </row>
    <row r="32" spans="1:27" x14ac:dyDescent="0.3">
      <c r="A32" s="63" t="s">
        <v>1549</v>
      </c>
      <c r="B32" s="64">
        <f>VLOOKUP($A32,'Return Data'!$B$7:$R$2843,3,0)</f>
        <v>44412</v>
      </c>
      <c r="C32" s="65">
        <f>VLOOKUP($A32,'Return Data'!$B$7:$R$2843,4,0)</f>
        <v>11.3927</v>
      </c>
      <c r="D32" s="65">
        <f>VLOOKUP($A32,'Return Data'!$B$7:$R$2843,5,0)</f>
        <v>3.8450000000000002</v>
      </c>
      <c r="E32" s="66">
        <f t="shared" si="0"/>
        <v>8</v>
      </c>
      <c r="F32" s="65">
        <f>VLOOKUP($A32,'Return Data'!$B$7:$R$2843,6,0)</f>
        <v>2.6922000000000001</v>
      </c>
      <c r="G32" s="66">
        <f t="shared" si="1"/>
        <v>15</v>
      </c>
      <c r="H32" s="65">
        <f>VLOOKUP($A32,'Return Data'!$B$7:$R$2843,7,0)</f>
        <v>2.7475999999999998</v>
      </c>
      <c r="I32" s="66">
        <f t="shared" si="2"/>
        <v>16</v>
      </c>
      <c r="J32" s="65">
        <f>VLOOKUP($A32,'Return Data'!$B$7:$R$2843,8,0)</f>
        <v>3.1652</v>
      </c>
      <c r="K32" s="66">
        <f t="shared" si="3"/>
        <v>16</v>
      </c>
      <c r="L32" s="65">
        <f>VLOOKUP($A32,'Return Data'!$B$7:$R$2843,9,0)</f>
        <v>3.5451999999999999</v>
      </c>
      <c r="M32" s="66">
        <f t="shared" si="4"/>
        <v>17</v>
      </c>
      <c r="N32" s="65">
        <f>VLOOKUP($A32,'Return Data'!$B$7:$R$2843,10,0)</f>
        <v>3.0848</v>
      </c>
      <c r="O32" s="66">
        <f t="shared" si="5"/>
        <v>19</v>
      </c>
      <c r="P32" s="65">
        <f>VLOOKUP($A32,'Return Data'!$B$7:$R$2843,11,0)</f>
        <v>3.3542999999999998</v>
      </c>
      <c r="Q32" s="66">
        <f t="shared" si="6"/>
        <v>19</v>
      </c>
      <c r="R32" s="65">
        <f>VLOOKUP($A32,'Return Data'!$B$7:$R$2843,12,0)</f>
        <v>3.0880999999999998</v>
      </c>
      <c r="S32" s="66">
        <f t="shared" si="7"/>
        <v>20</v>
      </c>
      <c r="T32" s="65">
        <f>VLOOKUP($A32,'Return Data'!$B$7:$R$2843,13,0)</f>
        <v>3.2648999999999999</v>
      </c>
      <c r="U32" s="66">
        <f t="shared" si="8"/>
        <v>20</v>
      </c>
      <c r="V32" s="65">
        <f>VLOOKUP($A32,'Return Data'!$B$7:$R$2843,17,0)</f>
        <v>4.6313000000000004</v>
      </c>
      <c r="W32" s="66">
        <f t="shared" si="9"/>
        <v>17</v>
      </c>
      <c r="X32" s="65"/>
      <c r="Y32" s="66"/>
      <c r="Z32" s="65">
        <f>VLOOKUP($A32,'Return Data'!$B$7:$R$2843,16,0)</f>
        <v>5.2797000000000001</v>
      </c>
      <c r="AA32" s="67">
        <f t="shared" si="10"/>
        <v>20</v>
      </c>
    </row>
    <row r="33" spans="1:27" x14ac:dyDescent="0.3">
      <c r="A33" s="63" t="s">
        <v>1551</v>
      </c>
      <c r="B33" s="64">
        <f>VLOOKUP($A33,'Return Data'!$B$7:$R$2843,3,0)</f>
        <v>44412</v>
      </c>
      <c r="C33" s="65">
        <f>VLOOKUP($A33,'Return Data'!$B$7:$R$2843,4,0)</f>
        <v>3296.2890000000002</v>
      </c>
      <c r="D33" s="65">
        <f>VLOOKUP($A33,'Return Data'!$B$7:$R$2843,5,0)</f>
        <v>3.1284000000000001</v>
      </c>
      <c r="E33" s="66">
        <f t="shared" si="0"/>
        <v>13</v>
      </c>
      <c r="F33" s="65">
        <f>VLOOKUP($A33,'Return Data'!$B$7:$R$2843,6,0)</f>
        <v>2.0200999999999998</v>
      </c>
      <c r="G33" s="66">
        <f t="shared" si="1"/>
        <v>27</v>
      </c>
      <c r="H33" s="65">
        <f>VLOOKUP($A33,'Return Data'!$B$7:$R$2843,7,0)</f>
        <v>1.9924999999999999</v>
      </c>
      <c r="I33" s="66">
        <f t="shared" si="2"/>
        <v>27</v>
      </c>
      <c r="J33" s="65">
        <f>VLOOKUP($A33,'Return Data'!$B$7:$R$2843,8,0)</f>
        <v>2.5964</v>
      </c>
      <c r="K33" s="66">
        <f t="shared" si="3"/>
        <v>24</v>
      </c>
      <c r="L33" s="65">
        <f>VLOOKUP($A33,'Return Data'!$B$7:$R$2843,9,0)</f>
        <v>3.4344000000000001</v>
      </c>
      <c r="M33" s="66">
        <f t="shared" si="4"/>
        <v>19</v>
      </c>
      <c r="N33" s="65">
        <f>VLOOKUP($A33,'Return Data'!$B$7:$R$2843,10,0)</f>
        <v>3.2391999999999999</v>
      </c>
      <c r="O33" s="66">
        <f t="shared" si="5"/>
        <v>17</v>
      </c>
      <c r="P33" s="65">
        <f>VLOOKUP($A33,'Return Data'!$B$7:$R$2843,11,0)</f>
        <v>3.4405999999999999</v>
      </c>
      <c r="Q33" s="66">
        <f t="shared" si="6"/>
        <v>16</v>
      </c>
      <c r="R33" s="65">
        <f>VLOOKUP($A33,'Return Data'!$B$7:$R$2843,12,0)</f>
        <v>3.5171999999999999</v>
      </c>
      <c r="S33" s="66">
        <f t="shared" si="7"/>
        <v>8</v>
      </c>
      <c r="T33" s="65">
        <f>VLOOKUP($A33,'Return Data'!$B$7:$R$2843,13,0)</f>
        <v>3.7804000000000002</v>
      </c>
      <c r="U33" s="66">
        <f t="shared" si="8"/>
        <v>8</v>
      </c>
      <c r="V33" s="65">
        <f>VLOOKUP($A33,'Return Data'!$B$7:$R$2843,17,0)</f>
        <v>5.0084999999999997</v>
      </c>
      <c r="W33" s="66">
        <f t="shared" si="9"/>
        <v>11</v>
      </c>
      <c r="X33" s="65">
        <f>VLOOKUP($A33,'Return Data'!$B$7:$R$2843,14,0)</f>
        <v>4.4912000000000001</v>
      </c>
      <c r="Y33" s="66">
        <f t="shared" si="11"/>
        <v>15</v>
      </c>
      <c r="Z33" s="65">
        <f>VLOOKUP($A33,'Return Data'!$B$7:$R$2843,16,0)</f>
        <v>6.8727999999999998</v>
      </c>
      <c r="AA33" s="67">
        <f t="shared" si="10"/>
        <v>13</v>
      </c>
    </row>
    <row r="34" spans="1:27" x14ac:dyDescent="0.3">
      <c r="A34" s="63" t="s">
        <v>1553</v>
      </c>
      <c r="B34" s="64">
        <f>VLOOKUP($A34,'Return Data'!$B$7:$R$2843,3,0)</f>
        <v>44412</v>
      </c>
      <c r="C34" s="65">
        <f>VLOOKUP($A34,'Return Data'!$B$7:$R$2843,4,0)</f>
        <v>1094.6044999999999</v>
      </c>
      <c r="D34" s="65">
        <f>VLOOKUP($A34,'Return Data'!$B$7:$R$2843,5,0)</f>
        <v>2.2810000000000001</v>
      </c>
      <c r="E34" s="66">
        <f t="shared" si="0"/>
        <v>21</v>
      </c>
      <c r="F34" s="65">
        <f>VLOOKUP($A34,'Return Data'!$B$7:$R$2843,6,0)</f>
        <v>2.2902</v>
      </c>
      <c r="G34" s="66">
        <f t="shared" si="1"/>
        <v>24</v>
      </c>
      <c r="H34" s="65">
        <f>VLOOKUP($A34,'Return Data'!$B$7:$R$2843,7,0)</f>
        <v>2.2898999999999998</v>
      </c>
      <c r="I34" s="66">
        <f t="shared" si="2"/>
        <v>24</v>
      </c>
      <c r="J34" s="65">
        <f>VLOOKUP($A34,'Return Data'!$B$7:$R$2843,8,0)</f>
        <v>2.3016999999999999</v>
      </c>
      <c r="K34" s="66">
        <f t="shared" si="3"/>
        <v>27</v>
      </c>
      <c r="L34" s="65">
        <f>VLOOKUP($A34,'Return Data'!$B$7:$R$2843,9,0)</f>
        <v>2.4798</v>
      </c>
      <c r="M34" s="66">
        <f t="shared" si="4"/>
        <v>27</v>
      </c>
      <c r="N34" s="65">
        <f>VLOOKUP($A34,'Return Data'!$B$7:$R$2843,10,0)</f>
        <v>2.4169999999999998</v>
      </c>
      <c r="O34" s="66">
        <f t="shared" si="5"/>
        <v>26</v>
      </c>
      <c r="P34" s="65">
        <f>VLOOKUP($A34,'Return Data'!$B$7:$R$2843,11,0)</f>
        <v>3.9813000000000001</v>
      </c>
      <c r="Q34" s="66">
        <f t="shared" si="6"/>
        <v>7</v>
      </c>
      <c r="R34" s="65">
        <f>VLOOKUP($A34,'Return Data'!$B$7:$R$2843,12,0)</f>
        <v>3.4506999999999999</v>
      </c>
      <c r="S34" s="66">
        <f t="shared" si="7"/>
        <v>10</v>
      </c>
      <c r="T34" s="65">
        <f>VLOOKUP($A34,'Return Data'!$B$7:$R$2843,13,0)</f>
        <v>3.8816000000000002</v>
      </c>
      <c r="U34" s="66">
        <f t="shared" si="8"/>
        <v>7</v>
      </c>
      <c r="V34" s="65"/>
      <c r="W34" s="66"/>
      <c r="X34" s="65"/>
      <c r="Y34" s="66"/>
      <c r="Z34" s="65">
        <f>VLOOKUP($A34,'Return Data'!$B$7:$R$2843,16,0)</f>
        <v>4.2648000000000001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3.2373259259259264</v>
      </c>
      <c r="E36" s="74"/>
      <c r="F36" s="75">
        <f>AVERAGE(F8:F34)</f>
        <v>3.1278370370370374</v>
      </c>
      <c r="G36" s="74"/>
      <c r="H36" s="75">
        <f>AVERAGE(H8:H34)</f>
        <v>3.0707333333333335</v>
      </c>
      <c r="I36" s="74"/>
      <c r="J36" s="75">
        <f>AVERAGE(J8:J34)</f>
        <v>3.5042555555555555</v>
      </c>
      <c r="K36" s="74"/>
      <c r="L36" s="75">
        <f>AVERAGE(L8:L34)</f>
        <v>4.9124444444444455</v>
      </c>
      <c r="M36" s="74"/>
      <c r="N36" s="75">
        <f>AVERAGE(N8:N34)</f>
        <v>3.9092814814814818</v>
      </c>
      <c r="O36" s="74"/>
      <c r="P36" s="75">
        <f>AVERAGE(P8:P34)</f>
        <v>3.9963259259259254</v>
      </c>
      <c r="Q36" s="74"/>
      <c r="R36" s="75">
        <f>AVERAGE(R8:R34)</f>
        <v>3.6586296296296301</v>
      </c>
      <c r="S36" s="74"/>
      <c r="T36" s="75">
        <f>AVERAGE(T8:T34)</f>
        <v>3.8563962962962965</v>
      </c>
      <c r="U36" s="74"/>
      <c r="V36" s="75">
        <f>AVERAGE(V8:V34)</f>
        <v>5.150872727272727</v>
      </c>
      <c r="W36" s="74"/>
      <c r="X36" s="75">
        <f>AVERAGE(X8:X34)</f>
        <v>5.4631823529411765</v>
      </c>
      <c r="Y36" s="74"/>
      <c r="Z36" s="75">
        <f>AVERAGE(Z8:Z34)</f>
        <v>6.2965851851851866</v>
      </c>
      <c r="AA36" s="76"/>
    </row>
    <row r="37" spans="1:27" x14ac:dyDescent="0.3">
      <c r="A37" s="73" t="s">
        <v>28</v>
      </c>
      <c r="B37" s="74"/>
      <c r="C37" s="74"/>
      <c r="D37" s="75">
        <f>MIN(D8:D34)</f>
        <v>0.60060000000000002</v>
      </c>
      <c r="E37" s="74"/>
      <c r="F37" s="75">
        <f>MIN(F8:F34)</f>
        <v>2.0200999999999998</v>
      </c>
      <c r="G37" s="74"/>
      <c r="H37" s="75">
        <f>MIN(H8:H34)</f>
        <v>1.9924999999999999</v>
      </c>
      <c r="I37" s="74"/>
      <c r="J37" s="75">
        <f>MIN(J8:J34)</f>
        <v>2.3016999999999999</v>
      </c>
      <c r="K37" s="74"/>
      <c r="L37" s="75">
        <f>MIN(L8:L34)</f>
        <v>2.4798</v>
      </c>
      <c r="M37" s="74"/>
      <c r="N37" s="75">
        <f>MIN(N8:N34)</f>
        <v>2.0752999999999999</v>
      </c>
      <c r="O37" s="74"/>
      <c r="P37" s="75">
        <f>MIN(P8:P34)</f>
        <v>2.089</v>
      </c>
      <c r="Q37" s="74"/>
      <c r="R37" s="75">
        <f>MIN(R8:R34)</f>
        <v>1.9127000000000001</v>
      </c>
      <c r="S37" s="74"/>
      <c r="T37" s="75">
        <f>MIN(T8:T34)</f>
        <v>2.0036</v>
      </c>
      <c r="U37" s="74"/>
      <c r="V37" s="75">
        <f>MIN(V8:V34)</f>
        <v>3.5145</v>
      </c>
      <c r="W37" s="74"/>
      <c r="X37" s="75">
        <f>MIN(X8:X34)</f>
        <v>-0.13250000000000001</v>
      </c>
      <c r="Y37" s="74"/>
      <c r="Z37" s="75">
        <f>MIN(Z8:Z34)</f>
        <v>3.8391999999999999</v>
      </c>
      <c r="AA37" s="76"/>
    </row>
    <row r="38" spans="1:27" ht="15" thickBot="1" x14ac:dyDescent="0.35">
      <c r="A38" s="77" t="s">
        <v>29</v>
      </c>
      <c r="B38" s="78"/>
      <c r="C38" s="78"/>
      <c r="D38" s="79">
        <f>MAX(D8:D34)</f>
        <v>7.8478000000000003</v>
      </c>
      <c r="E38" s="78"/>
      <c r="F38" s="79">
        <f>MAX(F8:F34)</f>
        <v>9.8566000000000003</v>
      </c>
      <c r="G38" s="78"/>
      <c r="H38" s="79">
        <f>MAX(H8:H34)</f>
        <v>9.9199000000000002</v>
      </c>
      <c r="I38" s="78"/>
      <c r="J38" s="79">
        <f>MAX(J8:J34)</f>
        <v>11.3223</v>
      </c>
      <c r="K38" s="78"/>
      <c r="L38" s="79">
        <f>MAX(L8:L34)</f>
        <v>31.3</v>
      </c>
      <c r="M38" s="78"/>
      <c r="N38" s="79">
        <f>MAX(N8:N34)</f>
        <v>18.1708</v>
      </c>
      <c r="O38" s="78"/>
      <c r="P38" s="79">
        <f>MAX(P8:P34)</f>
        <v>12.000299999999999</v>
      </c>
      <c r="Q38" s="78"/>
      <c r="R38" s="79">
        <f>MAX(R8:R34)</f>
        <v>9.5337999999999994</v>
      </c>
      <c r="S38" s="78"/>
      <c r="T38" s="79">
        <f>MAX(T8:T34)</f>
        <v>9.3678000000000008</v>
      </c>
      <c r="U38" s="78"/>
      <c r="V38" s="79">
        <f>MAX(V8:V34)</f>
        <v>7.1952999999999996</v>
      </c>
      <c r="W38" s="78"/>
      <c r="X38" s="79">
        <f>MAX(X8:X34)</f>
        <v>8.2513000000000005</v>
      </c>
      <c r="Y38" s="78"/>
      <c r="Z38" s="79">
        <f>MAX(Z8:Z34)</f>
        <v>8.5729000000000006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44412</v>
      </c>
      <c r="C8" s="65">
        <f>VLOOKUP($A8,'Return Data'!$B$7:$R$2843,4,0)</f>
        <v>291.21080000000001</v>
      </c>
      <c r="D8" s="65">
        <f>VLOOKUP($A8,'Return Data'!$B$7:$R$2843,5,0)</f>
        <v>3.2715999999999998</v>
      </c>
      <c r="E8" s="66">
        <f t="shared" ref="E8:E24" si="0">RANK(D8,D$8:D$24,0)</f>
        <v>7</v>
      </c>
      <c r="F8" s="65">
        <f>VLOOKUP($A8,'Return Data'!$B$7:$R$2843,6,0)</f>
        <v>3.3807</v>
      </c>
      <c r="G8" s="66">
        <f t="shared" ref="G8:G24" si="1">RANK(F8,F$8:F$24,0)</f>
        <v>11</v>
      </c>
      <c r="H8" s="65">
        <f>VLOOKUP($A8,'Return Data'!$B$7:$R$2843,7,0)</f>
        <v>3.4687999999999999</v>
      </c>
      <c r="I8" s="66">
        <f t="shared" ref="I8:I24" si="2">RANK(H8,H$8:H$24,0)</f>
        <v>8</v>
      </c>
      <c r="J8" s="65">
        <f>VLOOKUP($A8,'Return Data'!$B$7:$R$2843,8,0)</f>
        <v>3.8858000000000001</v>
      </c>
      <c r="K8" s="66">
        <f t="shared" ref="K8:K24" si="3">RANK(J8,J$8:J$24,0)</f>
        <v>5</v>
      </c>
      <c r="L8" s="65">
        <f>VLOOKUP($A8,'Return Data'!$B$7:$R$2843,9,0)</f>
        <v>4.2221000000000002</v>
      </c>
      <c r="M8" s="66">
        <f t="shared" ref="M8:M24" si="4">RANK(L8,L$8:L$24,0)</f>
        <v>6</v>
      </c>
      <c r="N8" s="65">
        <f>VLOOKUP($A8,'Return Data'!$B$7:$R$2843,10,0)</f>
        <v>3.9363999999999999</v>
      </c>
      <c r="O8" s="66">
        <f t="shared" ref="O8:O24" si="5">RANK(N8,N$8:N$24,0)</f>
        <v>2</v>
      </c>
      <c r="P8" s="65">
        <f>VLOOKUP($A8,'Return Data'!$B$7:$R$2843,11,0)</f>
        <v>4.2927</v>
      </c>
      <c r="Q8" s="66">
        <f t="shared" ref="Q8:Q24" si="6">RANK(P8,P$8:P$24,0)</f>
        <v>3</v>
      </c>
      <c r="R8" s="65">
        <f>VLOOKUP($A8,'Return Data'!$B$7:$R$2843,12,0)</f>
        <v>4.0018000000000002</v>
      </c>
      <c r="S8" s="66">
        <f t="shared" ref="S8:S24" si="7">RANK(R8,R$8:R$24,0)</f>
        <v>2</v>
      </c>
      <c r="T8" s="65">
        <f>VLOOKUP($A8,'Return Data'!$B$7:$R$2843,13,0)</f>
        <v>4.2211999999999996</v>
      </c>
      <c r="U8" s="66">
        <f t="shared" ref="U8:U19" si="8">RANK(T8,T$8:T$24,0)</f>
        <v>2</v>
      </c>
      <c r="V8" s="65">
        <f>VLOOKUP($A8,'Return Data'!$B$7:$R$2843,17,0)</f>
        <v>5.9748000000000001</v>
      </c>
      <c r="W8" s="66">
        <f>RANK(V8,V$8:V$24,0)</f>
        <v>3</v>
      </c>
      <c r="X8" s="65">
        <f>VLOOKUP($A8,'Return Data'!$B$7:$R$2843,14,0)</f>
        <v>6.9287000000000001</v>
      </c>
      <c r="Y8" s="66">
        <f>RANK(X8,X$8:X$24,0)</f>
        <v>1</v>
      </c>
      <c r="Z8" s="65">
        <f>VLOOKUP($A8,'Return Data'!$B$7:$R$2843,16,0)</f>
        <v>7.8079999999999998</v>
      </c>
      <c r="AA8" s="67">
        <f t="shared" ref="AA8:AA24" si="9">RANK(Z8,Z$8:Z$24,0)</f>
        <v>5</v>
      </c>
    </row>
    <row r="9" spans="1:27" x14ac:dyDescent="0.3">
      <c r="A9" s="63" t="s">
        <v>1202</v>
      </c>
      <c r="B9" s="64">
        <f>VLOOKUP($A9,'Return Data'!$B$7:$R$2843,3,0)</f>
        <v>44412</v>
      </c>
      <c r="C9" s="65">
        <f>VLOOKUP($A9,'Return Data'!$B$7:$R$2843,4,0)</f>
        <v>1122.1865</v>
      </c>
      <c r="D9" s="65">
        <f>VLOOKUP($A9,'Return Data'!$B$7:$R$2843,5,0)</f>
        <v>2.5078999999999998</v>
      </c>
      <c r="E9" s="66">
        <f t="shared" si="0"/>
        <v>12</v>
      </c>
      <c r="F9" s="65">
        <f>VLOOKUP($A9,'Return Data'!$B$7:$R$2843,6,0)</f>
        <v>3.4018000000000002</v>
      </c>
      <c r="G9" s="66">
        <f t="shared" si="1"/>
        <v>10</v>
      </c>
      <c r="H9" s="65">
        <f>VLOOKUP($A9,'Return Data'!$B$7:$R$2843,7,0)</f>
        <v>3.3704999999999998</v>
      </c>
      <c r="I9" s="66">
        <f t="shared" si="2"/>
        <v>12</v>
      </c>
      <c r="J9" s="65">
        <f>VLOOKUP($A9,'Return Data'!$B$7:$R$2843,8,0)</f>
        <v>3.7801999999999998</v>
      </c>
      <c r="K9" s="66">
        <f t="shared" si="3"/>
        <v>9</v>
      </c>
      <c r="L9" s="65">
        <f>VLOOKUP($A9,'Return Data'!$B$7:$R$2843,9,0)</f>
        <v>4.1440999999999999</v>
      </c>
      <c r="M9" s="66">
        <f t="shared" si="4"/>
        <v>10</v>
      </c>
      <c r="N9" s="65">
        <f>VLOOKUP($A9,'Return Data'!$B$7:$R$2843,10,0)</f>
        <v>3.8917000000000002</v>
      </c>
      <c r="O9" s="66">
        <f t="shared" si="5"/>
        <v>5</v>
      </c>
      <c r="P9" s="65">
        <f>VLOOKUP($A9,'Return Data'!$B$7:$R$2843,11,0)</f>
        <v>4.1771000000000003</v>
      </c>
      <c r="Q9" s="66">
        <f t="shared" si="6"/>
        <v>6</v>
      </c>
      <c r="R9" s="65">
        <f>VLOOKUP($A9,'Return Data'!$B$7:$R$2843,12,0)</f>
        <v>3.9647999999999999</v>
      </c>
      <c r="S9" s="66">
        <f t="shared" si="7"/>
        <v>4</v>
      </c>
      <c r="T9" s="65">
        <f>VLOOKUP($A9,'Return Data'!$B$7:$R$2843,13,0)</f>
        <v>4.1513999999999998</v>
      </c>
      <c r="U9" s="66">
        <f t="shared" si="8"/>
        <v>4</v>
      </c>
      <c r="V9" s="65"/>
      <c r="W9" s="66"/>
      <c r="X9" s="65"/>
      <c r="Y9" s="66"/>
      <c r="Z9" s="65">
        <f>VLOOKUP($A9,'Return Data'!$B$7:$R$2843,16,0)</f>
        <v>5.9417</v>
      </c>
      <c r="AA9" s="67">
        <f t="shared" si="9"/>
        <v>15</v>
      </c>
    </row>
    <row r="10" spans="1:27" x14ac:dyDescent="0.3">
      <c r="A10" s="63" t="s">
        <v>1204</v>
      </c>
      <c r="B10" s="64">
        <f>VLOOKUP($A10,'Return Data'!$B$7:$R$2843,3,0)</f>
        <v>44412</v>
      </c>
      <c r="C10" s="65">
        <f>VLOOKUP($A10,'Return Data'!$B$7:$R$2843,4,0)</f>
        <v>1102.0246999999999</v>
      </c>
      <c r="D10" s="65">
        <f>VLOOKUP($A10,'Return Data'!$B$7:$R$2843,5,0)</f>
        <v>3.9849000000000001</v>
      </c>
      <c r="E10" s="66">
        <f t="shared" si="0"/>
        <v>4</v>
      </c>
      <c r="F10" s="65">
        <f>VLOOKUP($A10,'Return Data'!$B$7:$R$2843,6,0)</f>
        <v>3.6736</v>
      </c>
      <c r="G10" s="66">
        <f t="shared" si="1"/>
        <v>2</v>
      </c>
      <c r="H10" s="65">
        <f>VLOOKUP($A10,'Return Data'!$B$7:$R$2843,7,0)</f>
        <v>3.661</v>
      </c>
      <c r="I10" s="66">
        <f t="shared" si="2"/>
        <v>4</v>
      </c>
      <c r="J10" s="65">
        <f>VLOOKUP($A10,'Return Data'!$B$7:$R$2843,8,0)</f>
        <v>3.0508999999999999</v>
      </c>
      <c r="K10" s="66">
        <f t="shared" si="3"/>
        <v>17</v>
      </c>
      <c r="L10" s="65">
        <f>VLOOKUP($A10,'Return Data'!$B$7:$R$2843,9,0)</f>
        <v>3.1097999999999999</v>
      </c>
      <c r="M10" s="66">
        <f t="shared" si="4"/>
        <v>17</v>
      </c>
      <c r="N10" s="65">
        <f>VLOOKUP($A10,'Return Data'!$B$7:$R$2843,10,0)</f>
        <v>2.9624999999999999</v>
      </c>
      <c r="O10" s="66">
        <f t="shared" si="5"/>
        <v>17</v>
      </c>
      <c r="P10" s="65">
        <f>VLOOKUP($A10,'Return Data'!$B$7:$R$2843,11,0)</f>
        <v>2.98</v>
      </c>
      <c r="Q10" s="66">
        <f t="shared" si="6"/>
        <v>17</v>
      </c>
      <c r="R10" s="65">
        <f>VLOOKUP($A10,'Return Data'!$B$7:$R$2843,12,0)</f>
        <v>2.9477000000000002</v>
      </c>
      <c r="S10" s="66">
        <f t="shared" si="7"/>
        <v>17</v>
      </c>
      <c r="T10" s="65">
        <f>VLOOKUP($A10,'Return Data'!$B$7:$R$2843,13,0)</f>
        <v>3.1183999999999998</v>
      </c>
      <c r="U10" s="66">
        <f t="shared" si="8"/>
        <v>16</v>
      </c>
      <c r="V10" s="65"/>
      <c r="W10" s="66"/>
      <c r="X10" s="65"/>
      <c r="Y10" s="66"/>
      <c r="Z10" s="65">
        <f>VLOOKUP($A10,'Return Data'!$B$7:$R$2843,16,0)</f>
        <v>4.6694000000000004</v>
      </c>
      <c r="AA10" s="67">
        <f t="shared" si="9"/>
        <v>17</v>
      </c>
    </row>
    <row r="11" spans="1:27" x14ac:dyDescent="0.3">
      <c r="A11" s="63" t="s">
        <v>1206</v>
      </c>
      <c r="B11" s="64">
        <f>VLOOKUP($A11,'Return Data'!$B$7:$R$2843,3,0)</f>
        <v>44412</v>
      </c>
      <c r="C11" s="65">
        <f>VLOOKUP($A11,'Return Data'!$B$7:$R$2843,4,0)</f>
        <v>42.710299999999997</v>
      </c>
      <c r="D11" s="65">
        <f>VLOOKUP($A11,'Return Data'!$B$7:$R$2843,5,0)</f>
        <v>4.8718000000000004</v>
      </c>
      <c r="E11" s="66">
        <f t="shared" si="0"/>
        <v>1</v>
      </c>
      <c r="F11" s="65">
        <f>VLOOKUP($A11,'Return Data'!$B$7:$R$2843,6,0)</f>
        <v>2.5647000000000002</v>
      </c>
      <c r="G11" s="66">
        <f t="shared" si="1"/>
        <v>17</v>
      </c>
      <c r="H11" s="65">
        <f>VLOOKUP($A11,'Return Data'!$B$7:$R$2843,7,0)</f>
        <v>2.8706</v>
      </c>
      <c r="I11" s="66">
        <f t="shared" si="2"/>
        <v>17</v>
      </c>
      <c r="J11" s="65">
        <f>VLOOKUP($A11,'Return Data'!$B$7:$R$2843,8,0)</f>
        <v>3.7431999999999999</v>
      </c>
      <c r="K11" s="66">
        <f t="shared" si="3"/>
        <v>13</v>
      </c>
      <c r="L11" s="65">
        <f>VLOOKUP($A11,'Return Data'!$B$7:$R$2843,9,0)</f>
        <v>4.5218999999999996</v>
      </c>
      <c r="M11" s="66">
        <f t="shared" si="4"/>
        <v>2</v>
      </c>
      <c r="N11" s="65">
        <f>VLOOKUP($A11,'Return Data'!$B$7:$R$2843,10,0)</f>
        <v>3.8340999999999998</v>
      </c>
      <c r="O11" s="66">
        <f t="shared" si="5"/>
        <v>7</v>
      </c>
      <c r="P11" s="65">
        <f>VLOOKUP($A11,'Return Data'!$B$7:$R$2843,11,0)</f>
        <v>4.2728999999999999</v>
      </c>
      <c r="Q11" s="66">
        <f t="shared" si="6"/>
        <v>4</v>
      </c>
      <c r="R11" s="65">
        <f>VLOOKUP($A11,'Return Data'!$B$7:$R$2843,12,0)</f>
        <v>3.9047999999999998</v>
      </c>
      <c r="S11" s="66">
        <f t="shared" si="7"/>
        <v>8</v>
      </c>
      <c r="T11" s="65">
        <f>VLOOKUP($A11,'Return Data'!$B$7:$R$2843,13,0)</f>
        <v>3.8881999999999999</v>
      </c>
      <c r="U11" s="66">
        <f t="shared" si="8"/>
        <v>11</v>
      </c>
      <c r="V11" s="65">
        <f>VLOOKUP($A11,'Return Data'!$B$7:$R$2843,17,0)</f>
        <v>5.5425000000000004</v>
      </c>
      <c r="W11" s="66">
        <f t="shared" ref="W11:W19" si="10">RANK(V11,V$8:V$24,0)</f>
        <v>11</v>
      </c>
      <c r="X11" s="65">
        <f>VLOOKUP($A11,'Return Data'!$B$7:$R$2843,14,0)</f>
        <v>6.5529999999999999</v>
      </c>
      <c r="Y11" s="66">
        <f t="shared" ref="Y11:Y19" si="11">RANK(X11,X$8:X$24,0)</f>
        <v>9</v>
      </c>
      <c r="Z11" s="65">
        <f>VLOOKUP($A11,'Return Data'!$B$7:$R$2843,16,0)</f>
        <v>7.3726000000000003</v>
      </c>
      <c r="AA11" s="67">
        <f t="shared" si="9"/>
        <v>12</v>
      </c>
    </row>
    <row r="12" spans="1:27" x14ac:dyDescent="0.3">
      <c r="A12" s="63" t="s">
        <v>1209</v>
      </c>
      <c r="B12" s="64">
        <f>VLOOKUP($A12,'Return Data'!$B$7:$R$2843,3,0)</f>
        <v>44412</v>
      </c>
      <c r="C12" s="65">
        <f>VLOOKUP($A12,'Return Data'!$B$7:$R$2843,4,0)</f>
        <v>40.493499999999997</v>
      </c>
      <c r="D12" s="65">
        <f>VLOOKUP($A12,'Return Data'!$B$7:$R$2843,5,0)</f>
        <v>4.5975999999999999</v>
      </c>
      <c r="E12" s="66">
        <f t="shared" si="0"/>
        <v>2</v>
      </c>
      <c r="F12" s="65">
        <f>VLOOKUP($A12,'Return Data'!$B$7:$R$2843,6,0)</f>
        <v>3.5893000000000002</v>
      </c>
      <c r="G12" s="66">
        <f t="shared" si="1"/>
        <v>5</v>
      </c>
      <c r="H12" s="65">
        <f>VLOOKUP($A12,'Return Data'!$B$7:$R$2843,7,0)</f>
        <v>3.4275000000000002</v>
      </c>
      <c r="I12" s="66">
        <f t="shared" si="2"/>
        <v>9</v>
      </c>
      <c r="J12" s="65">
        <f>VLOOKUP($A12,'Return Data'!$B$7:$R$2843,8,0)</f>
        <v>3.8881000000000001</v>
      </c>
      <c r="K12" s="66">
        <f t="shared" si="3"/>
        <v>4</v>
      </c>
      <c r="L12" s="65">
        <f>VLOOKUP($A12,'Return Data'!$B$7:$R$2843,9,0)</f>
        <v>4.2941000000000003</v>
      </c>
      <c r="M12" s="66">
        <f t="shared" si="4"/>
        <v>5</v>
      </c>
      <c r="N12" s="65">
        <f>VLOOKUP($A12,'Return Data'!$B$7:$R$2843,10,0)</f>
        <v>3.7343999999999999</v>
      </c>
      <c r="O12" s="66">
        <f t="shared" si="5"/>
        <v>13</v>
      </c>
      <c r="P12" s="65">
        <f>VLOOKUP($A12,'Return Data'!$B$7:$R$2843,11,0)</f>
        <v>3.984</v>
      </c>
      <c r="Q12" s="66">
        <f t="shared" si="6"/>
        <v>12</v>
      </c>
      <c r="R12" s="65">
        <f>VLOOKUP($A12,'Return Data'!$B$7:$R$2843,12,0)</f>
        <v>3.7458999999999998</v>
      </c>
      <c r="S12" s="66">
        <f t="shared" si="7"/>
        <v>12</v>
      </c>
      <c r="T12" s="65">
        <f>VLOOKUP($A12,'Return Data'!$B$7:$R$2843,13,0)</f>
        <v>3.8222999999999998</v>
      </c>
      <c r="U12" s="66">
        <f t="shared" si="8"/>
        <v>12</v>
      </c>
      <c r="V12" s="65">
        <f>VLOOKUP($A12,'Return Data'!$B$7:$R$2843,17,0)</f>
        <v>5.7179000000000002</v>
      </c>
      <c r="W12" s="66">
        <f t="shared" si="10"/>
        <v>7</v>
      </c>
      <c r="X12" s="65">
        <f>VLOOKUP($A12,'Return Data'!$B$7:$R$2843,14,0)</f>
        <v>6.7773000000000003</v>
      </c>
      <c r="Y12" s="66">
        <f t="shared" si="11"/>
        <v>3</v>
      </c>
      <c r="Z12" s="65">
        <f>VLOOKUP($A12,'Return Data'!$B$7:$R$2843,16,0)</f>
        <v>7.9607999999999999</v>
      </c>
      <c r="AA12" s="67">
        <f t="shared" si="9"/>
        <v>4</v>
      </c>
    </row>
    <row r="13" spans="1:27" x14ac:dyDescent="0.3">
      <c r="A13" s="63" t="s">
        <v>1211</v>
      </c>
      <c r="B13" s="64">
        <f>VLOOKUP($A13,'Return Data'!$B$7:$R$2843,3,0)</f>
        <v>44412</v>
      </c>
      <c r="C13" s="65">
        <f>VLOOKUP($A13,'Return Data'!$B$7:$R$2843,4,0)</f>
        <v>4536.6620000000003</v>
      </c>
      <c r="D13" s="65">
        <f>VLOOKUP($A13,'Return Data'!$B$7:$R$2843,5,0)</f>
        <v>2.4653</v>
      </c>
      <c r="E13" s="66">
        <f t="shared" si="0"/>
        <v>14</v>
      </c>
      <c r="F13" s="65">
        <f>VLOOKUP($A13,'Return Data'!$B$7:$R$2843,6,0)</f>
        <v>3.6444000000000001</v>
      </c>
      <c r="G13" s="66">
        <f t="shared" si="1"/>
        <v>3</v>
      </c>
      <c r="H13" s="65">
        <f>VLOOKUP($A13,'Return Data'!$B$7:$R$2843,7,0)</f>
        <v>3.6257000000000001</v>
      </c>
      <c r="I13" s="66">
        <f t="shared" si="2"/>
        <v>5</v>
      </c>
      <c r="J13" s="65">
        <f>VLOOKUP($A13,'Return Data'!$B$7:$R$2843,8,0)</f>
        <v>3.9056000000000002</v>
      </c>
      <c r="K13" s="66">
        <f t="shared" si="3"/>
        <v>3</v>
      </c>
      <c r="L13" s="65">
        <f>VLOOKUP($A13,'Return Data'!$B$7:$R$2843,9,0)</f>
        <v>4.2015000000000002</v>
      </c>
      <c r="M13" s="66">
        <f t="shared" si="4"/>
        <v>8</v>
      </c>
      <c r="N13" s="65">
        <f>VLOOKUP($A13,'Return Data'!$B$7:$R$2843,10,0)</f>
        <v>3.9272</v>
      </c>
      <c r="O13" s="66">
        <f t="shared" si="5"/>
        <v>3</v>
      </c>
      <c r="P13" s="65">
        <f>VLOOKUP($A13,'Return Data'!$B$7:$R$2843,11,0)</f>
        <v>4.2336</v>
      </c>
      <c r="Q13" s="66">
        <f t="shared" si="6"/>
        <v>5</v>
      </c>
      <c r="R13" s="65">
        <f>VLOOKUP($A13,'Return Data'!$B$7:$R$2843,12,0)</f>
        <v>3.9569999999999999</v>
      </c>
      <c r="S13" s="66">
        <f t="shared" si="7"/>
        <v>5</v>
      </c>
      <c r="T13" s="65">
        <f>VLOOKUP($A13,'Return Data'!$B$7:$R$2843,13,0)</f>
        <v>4.1125999999999996</v>
      </c>
      <c r="U13" s="66">
        <f t="shared" si="8"/>
        <v>5</v>
      </c>
      <c r="V13" s="65">
        <f>VLOOKUP($A13,'Return Data'!$B$7:$R$2843,17,0)</f>
        <v>5.9756</v>
      </c>
      <c r="W13" s="66">
        <f t="shared" si="10"/>
        <v>2</v>
      </c>
      <c r="X13" s="65">
        <f>VLOOKUP($A13,'Return Data'!$B$7:$R$2843,14,0)</f>
        <v>6.8832000000000004</v>
      </c>
      <c r="Y13" s="66">
        <f t="shared" si="11"/>
        <v>2</v>
      </c>
      <c r="Z13" s="65">
        <f>VLOOKUP($A13,'Return Data'!$B$7:$R$2843,16,0)</f>
        <v>7.6913999999999998</v>
      </c>
      <c r="AA13" s="67">
        <f t="shared" si="9"/>
        <v>6</v>
      </c>
    </row>
    <row r="14" spans="1:27" x14ac:dyDescent="0.3">
      <c r="A14" s="63" t="s">
        <v>1213</v>
      </c>
      <c r="B14" s="64">
        <f>VLOOKUP($A14,'Return Data'!$B$7:$R$2843,3,0)</f>
        <v>44412</v>
      </c>
      <c r="C14" s="65">
        <f>VLOOKUP($A14,'Return Data'!$B$7:$R$2843,4,0)</f>
        <v>299.23399999999998</v>
      </c>
      <c r="D14" s="65">
        <f>VLOOKUP($A14,'Return Data'!$B$7:$R$2843,5,0)</f>
        <v>3.0619000000000001</v>
      </c>
      <c r="E14" s="66">
        <f t="shared" si="0"/>
        <v>10</v>
      </c>
      <c r="F14" s="65">
        <f>VLOOKUP($A14,'Return Data'!$B$7:$R$2843,6,0)</f>
        <v>3.2094</v>
      </c>
      <c r="G14" s="66">
        <f t="shared" si="1"/>
        <v>14</v>
      </c>
      <c r="H14" s="65">
        <f>VLOOKUP($A14,'Return Data'!$B$7:$R$2843,7,0)</f>
        <v>3.3041999999999998</v>
      </c>
      <c r="I14" s="66">
        <f t="shared" si="2"/>
        <v>13</v>
      </c>
      <c r="J14" s="65">
        <f>VLOOKUP($A14,'Return Data'!$B$7:$R$2843,8,0)</f>
        <v>3.7587000000000002</v>
      </c>
      <c r="K14" s="66">
        <f t="shared" si="3"/>
        <v>11</v>
      </c>
      <c r="L14" s="65">
        <f>VLOOKUP($A14,'Return Data'!$B$7:$R$2843,9,0)</f>
        <v>3.9018999999999999</v>
      </c>
      <c r="M14" s="66">
        <f t="shared" si="4"/>
        <v>13</v>
      </c>
      <c r="N14" s="65">
        <f>VLOOKUP($A14,'Return Data'!$B$7:$R$2843,10,0)</f>
        <v>3.7784</v>
      </c>
      <c r="O14" s="66">
        <f t="shared" si="5"/>
        <v>11</v>
      </c>
      <c r="P14" s="65">
        <f>VLOOKUP($A14,'Return Data'!$B$7:$R$2843,11,0)</f>
        <v>4.08</v>
      </c>
      <c r="Q14" s="66">
        <f t="shared" si="6"/>
        <v>10</v>
      </c>
      <c r="R14" s="65">
        <f>VLOOKUP($A14,'Return Data'!$B$7:$R$2843,12,0)</f>
        <v>3.8283999999999998</v>
      </c>
      <c r="S14" s="66">
        <f t="shared" si="7"/>
        <v>10</v>
      </c>
      <c r="T14" s="65">
        <f>VLOOKUP($A14,'Return Data'!$B$7:$R$2843,13,0)</f>
        <v>4.0289999999999999</v>
      </c>
      <c r="U14" s="66">
        <f t="shared" si="8"/>
        <v>8</v>
      </c>
      <c r="V14" s="65">
        <f>VLOOKUP($A14,'Return Data'!$B$7:$R$2843,17,0)</f>
        <v>5.7290000000000001</v>
      </c>
      <c r="W14" s="66">
        <f t="shared" si="10"/>
        <v>6</v>
      </c>
      <c r="X14" s="65">
        <f>VLOOKUP($A14,'Return Data'!$B$7:$R$2843,14,0)</f>
        <v>6.6443000000000003</v>
      </c>
      <c r="Y14" s="66">
        <f t="shared" si="11"/>
        <v>7</v>
      </c>
      <c r="Z14" s="65">
        <f>VLOOKUP($A14,'Return Data'!$B$7:$R$2843,16,0)</f>
        <v>7.6407999999999996</v>
      </c>
      <c r="AA14" s="67">
        <f t="shared" si="9"/>
        <v>9</v>
      </c>
    </row>
    <row r="15" spans="1:27" x14ac:dyDescent="0.3">
      <c r="A15" s="63" t="s">
        <v>1214</v>
      </c>
      <c r="B15" s="64">
        <f>VLOOKUP($A15,'Return Data'!$B$7:$R$2843,3,0)</f>
        <v>44412</v>
      </c>
      <c r="C15" s="65">
        <f>VLOOKUP($A15,'Return Data'!$B$7:$R$2843,4,0)</f>
        <v>34.071199999999997</v>
      </c>
      <c r="D15" s="65">
        <f>VLOOKUP($A15,'Return Data'!$B$7:$R$2843,5,0)</f>
        <v>2.0356000000000001</v>
      </c>
      <c r="E15" s="66">
        <f t="shared" si="0"/>
        <v>16</v>
      </c>
      <c r="F15" s="65">
        <f>VLOOKUP($A15,'Return Data'!$B$7:$R$2843,6,0)</f>
        <v>3.2795999999999998</v>
      </c>
      <c r="G15" s="66">
        <f t="shared" si="1"/>
        <v>13</v>
      </c>
      <c r="H15" s="65">
        <f>VLOOKUP($A15,'Return Data'!$B$7:$R$2843,7,0)</f>
        <v>3.2311999999999999</v>
      </c>
      <c r="I15" s="66">
        <f t="shared" si="2"/>
        <v>14</v>
      </c>
      <c r="J15" s="65">
        <f>VLOOKUP($A15,'Return Data'!$B$7:$R$2843,8,0)</f>
        <v>3.569</v>
      </c>
      <c r="K15" s="66">
        <f t="shared" si="3"/>
        <v>16</v>
      </c>
      <c r="L15" s="65">
        <f>VLOOKUP($A15,'Return Data'!$B$7:$R$2843,9,0)</f>
        <v>3.7002000000000002</v>
      </c>
      <c r="M15" s="66">
        <f t="shared" si="4"/>
        <v>15</v>
      </c>
      <c r="N15" s="65">
        <f>VLOOKUP($A15,'Return Data'!$B$7:$R$2843,10,0)</f>
        <v>3.4946999999999999</v>
      </c>
      <c r="O15" s="66">
        <f t="shared" si="5"/>
        <v>14</v>
      </c>
      <c r="P15" s="65">
        <f>VLOOKUP($A15,'Return Data'!$B$7:$R$2843,11,0)</f>
        <v>3.9220000000000002</v>
      </c>
      <c r="Q15" s="66">
        <f t="shared" si="6"/>
        <v>14</v>
      </c>
      <c r="R15" s="65">
        <f>VLOOKUP($A15,'Return Data'!$B$7:$R$2843,12,0)</f>
        <v>3.6412</v>
      </c>
      <c r="S15" s="66">
        <f t="shared" si="7"/>
        <v>14</v>
      </c>
      <c r="T15" s="65">
        <f>VLOOKUP($A15,'Return Data'!$B$7:$R$2843,13,0)</f>
        <v>3.6865999999999999</v>
      </c>
      <c r="U15" s="66">
        <f t="shared" si="8"/>
        <v>13</v>
      </c>
      <c r="V15" s="65">
        <f>VLOOKUP($A15,'Return Data'!$B$7:$R$2843,17,0)</f>
        <v>5.3705999999999996</v>
      </c>
      <c r="W15" s="66">
        <f t="shared" si="10"/>
        <v>13</v>
      </c>
      <c r="X15" s="65">
        <f>VLOOKUP($A15,'Return Data'!$B$7:$R$2843,14,0)</f>
        <v>6.1753</v>
      </c>
      <c r="Y15" s="66">
        <f t="shared" si="11"/>
        <v>12</v>
      </c>
      <c r="Z15" s="65">
        <f>VLOOKUP($A15,'Return Data'!$B$7:$R$2843,16,0)</f>
        <v>7.5778999999999996</v>
      </c>
      <c r="AA15" s="67">
        <f t="shared" si="9"/>
        <v>11</v>
      </c>
    </row>
    <row r="16" spans="1:27" x14ac:dyDescent="0.3">
      <c r="A16" s="63" t="s">
        <v>1219</v>
      </c>
      <c r="B16" s="64">
        <f>VLOOKUP($A16,'Return Data'!$B$7:$R$2843,3,0)</f>
        <v>44412</v>
      </c>
      <c r="C16" s="65">
        <f>VLOOKUP($A16,'Return Data'!$B$7:$R$2843,4,0)</f>
        <v>2478.8987000000002</v>
      </c>
      <c r="D16" s="65">
        <f>VLOOKUP($A16,'Return Data'!$B$7:$R$2843,5,0)</f>
        <v>3.9243999999999999</v>
      </c>
      <c r="E16" s="66">
        <f t="shared" si="0"/>
        <v>5</v>
      </c>
      <c r="F16" s="65">
        <f>VLOOKUP($A16,'Return Data'!$B$7:$R$2843,6,0)</f>
        <v>2.7483</v>
      </c>
      <c r="G16" s="66">
        <f t="shared" si="1"/>
        <v>16</v>
      </c>
      <c r="H16" s="65">
        <f>VLOOKUP($A16,'Return Data'!$B$7:$R$2843,7,0)</f>
        <v>2.9994000000000001</v>
      </c>
      <c r="I16" s="66">
        <f t="shared" si="2"/>
        <v>15</v>
      </c>
      <c r="J16" s="65">
        <f>VLOOKUP($A16,'Return Data'!$B$7:$R$2843,8,0)</f>
        <v>3.7536999999999998</v>
      </c>
      <c r="K16" s="66">
        <f t="shared" si="3"/>
        <v>12</v>
      </c>
      <c r="L16" s="65">
        <f>VLOOKUP($A16,'Return Data'!$B$7:$R$2843,9,0)</f>
        <v>4.3315000000000001</v>
      </c>
      <c r="M16" s="66">
        <f t="shared" si="4"/>
        <v>3</v>
      </c>
      <c r="N16" s="65">
        <f>VLOOKUP($A16,'Return Data'!$B$7:$R$2843,10,0)</f>
        <v>3.7427999999999999</v>
      </c>
      <c r="O16" s="66">
        <f t="shared" si="5"/>
        <v>12</v>
      </c>
      <c r="P16" s="65">
        <f>VLOOKUP($A16,'Return Data'!$B$7:$R$2843,11,0)</f>
        <v>4.3395999999999999</v>
      </c>
      <c r="Q16" s="66">
        <f t="shared" si="6"/>
        <v>2</v>
      </c>
      <c r="R16" s="65">
        <f>VLOOKUP($A16,'Return Data'!$B$7:$R$2843,12,0)</f>
        <v>3.9701</v>
      </c>
      <c r="S16" s="66">
        <f t="shared" si="7"/>
        <v>3</v>
      </c>
      <c r="T16" s="65">
        <f>VLOOKUP($A16,'Return Data'!$B$7:$R$2843,13,0)</f>
        <v>3.9746999999999999</v>
      </c>
      <c r="U16" s="66">
        <f t="shared" si="8"/>
        <v>9</v>
      </c>
      <c r="V16" s="65">
        <f>VLOOKUP($A16,'Return Data'!$B$7:$R$2843,17,0)</f>
        <v>5.5564999999999998</v>
      </c>
      <c r="W16" s="66">
        <f t="shared" si="10"/>
        <v>10</v>
      </c>
      <c r="X16" s="65">
        <f>VLOOKUP($A16,'Return Data'!$B$7:$R$2843,14,0)</f>
        <v>6.3379000000000003</v>
      </c>
      <c r="Y16" s="66">
        <f t="shared" si="11"/>
        <v>11</v>
      </c>
      <c r="Z16" s="65">
        <f>VLOOKUP($A16,'Return Data'!$B$7:$R$2843,16,0)</f>
        <v>8.0582999999999991</v>
      </c>
      <c r="AA16" s="67">
        <f t="shared" si="9"/>
        <v>1</v>
      </c>
    </row>
    <row r="17" spans="1:27" x14ac:dyDescent="0.3">
      <c r="A17" s="63" t="s">
        <v>1223</v>
      </c>
      <c r="B17" s="64">
        <f>VLOOKUP($A17,'Return Data'!$B$7:$R$2843,3,0)</f>
        <v>44412</v>
      </c>
      <c r="C17" s="65">
        <f>VLOOKUP($A17,'Return Data'!$B$7:$R$2843,4,0)</f>
        <v>3529.7215999999999</v>
      </c>
      <c r="D17" s="65">
        <f>VLOOKUP($A17,'Return Data'!$B$7:$R$2843,5,0)</f>
        <v>2.4820000000000002</v>
      </c>
      <c r="E17" s="66">
        <f t="shared" si="0"/>
        <v>13</v>
      </c>
      <c r="F17" s="65">
        <f>VLOOKUP($A17,'Return Data'!$B$7:$R$2843,6,0)</f>
        <v>3.6072000000000002</v>
      </c>
      <c r="G17" s="66">
        <f t="shared" si="1"/>
        <v>4</v>
      </c>
      <c r="H17" s="65">
        <f>VLOOKUP($A17,'Return Data'!$B$7:$R$2843,7,0)</f>
        <v>3.7002999999999999</v>
      </c>
      <c r="I17" s="66">
        <f t="shared" si="2"/>
        <v>3</v>
      </c>
      <c r="J17" s="65">
        <f>VLOOKUP($A17,'Return Data'!$B$7:$R$2843,8,0)</f>
        <v>3.8778000000000001</v>
      </c>
      <c r="K17" s="66">
        <f t="shared" si="3"/>
        <v>6</v>
      </c>
      <c r="L17" s="65">
        <f>VLOOKUP($A17,'Return Data'!$B$7:$R$2843,9,0)</f>
        <v>4.2107999999999999</v>
      </c>
      <c r="M17" s="66">
        <f t="shared" si="4"/>
        <v>7</v>
      </c>
      <c r="N17" s="65">
        <f>VLOOKUP($A17,'Return Data'!$B$7:$R$2843,10,0)</f>
        <v>3.7843</v>
      </c>
      <c r="O17" s="66">
        <f t="shared" si="5"/>
        <v>10</v>
      </c>
      <c r="P17" s="65">
        <f>VLOOKUP($A17,'Return Data'!$B$7:$R$2843,11,0)</f>
        <v>4.0330000000000004</v>
      </c>
      <c r="Q17" s="66">
        <f t="shared" si="6"/>
        <v>11</v>
      </c>
      <c r="R17" s="65">
        <f>VLOOKUP($A17,'Return Data'!$B$7:$R$2843,12,0)</f>
        <v>3.7873000000000001</v>
      </c>
      <c r="S17" s="66">
        <f t="shared" si="7"/>
        <v>11</v>
      </c>
      <c r="T17" s="65">
        <f>VLOOKUP($A17,'Return Data'!$B$7:$R$2843,13,0)</f>
        <v>3.9542999999999999</v>
      </c>
      <c r="U17" s="66">
        <f t="shared" si="8"/>
        <v>10</v>
      </c>
      <c r="V17" s="65">
        <f>VLOOKUP($A17,'Return Data'!$B$7:$R$2843,17,0)</f>
        <v>5.4339000000000004</v>
      </c>
      <c r="W17" s="66">
        <f t="shared" si="10"/>
        <v>12</v>
      </c>
      <c r="X17" s="65">
        <f>VLOOKUP($A17,'Return Data'!$B$7:$R$2843,14,0)</f>
        <v>6.4828000000000001</v>
      </c>
      <c r="Y17" s="66">
        <f t="shared" si="11"/>
        <v>10</v>
      </c>
      <c r="Z17" s="65">
        <f>VLOOKUP($A17,'Return Data'!$B$7:$R$2843,16,0)</f>
        <v>7.5914999999999999</v>
      </c>
      <c r="AA17" s="67">
        <f t="shared" si="9"/>
        <v>10</v>
      </c>
    </row>
    <row r="18" spans="1:27" x14ac:dyDescent="0.3">
      <c r="A18" s="63" t="s">
        <v>1224</v>
      </c>
      <c r="B18" s="64">
        <f>VLOOKUP($A18,'Return Data'!$B$7:$R$2843,3,0)</f>
        <v>44412</v>
      </c>
      <c r="C18" s="65">
        <f>VLOOKUP($A18,'Return Data'!$B$7:$R$2843,4,0)</f>
        <v>32.5555722213889</v>
      </c>
      <c r="D18" s="65">
        <f>VLOOKUP($A18,'Return Data'!$B$7:$R$2843,5,0)</f>
        <v>3.7</v>
      </c>
      <c r="E18" s="66">
        <f t="shared" si="0"/>
        <v>6</v>
      </c>
      <c r="F18" s="65">
        <f>VLOOKUP($A18,'Return Data'!$B$7:$R$2843,6,0)</f>
        <v>3.2974999999999999</v>
      </c>
      <c r="G18" s="66">
        <f t="shared" si="1"/>
        <v>12</v>
      </c>
      <c r="H18" s="65">
        <f>VLOOKUP($A18,'Return Data'!$B$7:$R$2843,7,0)</f>
        <v>3.7023000000000001</v>
      </c>
      <c r="I18" s="66">
        <f t="shared" si="2"/>
        <v>2</v>
      </c>
      <c r="J18" s="65">
        <f>VLOOKUP($A18,'Return Data'!$B$7:$R$2843,8,0)</f>
        <v>3.7052999999999998</v>
      </c>
      <c r="K18" s="66">
        <f t="shared" si="3"/>
        <v>14</v>
      </c>
      <c r="L18" s="65">
        <f>VLOOKUP($A18,'Return Data'!$B$7:$R$2843,9,0)</f>
        <v>3.4914999999999998</v>
      </c>
      <c r="M18" s="66">
        <f t="shared" si="4"/>
        <v>16</v>
      </c>
      <c r="N18" s="65">
        <f>VLOOKUP($A18,'Return Data'!$B$7:$R$2843,10,0)</f>
        <v>3.3492999999999999</v>
      </c>
      <c r="O18" s="66">
        <f t="shared" si="5"/>
        <v>16</v>
      </c>
      <c r="P18" s="65">
        <f>VLOOKUP($A18,'Return Data'!$B$7:$R$2843,11,0)</f>
        <v>3.3656000000000001</v>
      </c>
      <c r="Q18" s="66">
        <f t="shared" si="6"/>
        <v>16</v>
      </c>
      <c r="R18" s="65">
        <f>VLOOKUP($A18,'Return Data'!$B$7:$R$2843,12,0)</f>
        <v>3.3089</v>
      </c>
      <c r="S18" s="66">
        <f t="shared" si="7"/>
        <v>16</v>
      </c>
      <c r="T18" s="65">
        <f>VLOOKUP($A18,'Return Data'!$B$7:$R$2843,13,0)</f>
        <v>3.4542000000000002</v>
      </c>
      <c r="U18" s="66">
        <f t="shared" si="8"/>
        <v>15</v>
      </c>
      <c r="V18" s="65">
        <f>VLOOKUP($A18,'Return Data'!$B$7:$R$2843,17,0)</f>
        <v>6.2781000000000002</v>
      </c>
      <c r="W18" s="66">
        <f t="shared" si="10"/>
        <v>1</v>
      </c>
      <c r="X18" s="65">
        <f>VLOOKUP($A18,'Return Data'!$B$7:$R$2843,14,0)</f>
        <v>6.5896999999999997</v>
      </c>
      <c r="Y18" s="66">
        <f t="shared" si="11"/>
        <v>8</v>
      </c>
      <c r="Z18" s="65">
        <f>VLOOKUP($A18,'Return Data'!$B$7:$R$2843,16,0)</f>
        <v>7.9694000000000003</v>
      </c>
      <c r="AA18" s="67">
        <f t="shared" si="9"/>
        <v>3</v>
      </c>
    </row>
    <row r="19" spans="1:27" x14ac:dyDescent="0.3">
      <c r="A19" s="63" t="s">
        <v>1227</v>
      </c>
      <c r="B19" s="64">
        <f>VLOOKUP($A19,'Return Data'!$B$7:$R$2843,3,0)</f>
        <v>44412</v>
      </c>
      <c r="C19" s="65">
        <f>VLOOKUP($A19,'Return Data'!$B$7:$R$2843,4,0)</f>
        <v>3264.0895</v>
      </c>
      <c r="D19" s="65">
        <f>VLOOKUP($A19,'Return Data'!$B$7:$R$2843,5,0)</f>
        <v>2.9411999999999998</v>
      </c>
      <c r="E19" s="66">
        <f t="shared" si="0"/>
        <v>11</v>
      </c>
      <c r="F19" s="65">
        <f>VLOOKUP($A19,'Return Data'!$B$7:$R$2843,6,0)</f>
        <v>3.4298999999999999</v>
      </c>
      <c r="G19" s="66">
        <f t="shared" si="1"/>
        <v>9</v>
      </c>
      <c r="H19" s="65">
        <f>VLOOKUP($A19,'Return Data'!$B$7:$R$2843,7,0)</f>
        <v>3.4060999999999999</v>
      </c>
      <c r="I19" s="66">
        <f t="shared" si="2"/>
        <v>10</v>
      </c>
      <c r="J19" s="65">
        <f>VLOOKUP($A19,'Return Data'!$B$7:$R$2843,8,0)</f>
        <v>3.7885</v>
      </c>
      <c r="K19" s="66">
        <f t="shared" si="3"/>
        <v>8</v>
      </c>
      <c r="L19" s="65">
        <f>VLOOKUP($A19,'Return Data'!$B$7:$R$2843,9,0)</f>
        <v>4.0021000000000004</v>
      </c>
      <c r="M19" s="66">
        <f t="shared" si="4"/>
        <v>12</v>
      </c>
      <c r="N19" s="65">
        <f>VLOOKUP($A19,'Return Data'!$B$7:$R$2843,10,0)</f>
        <v>3.8788999999999998</v>
      </c>
      <c r="O19" s="66">
        <f t="shared" si="5"/>
        <v>6</v>
      </c>
      <c r="P19" s="65">
        <f>VLOOKUP($A19,'Return Data'!$B$7:$R$2843,11,0)</f>
        <v>4.1463999999999999</v>
      </c>
      <c r="Q19" s="66">
        <f t="shared" si="6"/>
        <v>7</v>
      </c>
      <c r="R19" s="65">
        <f>VLOOKUP($A19,'Return Data'!$B$7:$R$2843,12,0)</f>
        <v>3.9453</v>
      </c>
      <c r="S19" s="66">
        <f t="shared" si="7"/>
        <v>6</v>
      </c>
      <c r="T19" s="65">
        <f>VLOOKUP($A19,'Return Data'!$B$7:$R$2843,13,0)</f>
        <v>4.1087999999999996</v>
      </c>
      <c r="U19" s="66">
        <f t="shared" si="8"/>
        <v>6</v>
      </c>
      <c r="V19" s="65">
        <f>VLOOKUP($A19,'Return Data'!$B$7:$R$2843,17,0)</f>
        <v>5.6505999999999998</v>
      </c>
      <c r="W19" s="66">
        <f t="shared" si="10"/>
        <v>8</v>
      </c>
      <c r="X19" s="65">
        <f>VLOOKUP($A19,'Return Data'!$B$7:$R$2843,14,0)</f>
        <v>6.6802000000000001</v>
      </c>
      <c r="Y19" s="66">
        <f t="shared" si="11"/>
        <v>5</v>
      </c>
      <c r="Z19" s="65">
        <f>VLOOKUP($A19,'Return Data'!$B$7:$R$2843,16,0)</f>
        <v>7.6646999999999998</v>
      </c>
      <c r="AA19" s="67">
        <f t="shared" si="9"/>
        <v>7</v>
      </c>
    </row>
    <row r="20" spans="1:27" x14ac:dyDescent="0.3">
      <c r="A20" s="63" t="s">
        <v>1228</v>
      </c>
      <c r="B20" s="64">
        <f>VLOOKUP($A20,'Return Data'!$B$7:$R$2843,3,0)</f>
        <v>44412</v>
      </c>
      <c r="C20" s="65">
        <f>VLOOKUP($A20,'Return Data'!$B$7:$R$2843,4,0)</f>
        <v>1066.7809999999999</v>
      </c>
      <c r="D20" s="65">
        <f>VLOOKUP($A20,'Return Data'!$B$7:$R$2843,5,0)</f>
        <v>3.1617000000000002</v>
      </c>
      <c r="E20" s="66">
        <f t="shared" si="0"/>
        <v>8</v>
      </c>
      <c r="F20" s="65">
        <f>VLOOKUP($A20,'Return Data'!$B$7:$R$2843,6,0)</f>
        <v>4.8810000000000002</v>
      </c>
      <c r="G20" s="66">
        <f t="shared" si="1"/>
        <v>1</v>
      </c>
      <c r="H20" s="65">
        <f>VLOOKUP($A20,'Return Data'!$B$7:$R$2843,7,0)</f>
        <v>4.5365000000000002</v>
      </c>
      <c r="I20" s="66">
        <f t="shared" si="2"/>
        <v>1</v>
      </c>
      <c r="J20" s="65">
        <f>VLOOKUP($A20,'Return Data'!$B$7:$R$2843,8,0)</f>
        <v>4.4608999999999996</v>
      </c>
      <c r="K20" s="66">
        <f t="shared" si="3"/>
        <v>1</v>
      </c>
      <c r="L20" s="65">
        <f>VLOOKUP($A20,'Return Data'!$B$7:$R$2843,9,0)</f>
        <v>4.3181000000000003</v>
      </c>
      <c r="M20" s="66">
        <f t="shared" si="4"/>
        <v>4</v>
      </c>
      <c r="N20" s="65">
        <f>VLOOKUP($A20,'Return Data'!$B$7:$R$2843,10,0)</f>
        <v>3.8980999999999999</v>
      </c>
      <c r="O20" s="66">
        <f t="shared" si="5"/>
        <v>4</v>
      </c>
      <c r="P20" s="65">
        <f>VLOOKUP($A20,'Return Data'!$B$7:$R$2843,11,0)</f>
        <v>3.9275000000000002</v>
      </c>
      <c r="Q20" s="66">
        <f t="shared" si="6"/>
        <v>13</v>
      </c>
      <c r="R20" s="65">
        <f>VLOOKUP($A20,'Return Data'!$B$7:$R$2843,12,0)</f>
        <v>3.7298</v>
      </c>
      <c r="S20" s="66">
        <f t="shared" si="7"/>
        <v>13</v>
      </c>
      <c r="T20" s="65"/>
      <c r="U20" s="66"/>
      <c r="V20" s="65"/>
      <c r="W20" s="66"/>
      <c r="X20" s="65"/>
      <c r="Y20" s="66"/>
      <c r="Z20" s="65">
        <f>VLOOKUP($A20,'Return Data'!$B$7:$R$2843,16,0)</f>
        <v>4.6790000000000003</v>
      </c>
      <c r="AA20" s="67">
        <f t="shared" si="9"/>
        <v>16</v>
      </c>
    </row>
    <row r="21" spans="1:27" x14ac:dyDescent="0.3">
      <c r="A21" s="63" t="s">
        <v>1232</v>
      </c>
      <c r="B21" s="64">
        <f>VLOOKUP($A21,'Return Data'!$B$7:$R$2843,3,0)</f>
        <v>44412</v>
      </c>
      <c r="C21" s="65">
        <f>VLOOKUP($A21,'Return Data'!$B$7:$R$2843,4,0)</f>
        <v>34.6599</v>
      </c>
      <c r="D21" s="65">
        <f>VLOOKUP($A21,'Return Data'!$B$7:$R$2843,5,0)</f>
        <v>3.1595</v>
      </c>
      <c r="E21" s="66">
        <f t="shared" si="0"/>
        <v>9</v>
      </c>
      <c r="F21" s="65">
        <f>VLOOKUP($A21,'Return Data'!$B$7:$R$2843,6,0)</f>
        <v>3.4769000000000001</v>
      </c>
      <c r="G21" s="66">
        <f t="shared" si="1"/>
        <v>6</v>
      </c>
      <c r="H21" s="65">
        <f>VLOOKUP($A21,'Return Data'!$B$7:$R$2843,7,0)</f>
        <v>3.5830000000000002</v>
      </c>
      <c r="I21" s="66">
        <f t="shared" si="2"/>
        <v>6</v>
      </c>
      <c r="J21" s="65">
        <f>VLOOKUP($A21,'Return Data'!$B$7:$R$2843,8,0)</f>
        <v>3.8744999999999998</v>
      </c>
      <c r="K21" s="66">
        <f t="shared" si="3"/>
        <v>7</v>
      </c>
      <c r="L21" s="65">
        <f>VLOOKUP($A21,'Return Data'!$B$7:$R$2843,9,0)</f>
        <v>4.1706000000000003</v>
      </c>
      <c r="M21" s="66">
        <f t="shared" si="4"/>
        <v>9</v>
      </c>
      <c r="N21" s="65">
        <f>VLOOKUP($A21,'Return Data'!$B$7:$R$2843,10,0)</f>
        <v>3.7974000000000001</v>
      </c>
      <c r="O21" s="66">
        <f t="shared" si="5"/>
        <v>9</v>
      </c>
      <c r="P21" s="65">
        <f>VLOOKUP($A21,'Return Data'!$B$7:$R$2843,11,0)</f>
        <v>4.1136999999999997</v>
      </c>
      <c r="Q21" s="66">
        <f t="shared" si="6"/>
        <v>8</v>
      </c>
      <c r="R21" s="65">
        <f>VLOOKUP($A21,'Return Data'!$B$7:$R$2843,12,0)</f>
        <v>3.9116</v>
      </c>
      <c r="S21" s="66">
        <f t="shared" si="7"/>
        <v>7</v>
      </c>
      <c r="T21" s="65">
        <f>VLOOKUP($A21,'Return Data'!$B$7:$R$2843,13,0)</f>
        <v>4.1542000000000003</v>
      </c>
      <c r="U21" s="66">
        <f>RANK(T21,T$8:T$24,0)</f>
        <v>3</v>
      </c>
      <c r="V21" s="65">
        <f>VLOOKUP($A21,'Return Data'!$B$7:$R$2843,17,0)</f>
        <v>5.8136000000000001</v>
      </c>
      <c r="W21" s="66">
        <f>RANK(V21,V$8:V$24,0)</f>
        <v>5</v>
      </c>
      <c r="X21" s="65">
        <f>VLOOKUP($A21,'Return Data'!$B$7:$R$2843,14,0)</f>
        <v>6.7763</v>
      </c>
      <c r="Y21" s="66">
        <f>RANK(X21,X$8:X$24,0)</f>
        <v>4</v>
      </c>
      <c r="Z21" s="65">
        <f>VLOOKUP($A21,'Return Data'!$B$7:$R$2843,16,0)</f>
        <v>8.0161999999999995</v>
      </c>
      <c r="AA21" s="67">
        <f t="shared" si="9"/>
        <v>2</v>
      </c>
    </row>
    <row r="22" spans="1:27" x14ac:dyDescent="0.3">
      <c r="A22" s="63" t="s">
        <v>1234</v>
      </c>
      <c r="B22" s="64">
        <f>VLOOKUP($A22,'Return Data'!$B$7:$R$2843,3,0)</f>
        <v>44412</v>
      </c>
      <c r="C22" s="65">
        <f>VLOOKUP($A22,'Return Data'!$B$7:$R$2843,4,0)</f>
        <v>11.853300000000001</v>
      </c>
      <c r="D22" s="65">
        <f>VLOOKUP($A22,'Return Data'!$B$7:$R$2843,5,0)</f>
        <v>0.6159</v>
      </c>
      <c r="E22" s="66">
        <f t="shared" si="0"/>
        <v>17</v>
      </c>
      <c r="F22" s="65">
        <f>VLOOKUP($A22,'Return Data'!$B$7:$R$2843,6,0)</f>
        <v>3.2039</v>
      </c>
      <c r="G22" s="66">
        <f t="shared" si="1"/>
        <v>15</v>
      </c>
      <c r="H22" s="65">
        <f>VLOOKUP($A22,'Return Data'!$B$7:$R$2843,7,0)</f>
        <v>2.9929999999999999</v>
      </c>
      <c r="I22" s="66">
        <f t="shared" si="2"/>
        <v>16</v>
      </c>
      <c r="J22" s="65">
        <f>VLOOKUP($A22,'Return Data'!$B$7:$R$2843,8,0)</f>
        <v>3.5977999999999999</v>
      </c>
      <c r="K22" s="66">
        <f t="shared" si="3"/>
        <v>15</v>
      </c>
      <c r="L22" s="65">
        <f>VLOOKUP($A22,'Return Data'!$B$7:$R$2843,9,0)</f>
        <v>3.7170000000000001</v>
      </c>
      <c r="M22" s="66">
        <f t="shared" si="4"/>
        <v>14</v>
      </c>
      <c r="N22" s="65">
        <f>VLOOKUP($A22,'Return Data'!$B$7:$R$2843,10,0)</f>
        <v>3.4708999999999999</v>
      </c>
      <c r="O22" s="66">
        <f t="shared" si="5"/>
        <v>15</v>
      </c>
      <c r="P22" s="65">
        <f>VLOOKUP($A22,'Return Data'!$B$7:$R$2843,11,0)</f>
        <v>3.5577999999999999</v>
      </c>
      <c r="Q22" s="66">
        <f t="shared" si="6"/>
        <v>15</v>
      </c>
      <c r="R22" s="65">
        <f>VLOOKUP($A22,'Return Data'!$B$7:$R$2843,12,0)</f>
        <v>3.4979</v>
      </c>
      <c r="S22" s="66">
        <f t="shared" si="7"/>
        <v>15</v>
      </c>
      <c r="T22" s="65">
        <f>VLOOKUP($A22,'Return Data'!$B$7:$R$2843,13,0)</f>
        <v>3.5775000000000001</v>
      </c>
      <c r="U22" s="66">
        <f>RANK(T22,T$8:T$24,0)</f>
        <v>14</v>
      </c>
      <c r="V22" s="65">
        <f>VLOOKUP($A22,'Return Data'!$B$7:$R$2843,17,0)</f>
        <v>5.0519999999999996</v>
      </c>
      <c r="W22" s="66">
        <f>RANK(V22,V$8:V$24,0)</f>
        <v>14</v>
      </c>
      <c r="X22" s="65"/>
      <c r="Y22" s="66"/>
      <c r="Z22" s="65">
        <f>VLOOKUP($A22,'Return Data'!$B$7:$R$2843,16,0)</f>
        <v>6.1304999999999996</v>
      </c>
      <c r="AA22" s="67">
        <f t="shared" si="9"/>
        <v>14</v>
      </c>
    </row>
    <row r="23" spans="1:27" x14ac:dyDescent="0.3">
      <c r="A23" s="63" t="s">
        <v>1236</v>
      </c>
      <c r="B23" s="64">
        <f>VLOOKUP($A23,'Return Data'!$B$7:$R$2843,3,0)</f>
        <v>44412</v>
      </c>
      <c r="C23" s="65">
        <f>VLOOKUP($A23,'Return Data'!$B$7:$R$2843,4,0)</f>
        <v>3724.1368000000002</v>
      </c>
      <c r="D23" s="65">
        <f>VLOOKUP($A23,'Return Data'!$B$7:$R$2843,5,0)</f>
        <v>4.3531000000000004</v>
      </c>
      <c r="E23" s="66">
        <f t="shared" si="0"/>
        <v>3</v>
      </c>
      <c r="F23" s="65">
        <f>VLOOKUP($A23,'Return Data'!$B$7:$R$2843,6,0)</f>
        <v>3.4405999999999999</v>
      </c>
      <c r="G23" s="66">
        <f t="shared" si="1"/>
        <v>8</v>
      </c>
      <c r="H23" s="65">
        <f>VLOOKUP($A23,'Return Data'!$B$7:$R$2843,7,0)</f>
        <v>3.4923999999999999</v>
      </c>
      <c r="I23" s="66">
        <f t="shared" si="2"/>
        <v>7</v>
      </c>
      <c r="J23" s="65">
        <f>VLOOKUP($A23,'Return Data'!$B$7:$R$2843,8,0)</f>
        <v>4.0576999999999996</v>
      </c>
      <c r="K23" s="66">
        <f t="shared" si="3"/>
        <v>2</v>
      </c>
      <c r="L23" s="65">
        <f>VLOOKUP($A23,'Return Data'!$B$7:$R$2843,9,0)</f>
        <v>4.5274000000000001</v>
      </c>
      <c r="M23" s="66">
        <f t="shared" si="4"/>
        <v>1</v>
      </c>
      <c r="N23" s="65">
        <f>VLOOKUP($A23,'Return Data'!$B$7:$R$2843,10,0)</f>
        <v>4.0522</v>
      </c>
      <c r="O23" s="66">
        <f t="shared" si="5"/>
        <v>1</v>
      </c>
      <c r="P23" s="65">
        <f>VLOOKUP($A23,'Return Data'!$B$7:$R$2843,11,0)</f>
        <v>4.516</v>
      </c>
      <c r="Q23" s="66">
        <f t="shared" si="6"/>
        <v>1</v>
      </c>
      <c r="R23" s="65">
        <f>VLOOKUP($A23,'Return Data'!$B$7:$R$2843,12,0)</f>
        <v>4.2024999999999997</v>
      </c>
      <c r="S23" s="66">
        <f t="shared" si="7"/>
        <v>1</v>
      </c>
      <c r="T23" s="65">
        <f>VLOOKUP($A23,'Return Data'!$B$7:$R$2843,13,0)</f>
        <v>4.3993000000000002</v>
      </c>
      <c r="U23" s="66">
        <f>RANK(T23,T$8:T$24,0)</f>
        <v>1</v>
      </c>
      <c r="V23" s="65">
        <f>VLOOKUP($A23,'Return Data'!$B$7:$R$2843,17,0)</f>
        <v>5.9158999999999997</v>
      </c>
      <c r="W23" s="66">
        <f>RANK(V23,V$8:V$24,0)</f>
        <v>4</v>
      </c>
      <c r="X23" s="65">
        <f>VLOOKUP($A23,'Return Data'!$B$7:$R$2843,14,0)</f>
        <v>4.2142999999999997</v>
      </c>
      <c r="Y23" s="66">
        <f>RANK(X23,X$8:X$24,0)</f>
        <v>13</v>
      </c>
      <c r="Z23" s="65">
        <f>VLOOKUP($A23,'Return Data'!$B$7:$R$2843,16,0)</f>
        <v>6.7686999999999999</v>
      </c>
      <c r="AA23" s="67">
        <f t="shared" si="9"/>
        <v>13</v>
      </c>
    </row>
    <row r="24" spans="1:27" x14ac:dyDescent="0.3">
      <c r="A24" s="63" t="s">
        <v>1238</v>
      </c>
      <c r="B24" s="64">
        <f>VLOOKUP($A24,'Return Data'!$B$7:$R$2843,3,0)</f>
        <v>44412</v>
      </c>
      <c r="C24" s="65">
        <f>VLOOKUP($A24,'Return Data'!$B$7:$R$2843,4,0)</f>
        <v>2427.0979000000002</v>
      </c>
      <c r="D24" s="65">
        <f>VLOOKUP($A24,'Return Data'!$B$7:$R$2843,5,0)</f>
        <v>2.4529999999999998</v>
      </c>
      <c r="E24" s="66">
        <f t="shared" si="0"/>
        <v>15</v>
      </c>
      <c r="F24" s="65">
        <f>VLOOKUP($A24,'Return Data'!$B$7:$R$2843,6,0)</f>
        <v>3.4466999999999999</v>
      </c>
      <c r="G24" s="66">
        <f t="shared" si="1"/>
        <v>7</v>
      </c>
      <c r="H24" s="65">
        <f>VLOOKUP($A24,'Return Data'!$B$7:$R$2843,7,0)</f>
        <v>3.3736000000000002</v>
      </c>
      <c r="I24" s="66">
        <f t="shared" si="2"/>
        <v>11</v>
      </c>
      <c r="J24" s="65">
        <f>VLOOKUP($A24,'Return Data'!$B$7:$R$2843,8,0)</f>
        <v>3.7637999999999998</v>
      </c>
      <c r="K24" s="66">
        <f t="shared" si="3"/>
        <v>10</v>
      </c>
      <c r="L24" s="65">
        <f>VLOOKUP($A24,'Return Data'!$B$7:$R$2843,9,0)</f>
        <v>4.0324999999999998</v>
      </c>
      <c r="M24" s="66">
        <f t="shared" si="4"/>
        <v>11</v>
      </c>
      <c r="N24" s="65">
        <f>VLOOKUP($A24,'Return Data'!$B$7:$R$2843,10,0)</f>
        <v>3.8307000000000002</v>
      </c>
      <c r="O24" s="66">
        <f t="shared" si="5"/>
        <v>8</v>
      </c>
      <c r="P24" s="65">
        <f>VLOOKUP($A24,'Return Data'!$B$7:$R$2843,11,0)</f>
        <v>4.0819000000000001</v>
      </c>
      <c r="Q24" s="66">
        <f t="shared" si="6"/>
        <v>9</v>
      </c>
      <c r="R24" s="65">
        <f>VLOOKUP($A24,'Return Data'!$B$7:$R$2843,12,0)</f>
        <v>3.8672</v>
      </c>
      <c r="S24" s="66">
        <f t="shared" si="7"/>
        <v>9</v>
      </c>
      <c r="T24" s="65">
        <f>VLOOKUP($A24,'Return Data'!$B$7:$R$2843,13,0)</f>
        <v>4.0651000000000002</v>
      </c>
      <c r="U24" s="66">
        <f>RANK(T24,T$8:T$24,0)</f>
        <v>7</v>
      </c>
      <c r="V24" s="65">
        <f>VLOOKUP($A24,'Return Data'!$B$7:$R$2843,17,0)</f>
        <v>5.6121999999999996</v>
      </c>
      <c r="W24" s="66">
        <f>RANK(V24,V$8:V$24,0)</f>
        <v>9</v>
      </c>
      <c r="X24" s="65">
        <f>VLOOKUP($A24,'Return Data'!$B$7:$R$2843,14,0)</f>
        <v>6.6449999999999996</v>
      </c>
      <c r="Y24" s="66">
        <f>RANK(X24,X$8:X$24,0)</f>
        <v>6</v>
      </c>
      <c r="Z24" s="65">
        <f>VLOOKUP($A24,'Return Data'!$B$7:$R$2843,16,0)</f>
        <v>7.6643999999999997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3.152200000000001</v>
      </c>
      <c r="E26" s="74"/>
      <c r="F26" s="75">
        <f>AVERAGE(F8:F24)</f>
        <v>3.427970588235294</v>
      </c>
      <c r="G26" s="74"/>
      <c r="H26" s="75">
        <f>AVERAGE(H8:H24)</f>
        <v>3.4556529411764707</v>
      </c>
      <c r="I26" s="74"/>
      <c r="J26" s="75">
        <f>AVERAGE(J8:J24)</f>
        <v>3.7918529411764705</v>
      </c>
      <c r="K26" s="74"/>
      <c r="L26" s="75">
        <f>AVERAGE(L8:L24)</f>
        <v>4.052770588235294</v>
      </c>
      <c r="M26" s="74"/>
      <c r="N26" s="75">
        <f>AVERAGE(N8:N24)</f>
        <v>3.7272941176470589</v>
      </c>
      <c r="O26" s="74"/>
      <c r="P26" s="75">
        <f>AVERAGE(P8:P24)</f>
        <v>4.0014000000000003</v>
      </c>
      <c r="Q26" s="74"/>
      <c r="R26" s="75">
        <f>AVERAGE(R8:R24)</f>
        <v>3.7771882352941182</v>
      </c>
      <c r="S26" s="74"/>
      <c r="T26" s="75">
        <f>AVERAGE(T8:T24)</f>
        <v>3.9198624999999998</v>
      </c>
      <c r="U26" s="74"/>
      <c r="V26" s="75">
        <f>AVERAGE(V8:V24)</f>
        <v>5.6873714285714287</v>
      </c>
      <c r="W26" s="74"/>
      <c r="X26" s="75">
        <f>AVERAGE(X8:X24)</f>
        <v>6.4375384615384617</v>
      </c>
      <c r="Y26" s="74"/>
      <c r="Z26" s="75">
        <f>AVERAGE(Z8:Z24)</f>
        <v>7.1297235294117645</v>
      </c>
      <c r="AA26" s="76"/>
    </row>
    <row r="27" spans="1:27" x14ac:dyDescent="0.3">
      <c r="A27" s="73" t="s">
        <v>28</v>
      </c>
      <c r="B27" s="74"/>
      <c r="C27" s="74"/>
      <c r="D27" s="75">
        <f>MIN(D8:D24)</f>
        <v>0.6159</v>
      </c>
      <c r="E27" s="74"/>
      <c r="F27" s="75">
        <f>MIN(F8:F24)</f>
        <v>2.5647000000000002</v>
      </c>
      <c r="G27" s="74"/>
      <c r="H27" s="75">
        <f>MIN(H8:H24)</f>
        <v>2.8706</v>
      </c>
      <c r="I27" s="74"/>
      <c r="J27" s="75">
        <f>MIN(J8:J24)</f>
        <v>3.0508999999999999</v>
      </c>
      <c r="K27" s="74"/>
      <c r="L27" s="75">
        <f>MIN(L8:L24)</f>
        <v>3.1097999999999999</v>
      </c>
      <c r="M27" s="74"/>
      <c r="N27" s="75">
        <f>MIN(N8:N24)</f>
        <v>2.9624999999999999</v>
      </c>
      <c r="O27" s="74"/>
      <c r="P27" s="75">
        <f>MIN(P8:P24)</f>
        <v>2.98</v>
      </c>
      <c r="Q27" s="74"/>
      <c r="R27" s="75">
        <f>MIN(R8:R24)</f>
        <v>2.9477000000000002</v>
      </c>
      <c r="S27" s="74"/>
      <c r="T27" s="75">
        <f>MIN(T8:T24)</f>
        <v>3.1183999999999998</v>
      </c>
      <c r="U27" s="74"/>
      <c r="V27" s="75">
        <f>MIN(V8:V24)</f>
        <v>5.0519999999999996</v>
      </c>
      <c r="W27" s="74"/>
      <c r="X27" s="75">
        <f>MIN(X8:X24)</f>
        <v>4.2142999999999997</v>
      </c>
      <c r="Y27" s="74"/>
      <c r="Z27" s="75">
        <f>MIN(Z8:Z24)</f>
        <v>4.6694000000000004</v>
      </c>
      <c r="AA27" s="76"/>
    </row>
    <row r="28" spans="1:27" ht="15" thickBot="1" x14ac:dyDescent="0.35">
      <c r="A28" s="77" t="s">
        <v>29</v>
      </c>
      <c r="B28" s="78"/>
      <c r="C28" s="78"/>
      <c r="D28" s="79">
        <f>MAX(D8:D24)</f>
        <v>4.8718000000000004</v>
      </c>
      <c r="E28" s="78"/>
      <c r="F28" s="79">
        <f>MAX(F8:F24)</f>
        <v>4.8810000000000002</v>
      </c>
      <c r="G28" s="78"/>
      <c r="H28" s="79">
        <f>MAX(H8:H24)</f>
        <v>4.5365000000000002</v>
      </c>
      <c r="I28" s="78"/>
      <c r="J28" s="79">
        <f>MAX(J8:J24)</f>
        <v>4.4608999999999996</v>
      </c>
      <c r="K28" s="78"/>
      <c r="L28" s="79">
        <f>MAX(L8:L24)</f>
        <v>4.5274000000000001</v>
      </c>
      <c r="M28" s="78"/>
      <c r="N28" s="79">
        <f>MAX(N8:N24)</f>
        <v>4.0522</v>
      </c>
      <c r="O28" s="78"/>
      <c r="P28" s="79">
        <f>MAX(P8:P24)</f>
        <v>4.516</v>
      </c>
      <c r="Q28" s="78"/>
      <c r="R28" s="79">
        <f>MAX(R8:R24)</f>
        <v>4.2024999999999997</v>
      </c>
      <c r="S28" s="78"/>
      <c r="T28" s="79">
        <f>MAX(T8:T24)</f>
        <v>4.3993000000000002</v>
      </c>
      <c r="U28" s="78"/>
      <c r="V28" s="79">
        <f>MAX(V8:V24)</f>
        <v>6.2781000000000002</v>
      </c>
      <c r="W28" s="78"/>
      <c r="X28" s="79">
        <f>MAX(X8:X24)</f>
        <v>6.9287000000000001</v>
      </c>
      <c r="Y28" s="78"/>
      <c r="Z28" s="79">
        <f>MAX(Z8:Z24)</f>
        <v>8.0582999999999991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44412</v>
      </c>
      <c r="C8" s="65">
        <f>VLOOKUP($A8,'Return Data'!$B$7:$R$2843,4,0)</f>
        <v>288.87169999999998</v>
      </c>
      <c r="D8" s="65">
        <f>VLOOKUP($A8,'Return Data'!$B$7:$R$2843,5,0)</f>
        <v>3.1465000000000001</v>
      </c>
      <c r="E8" s="66">
        <f t="shared" ref="E8:E24" si="0">RANK(D8,D$8:D$24,0)</f>
        <v>7</v>
      </c>
      <c r="F8" s="65">
        <f>VLOOKUP($A8,'Return Data'!$B$7:$R$2843,6,0)</f>
        <v>3.2639</v>
      </c>
      <c r="G8" s="66">
        <f t="shared" ref="G8:G24" si="1">RANK(F8,F$8:F$24,0)</f>
        <v>8</v>
      </c>
      <c r="H8" s="65">
        <f>VLOOKUP($A8,'Return Data'!$B$7:$R$2843,7,0)</f>
        <v>3.3540999999999999</v>
      </c>
      <c r="I8" s="66">
        <f t="shared" ref="I8:I24" si="2">RANK(H8,H$8:H$24,0)</f>
        <v>5</v>
      </c>
      <c r="J8" s="65">
        <f>VLOOKUP($A8,'Return Data'!$B$7:$R$2843,8,0)</f>
        <v>3.7736999999999998</v>
      </c>
      <c r="K8" s="66">
        <f t="shared" ref="K8:K24" si="3">RANK(J8,J$8:J$24,0)</f>
        <v>3</v>
      </c>
      <c r="L8" s="65">
        <f>VLOOKUP($A8,'Return Data'!$B$7:$R$2843,9,0)</f>
        <v>4.1105999999999998</v>
      </c>
      <c r="M8" s="66">
        <f t="shared" ref="M8:M24" si="4">RANK(L8,L$8:L$24,0)</f>
        <v>5</v>
      </c>
      <c r="N8" s="65">
        <f>VLOOKUP($A8,'Return Data'!$B$7:$R$2843,10,0)</f>
        <v>3.8355999999999999</v>
      </c>
      <c r="O8" s="66">
        <f t="shared" ref="O8:O24" si="5">RANK(N8,N$8:N$24,0)</f>
        <v>2</v>
      </c>
      <c r="P8" s="65">
        <f>VLOOKUP($A8,'Return Data'!$B$7:$R$2843,11,0)</f>
        <v>4.1944999999999997</v>
      </c>
      <c r="Q8" s="66">
        <f t="shared" ref="Q8:Q24" si="6">RANK(P8,P$8:P$24,0)</f>
        <v>2</v>
      </c>
      <c r="R8" s="65">
        <f>VLOOKUP($A8,'Return Data'!$B$7:$R$2843,12,0)</f>
        <v>3.8927999999999998</v>
      </c>
      <c r="S8" s="66">
        <f t="shared" ref="S8:S24" si="7">RANK(R8,R$8:R$24,0)</f>
        <v>2</v>
      </c>
      <c r="T8" s="65">
        <f>VLOOKUP($A8,'Return Data'!$B$7:$R$2843,13,0)</f>
        <v>4.1071999999999997</v>
      </c>
      <c r="U8" s="66">
        <f t="shared" ref="U8:U19" si="8">RANK(T8,T$8:T$24,0)</f>
        <v>2</v>
      </c>
      <c r="V8" s="65">
        <f>VLOOKUP($A8,'Return Data'!$B$7:$R$2843,17,0)</f>
        <v>5.8521999999999998</v>
      </c>
      <c r="W8" s="66">
        <f>RANK(V8,V$8:V$24,0)</f>
        <v>1</v>
      </c>
      <c r="X8" s="65">
        <f>VLOOKUP($A8,'Return Data'!$B$7:$R$2843,14,0)</f>
        <v>6.7979000000000003</v>
      </c>
      <c r="Y8" s="66">
        <f>RANK(X8,X$8:X$24,0)</f>
        <v>1</v>
      </c>
      <c r="Z8" s="65">
        <f>VLOOKUP($A8,'Return Data'!$B$7:$R$2843,16,0)</f>
        <v>6.9348000000000001</v>
      </c>
      <c r="AA8" s="67">
        <f t="shared" ref="AA8:AA24" si="9">RANK(Z8,Z$8:Z$24,0)</f>
        <v>10</v>
      </c>
    </row>
    <row r="9" spans="1:27" x14ac:dyDescent="0.3">
      <c r="A9" s="63" t="s">
        <v>1203</v>
      </c>
      <c r="B9" s="64">
        <f>VLOOKUP($A9,'Return Data'!$B$7:$R$2843,3,0)</f>
        <v>44412</v>
      </c>
      <c r="C9" s="65">
        <f>VLOOKUP($A9,'Return Data'!$B$7:$R$2843,4,0)</f>
        <v>1118.8717999999999</v>
      </c>
      <c r="D9" s="65">
        <f>VLOOKUP($A9,'Return Data'!$B$7:$R$2843,5,0)</f>
        <v>2.3620000000000001</v>
      </c>
      <c r="E9" s="66">
        <f t="shared" si="0"/>
        <v>12</v>
      </c>
      <c r="F9" s="65">
        <f>VLOOKUP($A9,'Return Data'!$B$7:$R$2843,6,0)</f>
        <v>3.2570999999999999</v>
      </c>
      <c r="G9" s="66">
        <f t="shared" si="1"/>
        <v>9</v>
      </c>
      <c r="H9" s="65">
        <f>VLOOKUP($A9,'Return Data'!$B$7:$R$2843,7,0)</f>
        <v>3.2254999999999998</v>
      </c>
      <c r="I9" s="66">
        <f t="shared" si="2"/>
        <v>10</v>
      </c>
      <c r="J9" s="65">
        <f>VLOOKUP($A9,'Return Data'!$B$7:$R$2843,8,0)</f>
        <v>3.6354000000000002</v>
      </c>
      <c r="K9" s="66">
        <f t="shared" si="3"/>
        <v>9</v>
      </c>
      <c r="L9" s="65">
        <f>VLOOKUP($A9,'Return Data'!$B$7:$R$2843,9,0)</f>
        <v>3.9927000000000001</v>
      </c>
      <c r="M9" s="66">
        <f t="shared" si="4"/>
        <v>7</v>
      </c>
      <c r="N9" s="65">
        <f>VLOOKUP($A9,'Return Data'!$B$7:$R$2843,10,0)</f>
        <v>3.7326000000000001</v>
      </c>
      <c r="O9" s="66">
        <f t="shared" si="5"/>
        <v>6</v>
      </c>
      <c r="P9" s="65">
        <f>VLOOKUP($A9,'Return Data'!$B$7:$R$2843,11,0)</f>
        <v>4.0114000000000001</v>
      </c>
      <c r="Q9" s="66">
        <f t="shared" si="6"/>
        <v>6</v>
      </c>
      <c r="R9" s="65">
        <f>VLOOKUP($A9,'Return Data'!$B$7:$R$2843,12,0)</f>
        <v>3.8031000000000001</v>
      </c>
      <c r="S9" s="66">
        <f t="shared" si="7"/>
        <v>5</v>
      </c>
      <c r="T9" s="65">
        <f>VLOOKUP($A9,'Return Data'!$B$7:$R$2843,13,0)</f>
        <v>3.9908000000000001</v>
      </c>
      <c r="U9" s="66">
        <f t="shared" si="8"/>
        <v>4</v>
      </c>
      <c r="V9" s="65"/>
      <c r="W9" s="66"/>
      <c r="X9" s="65"/>
      <c r="Y9" s="66"/>
      <c r="Z9" s="65">
        <f>VLOOKUP($A9,'Return Data'!$B$7:$R$2843,16,0)</f>
        <v>5.7849000000000004</v>
      </c>
      <c r="AA9" s="67">
        <f t="shared" si="9"/>
        <v>15</v>
      </c>
    </row>
    <row r="10" spans="1:27" x14ac:dyDescent="0.3">
      <c r="A10" s="63" t="s">
        <v>1205</v>
      </c>
      <c r="B10" s="64">
        <f>VLOOKUP($A10,'Return Data'!$B$7:$R$2843,3,0)</f>
        <v>44412</v>
      </c>
      <c r="C10" s="65">
        <f>VLOOKUP($A10,'Return Data'!$B$7:$R$2843,4,0)</f>
        <v>1094.9078999999999</v>
      </c>
      <c r="D10" s="65">
        <f>VLOOKUP($A10,'Return Data'!$B$7:$R$2843,5,0)</f>
        <v>3.694</v>
      </c>
      <c r="E10" s="66">
        <f t="shared" si="0"/>
        <v>4</v>
      </c>
      <c r="F10" s="65">
        <f>VLOOKUP($A10,'Return Data'!$B$7:$R$2843,6,0)</f>
        <v>3.3839000000000001</v>
      </c>
      <c r="G10" s="66">
        <f t="shared" si="1"/>
        <v>5</v>
      </c>
      <c r="H10" s="65">
        <f>VLOOKUP($A10,'Return Data'!$B$7:$R$2843,7,0)</f>
        <v>3.3706</v>
      </c>
      <c r="I10" s="66">
        <f t="shared" si="2"/>
        <v>4</v>
      </c>
      <c r="J10" s="65">
        <f>VLOOKUP($A10,'Return Data'!$B$7:$R$2843,8,0)</f>
        <v>2.7606999999999999</v>
      </c>
      <c r="K10" s="66">
        <f t="shared" si="3"/>
        <v>17</v>
      </c>
      <c r="L10" s="65">
        <f>VLOOKUP($A10,'Return Data'!$B$7:$R$2843,9,0)</f>
        <v>2.8191000000000002</v>
      </c>
      <c r="M10" s="66">
        <f t="shared" si="4"/>
        <v>17</v>
      </c>
      <c r="N10" s="65">
        <f>VLOOKUP($A10,'Return Data'!$B$7:$R$2843,10,0)</f>
        <v>2.6758999999999999</v>
      </c>
      <c r="O10" s="66">
        <f t="shared" si="5"/>
        <v>17</v>
      </c>
      <c r="P10" s="65">
        <f>VLOOKUP($A10,'Return Data'!$B$7:$R$2843,11,0)</f>
        <v>2.681</v>
      </c>
      <c r="Q10" s="66">
        <f t="shared" si="6"/>
        <v>17</v>
      </c>
      <c r="R10" s="65">
        <f>VLOOKUP($A10,'Return Data'!$B$7:$R$2843,12,0)</f>
        <v>2.6326000000000001</v>
      </c>
      <c r="S10" s="66">
        <f t="shared" si="7"/>
        <v>17</v>
      </c>
      <c r="T10" s="65">
        <f>VLOOKUP($A10,'Return Data'!$B$7:$R$2843,13,0)</f>
        <v>2.7863000000000002</v>
      </c>
      <c r="U10" s="66">
        <f t="shared" si="8"/>
        <v>16</v>
      </c>
      <c r="V10" s="65"/>
      <c r="W10" s="66"/>
      <c r="X10" s="65"/>
      <c r="Y10" s="66"/>
      <c r="Z10" s="65">
        <f>VLOOKUP($A10,'Return Data'!$B$7:$R$2843,16,0)</f>
        <v>4.3513000000000002</v>
      </c>
      <c r="AA10" s="67">
        <f t="shared" si="9"/>
        <v>16</v>
      </c>
    </row>
    <row r="11" spans="1:27" x14ac:dyDescent="0.3">
      <c r="A11" s="63" t="s">
        <v>1207</v>
      </c>
      <c r="B11" s="64">
        <f>VLOOKUP($A11,'Return Data'!$B$7:$R$2843,3,0)</f>
        <v>44412</v>
      </c>
      <c r="C11" s="65">
        <f>VLOOKUP($A11,'Return Data'!$B$7:$R$2843,4,0)</f>
        <v>41.833799999999997</v>
      </c>
      <c r="D11" s="65">
        <f>VLOOKUP($A11,'Return Data'!$B$7:$R$2843,5,0)</f>
        <v>4.7121000000000004</v>
      </c>
      <c r="E11" s="66">
        <f t="shared" si="0"/>
        <v>1</v>
      </c>
      <c r="F11" s="65">
        <f>VLOOKUP($A11,'Return Data'!$B$7:$R$2843,6,0)</f>
        <v>2.339</v>
      </c>
      <c r="G11" s="66">
        <f t="shared" si="1"/>
        <v>17</v>
      </c>
      <c r="H11" s="65">
        <f>VLOOKUP($A11,'Return Data'!$B$7:$R$2843,7,0)</f>
        <v>2.6438000000000001</v>
      </c>
      <c r="I11" s="66">
        <f t="shared" si="2"/>
        <v>16</v>
      </c>
      <c r="J11" s="65">
        <f>VLOOKUP($A11,'Return Data'!$B$7:$R$2843,8,0)</f>
        <v>3.5242</v>
      </c>
      <c r="K11" s="66">
        <f t="shared" si="3"/>
        <v>11</v>
      </c>
      <c r="L11" s="65">
        <f>VLOOKUP($A11,'Return Data'!$B$7:$R$2843,9,0)</f>
        <v>4.3025000000000002</v>
      </c>
      <c r="M11" s="66">
        <f t="shared" si="4"/>
        <v>2</v>
      </c>
      <c r="N11" s="65">
        <f>VLOOKUP($A11,'Return Data'!$B$7:$R$2843,10,0)</f>
        <v>3.6145999999999998</v>
      </c>
      <c r="O11" s="66">
        <f t="shared" si="5"/>
        <v>9</v>
      </c>
      <c r="P11" s="65">
        <f>VLOOKUP($A11,'Return Data'!$B$7:$R$2843,11,0)</f>
        <v>4.0533999999999999</v>
      </c>
      <c r="Q11" s="66">
        <f t="shared" si="6"/>
        <v>4</v>
      </c>
      <c r="R11" s="65">
        <f>VLOOKUP($A11,'Return Data'!$B$7:$R$2843,12,0)</f>
        <v>3.6749000000000001</v>
      </c>
      <c r="S11" s="66">
        <f t="shared" si="7"/>
        <v>9</v>
      </c>
      <c r="T11" s="65">
        <f>VLOOKUP($A11,'Return Data'!$B$7:$R$2843,13,0)</f>
        <v>3.6640000000000001</v>
      </c>
      <c r="U11" s="66">
        <f t="shared" si="8"/>
        <v>9</v>
      </c>
      <c r="V11" s="65">
        <f>VLOOKUP($A11,'Return Data'!$B$7:$R$2843,17,0)</f>
        <v>5.3093000000000004</v>
      </c>
      <c r="W11" s="66">
        <f t="shared" ref="W11:W19" si="10">RANK(V11,V$8:V$24,0)</f>
        <v>10</v>
      </c>
      <c r="X11" s="65">
        <f>VLOOKUP($A11,'Return Data'!$B$7:$R$2843,14,0)</f>
        <v>6.3066000000000004</v>
      </c>
      <c r="Y11" s="66">
        <f t="shared" ref="Y11:Y19" si="11">RANK(X11,X$8:X$24,0)</f>
        <v>8</v>
      </c>
      <c r="Z11" s="65">
        <f>VLOOKUP($A11,'Return Data'!$B$7:$R$2843,16,0)</f>
        <v>6.7656999999999998</v>
      </c>
      <c r="AA11" s="67">
        <f t="shared" si="9"/>
        <v>12</v>
      </c>
    </row>
    <row r="12" spans="1:27" x14ac:dyDescent="0.3">
      <c r="A12" s="63" t="s">
        <v>1208</v>
      </c>
      <c r="B12" s="64">
        <f>VLOOKUP($A12,'Return Data'!$B$7:$R$2843,3,0)</f>
        <v>44412</v>
      </c>
      <c r="C12" s="65">
        <f>VLOOKUP($A12,'Return Data'!$B$7:$R$2843,4,0)</f>
        <v>39.436999999999998</v>
      </c>
      <c r="D12" s="65">
        <f>VLOOKUP($A12,'Return Data'!$B$7:$R$2843,5,0)</f>
        <v>4.3505000000000003</v>
      </c>
      <c r="E12" s="66">
        <f t="shared" si="0"/>
        <v>2</v>
      </c>
      <c r="F12" s="65">
        <f>VLOOKUP($A12,'Return Data'!$B$7:$R$2843,6,0)</f>
        <v>3.4075000000000002</v>
      </c>
      <c r="G12" s="66">
        <f t="shared" si="1"/>
        <v>4</v>
      </c>
      <c r="H12" s="65">
        <f>VLOOKUP($A12,'Return Data'!$B$7:$R$2843,7,0)</f>
        <v>3.2545999999999999</v>
      </c>
      <c r="I12" s="66">
        <f t="shared" si="2"/>
        <v>9</v>
      </c>
      <c r="J12" s="65">
        <f>VLOOKUP($A12,'Return Data'!$B$7:$R$2843,8,0)</f>
        <v>3.7201</v>
      </c>
      <c r="K12" s="66">
        <f t="shared" si="3"/>
        <v>5</v>
      </c>
      <c r="L12" s="65">
        <f>VLOOKUP($A12,'Return Data'!$B$7:$R$2843,9,0)</f>
        <v>4.1269</v>
      </c>
      <c r="M12" s="66">
        <f t="shared" si="4"/>
        <v>4</v>
      </c>
      <c r="N12" s="65">
        <f>VLOOKUP($A12,'Return Data'!$B$7:$R$2843,10,0)</f>
        <v>3.5689000000000002</v>
      </c>
      <c r="O12" s="66">
        <f t="shared" si="5"/>
        <v>10</v>
      </c>
      <c r="P12" s="65">
        <f>VLOOKUP($A12,'Return Data'!$B$7:$R$2843,11,0)</f>
        <v>3.8212000000000002</v>
      </c>
      <c r="Q12" s="66">
        <f t="shared" si="6"/>
        <v>11</v>
      </c>
      <c r="R12" s="65">
        <f>VLOOKUP($A12,'Return Data'!$B$7:$R$2843,12,0)</f>
        <v>3.5851999999999999</v>
      </c>
      <c r="S12" s="66">
        <f t="shared" si="7"/>
        <v>11</v>
      </c>
      <c r="T12" s="65">
        <f>VLOOKUP($A12,'Return Data'!$B$7:$R$2843,13,0)</f>
        <v>3.6613000000000002</v>
      </c>
      <c r="U12" s="66">
        <f t="shared" si="8"/>
        <v>10</v>
      </c>
      <c r="V12" s="65">
        <f>VLOOKUP($A12,'Return Data'!$B$7:$R$2843,17,0)</f>
        <v>5.5549999999999997</v>
      </c>
      <c r="W12" s="66">
        <f t="shared" si="10"/>
        <v>6</v>
      </c>
      <c r="X12" s="65">
        <f>VLOOKUP($A12,'Return Data'!$B$7:$R$2843,14,0)</f>
        <v>6.6093999999999999</v>
      </c>
      <c r="Y12" s="66">
        <f t="shared" si="11"/>
        <v>3</v>
      </c>
      <c r="Z12" s="65">
        <f>VLOOKUP($A12,'Return Data'!$B$7:$R$2843,16,0)</f>
        <v>7.2937000000000003</v>
      </c>
      <c r="AA12" s="67">
        <f t="shared" si="9"/>
        <v>6</v>
      </c>
    </row>
    <row r="13" spans="1:27" x14ac:dyDescent="0.3">
      <c r="A13" s="63" t="s">
        <v>1210</v>
      </c>
      <c r="B13" s="64">
        <f>VLOOKUP($A13,'Return Data'!$B$7:$R$2843,3,0)</f>
        <v>44412</v>
      </c>
      <c r="C13" s="65">
        <f>VLOOKUP($A13,'Return Data'!$B$7:$R$2843,4,0)</f>
        <v>4478.4273999999996</v>
      </c>
      <c r="D13" s="65">
        <f>VLOOKUP($A13,'Return Data'!$B$7:$R$2843,5,0)</f>
        <v>2.3246000000000002</v>
      </c>
      <c r="E13" s="66">
        <f t="shared" si="0"/>
        <v>14</v>
      </c>
      <c r="F13" s="65">
        <f>VLOOKUP($A13,'Return Data'!$B$7:$R$2843,6,0)</f>
        <v>3.5041000000000002</v>
      </c>
      <c r="G13" s="66">
        <f t="shared" si="1"/>
        <v>3</v>
      </c>
      <c r="H13" s="65">
        <f>VLOOKUP($A13,'Return Data'!$B$7:$R$2843,7,0)</f>
        <v>3.4853000000000001</v>
      </c>
      <c r="I13" s="66">
        <f t="shared" si="2"/>
        <v>3</v>
      </c>
      <c r="J13" s="65">
        <f>VLOOKUP($A13,'Return Data'!$B$7:$R$2843,8,0)</f>
        <v>3.7652999999999999</v>
      </c>
      <c r="K13" s="66">
        <f t="shared" si="3"/>
        <v>4</v>
      </c>
      <c r="L13" s="65">
        <f>VLOOKUP($A13,'Return Data'!$B$7:$R$2843,9,0)</f>
        <v>4.0609000000000002</v>
      </c>
      <c r="M13" s="66">
        <f t="shared" si="4"/>
        <v>6</v>
      </c>
      <c r="N13" s="65">
        <f>VLOOKUP($A13,'Return Data'!$B$7:$R$2843,10,0)</f>
        <v>3.7856999999999998</v>
      </c>
      <c r="O13" s="66">
        <f t="shared" si="5"/>
        <v>3</v>
      </c>
      <c r="P13" s="65">
        <f>VLOOKUP($A13,'Return Data'!$B$7:$R$2843,11,0)</f>
        <v>4.0907</v>
      </c>
      <c r="Q13" s="66">
        <f t="shared" si="6"/>
        <v>3</v>
      </c>
      <c r="R13" s="65">
        <f>VLOOKUP($A13,'Return Data'!$B$7:$R$2843,12,0)</f>
        <v>3.8128000000000002</v>
      </c>
      <c r="S13" s="66">
        <f t="shared" si="7"/>
        <v>4</v>
      </c>
      <c r="T13" s="65">
        <f>VLOOKUP($A13,'Return Data'!$B$7:$R$2843,13,0)</f>
        <v>3.9674</v>
      </c>
      <c r="U13" s="66">
        <f t="shared" si="8"/>
        <v>6</v>
      </c>
      <c r="V13" s="65">
        <f>VLOOKUP($A13,'Return Data'!$B$7:$R$2843,17,0)</f>
        <v>5.8000999999999996</v>
      </c>
      <c r="W13" s="66">
        <f t="shared" si="10"/>
        <v>2</v>
      </c>
      <c r="X13" s="65">
        <f>VLOOKUP($A13,'Return Data'!$B$7:$R$2843,14,0)</f>
        <v>6.6938000000000004</v>
      </c>
      <c r="Y13" s="66">
        <f t="shared" si="11"/>
        <v>2</v>
      </c>
      <c r="Z13" s="65">
        <f>VLOOKUP($A13,'Return Data'!$B$7:$R$2843,16,0)</f>
        <v>7.1318000000000001</v>
      </c>
      <c r="AA13" s="67">
        <f t="shared" si="9"/>
        <v>9</v>
      </c>
    </row>
    <row r="14" spans="1:27" x14ac:dyDescent="0.3">
      <c r="A14" s="63" t="s">
        <v>1212</v>
      </c>
      <c r="B14" s="64">
        <f>VLOOKUP($A14,'Return Data'!$B$7:$R$2843,3,0)</f>
        <v>44412</v>
      </c>
      <c r="C14" s="65">
        <f>VLOOKUP($A14,'Return Data'!$B$7:$R$2843,4,0)</f>
        <v>296.87470000000002</v>
      </c>
      <c r="D14" s="65">
        <f>VLOOKUP($A14,'Return Data'!$B$7:$R$2843,5,0)</f>
        <v>2.9386999999999999</v>
      </c>
      <c r="E14" s="66">
        <f t="shared" si="0"/>
        <v>8</v>
      </c>
      <c r="F14" s="65">
        <f>VLOOKUP($A14,'Return Data'!$B$7:$R$2843,6,0)</f>
        <v>3.0872999999999999</v>
      </c>
      <c r="G14" s="66">
        <f t="shared" si="1"/>
        <v>12</v>
      </c>
      <c r="H14" s="65">
        <f>VLOOKUP($A14,'Return Data'!$B$7:$R$2843,7,0)</f>
        <v>3.1844999999999999</v>
      </c>
      <c r="I14" s="66">
        <f t="shared" si="2"/>
        <v>12</v>
      </c>
      <c r="J14" s="65">
        <f>VLOOKUP($A14,'Return Data'!$B$7:$R$2843,8,0)</f>
        <v>3.6381000000000001</v>
      </c>
      <c r="K14" s="66">
        <f t="shared" si="3"/>
        <v>8</v>
      </c>
      <c r="L14" s="65">
        <f>VLOOKUP($A14,'Return Data'!$B$7:$R$2843,9,0)</f>
        <v>3.7814000000000001</v>
      </c>
      <c r="M14" s="66">
        <f t="shared" si="4"/>
        <v>11</v>
      </c>
      <c r="N14" s="65">
        <f>VLOOKUP($A14,'Return Data'!$B$7:$R$2843,10,0)</f>
        <v>3.6573000000000002</v>
      </c>
      <c r="O14" s="66">
        <f t="shared" si="5"/>
        <v>8</v>
      </c>
      <c r="P14" s="65">
        <f>VLOOKUP($A14,'Return Data'!$B$7:$R$2843,11,0)</f>
        <v>3.9577</v>
      </c>
      <c r="Q14" s="66">
        <f t="shared" si="6"/>
        <v>9</v>
      </c>
      <c r="R14" s="65">
        <f>VLOOKUP($A14,'Return Data'!$B$7:$R$2843,12,0)</f>
        <v>3.7050999999999998</v>
      </c>
      <c r="S14" s="66">
        <f t="shared" si="7"/>
        <v>7</v>
      </c>
      <c r="T14" s="65">
        <f>VLOOKUP($A14,'Return Data'!$B$7:$R$2843,13,0)</f>
        <v>3.9043000000000001</v>
      </c>
      <c r="U14" s="66">
        <f t="shared" si="8"/>
        <v>7</v>
      </c>
      <c r="V14" s="65">
        <f>VLOOKUP($A14,'Return Data'!$B$7:$R$2843,17,0)</f>
        <v>5.6033999999999997</v>
      </c>
      <c r="W14" s="66">
        <f t="shared" si="10"/>
        <v>5</v>
      </c>
      <c r="X14" s="65">
        <f>VLOOKUP($A14,'Return Data'!$B$7:$R$2843,14,0)</f>
        <v>6.5172999999999996</v>
      </c>
      <c r="Y14" s="66">
        <f t="shared" si="11"/>
        <v>6</v>
      </c>
      <c r="Z14" s="65">
        <f>VLOOKUP($A14,'Return Data'!$B$7:$R$2843,16,0)</f>
        <v>7.3120000000000003</v>
      </c>
      <c r="AA14" s="67">
        <f t="shared" si="9"/>
        <v>5</v>
      </c>
    </row>
    <row r="15" spans="1:27" x14ac:dyDescent="0.3">
      <c r="A15" s="63" t="s">
        <v>1215</v>
      </c>
      <c r="B15" s="64">
        <f>VLOOKUP($A15,'Return Data'!$B$7:$R$2843,3,0)</f>
        <v>44412</v>
      </c>
      <c r="C15" s="65">
        <f>VLOOKUP($A15,'Return Data'!$B$7:$R$2843,4,0)</f>
        <v>32.227800000000002</v>
      </c>
      <c r="D15" s="65">
        <f>VLOOKUP($A15,'Return Data'!$B$7:$R$2843,5,0)</f>
        <v>1.3591</v>
      </c>
      <c r="E15" s="66">
        <f t="shared" si="0"/>
        <v>16</v>
      </c>
      <c r="F15" s="65">
        <f>VLOOKUP($A15,'Return Data'!$B$7:$R$2843,6,0)</f>
        <v>2.6057999999999999</v>
      </c>
      <c r="G15" s="66">
        <f t="shared" si="1"/>
        <v>15</v>
      </c>
      <c r="H15" s="65">
        <f>VLOOKUP($A15,'Return Data'!$B$7:$R$2843,7,0)</f>
        <v>2.5575999999999999</v>
      </c>
      <c r="I15" s="66">
        <f t="shared" si="2"/>
        <v>17</v>
      </c>
      <c r="J15" s="65">
        <f>VLOOKUP($A15,'Return Data'!$B$7:$R$2843,8,0)</f>
        <v>2.9028</v>
      </c>
      <c r="K15" s="66">
        <f t="shared" si="3"/>
        <v>16</v>
      </c>
      <c r="L15" s="65">
        <f>VLOOKUP($A15,'Return Data'!$B$7:$R$2843,9,0)</f>
        <v>3.0249999999999999</v>
      </c>
      <c r="M15" s="66">
        <f t="shared" si="4"/>
        <v>15</v>
      </c>
      <c r="N15" s="65">
        <f>VLOOKUP($A15,'Return Data'!$B$7:$R$2843,10,0)</f>
        <v>2.8117999999999999</v>
      </c>
      <c r="O15" s="66">
        <f t="shared" si="5"/>
        <v>16</v>
      </c>
      <c r="P15" s="65">
        <f>VLOOKUP($A15,'Return Data'!$B$7:$R$2843,11,0)</f>
        <v>3.2322000000000002</v>
      </c>
      <c r="Q15" s="66">
        <f t="shared" si="6"/>
        <v>14</v>
      </c>
      <c r="R15" s="65">
        <f>VLOOKUP($A15,'Return Data'!$B$7:$R$2843,12,0)</f>
        <v>2.9238</v>
      </c>
      <c r="S15" s="66">
        <f t="shared" si="7"/>
        <v>14</v>
      </c>
      <c r="T15" s="65">
        <f>VLOOKUP($A15,'Return Data'!$B$7:$R$2843,13,0)</f>
        <v>2.9441999999999999</v>
      </c>
      <c r="U15" s="66">
        <f t="shared" si="8"/>
        <v>15</v>
      </c>
      <c r="V15" s="65">
        <f>VLOOKUP($A15,'Return Data'!$B$7:$R$2843,17,0)</f>
        <v>4.5903999999999998</v>
      </c>
      <c r="W15" s="66">
        <f t="shared" si="10"/>
        <v>14</v>
      </c>
      <c r="X15" s="65">
        <f>VLOOKUP($A15,'Return Data'!$B$7:$R$2843,14,0)</f>
        <v>5.4139999999999997</v>
      </c>
      <c r="Y15" s="66">
        <f t="shared" si="11"/>
        <v>12</v>
      </c>
      <c r="Z15" s="65">
        <f>VLOOKUP($A15,'Return Data'!$B$7:$R$2843,16,0)</f>
        <v>6.5404999999999998</v>
      </c>
      <c r="AA15" s="67">
        <f t="shared" si="9"/>
        <v>13</v>
      </c>
    </row>
    <row r="16" spans="1:27" x14ac:dyDescent="0.3">
      <c r="A16" s="63" t="s">
        <v>1218</v>
      </c>
      <c r="B16" s="64">
        <f>VLOOKUP($A16,'Return Data'!$B$7:$R$2843,3,0)</f>
        <v>44412</v>
      </c>
      <c r="C16" s="65">
        <f>VLOOKUP($A16,'Return Data'!$B$7:$R$2843,4,0)</f>
        <v>2422.3861000000002</v>
      </c>
      <c r="D16" s="65">
        <f>VLOOKUP($A16,'Return Data'!$B$7:$R$2843,5,0)</f>
        <v>3.5743999999999998</v>
      </c>
      <c r="E16" s="66">
        <f t="shared" si="0"/>
        <v>5</v>
      </c>
      <c r="F16" s="65">
        <f>VLOOKUP($A16,'Return Data'!$B$7:$R$2843,6,0)</f>
        <v>2.3980999999999999</v>
      </c>
      <c r="G16" s="66">
        <f t="shared" si="1"/>
        <v>16</v>
      </c>
      <c r="H16" s="65">
        <f>VLOOKUP($A16,'Return Data'!$B$7:$R$2843,7,0)</f>
        <v>2.6492</v>
      </c>
      <c r="I16" s="66">
        <f t="shared" si="2"/>
        <v>15</v>
      </c>
      <c r="J16" s="65">
        <f>VLOOKUP($A16,'Return Data'!$B$7:$R$2843,8,0)</f>
        <v>3.4026000000000001</v>
      </c>
      <c r="K16" s="66">
        <f t="shared" si="3"/>
        <v>13</v>
      </c>
      <c r="L16" s="65">
        <f>VLOOKUP($A16,'Return Data'!$B$7:$R$2843,9,0)</f>
        <v>3.9796999999999998</v>
      </c>
      <c r="M16" s="66">
        <f t="shared" si="4"/>
        <v>8</v>
      </c>
      <c r="N16" s="65">
        <f>VLOOKUP($A16,'Return Data'!$B$7:$R$2843,10,0)</f>
        <v>3.3896999999999999</v>
      </c>
      <c r="O16" s="66">
        <f t="shared" si="5"/>
        <v>11</v>
      </c>
      <c r="P16" s="65">
        <f>VLOOKUP($A16,'Return Data'!$B$7:$R$2843,11,0)</f>
        <v>3.9819</v>
      </c>
      <c r="Q16" s="66">
        <f t="shared" si="6"/>
        <v>8</v>
      </c>
      <c r="R16" s="65">
        <f>VLOOKUP($A16,'Return Data'!$B$7:$R$2843,12,0)</f>
        <v>3.6099000000000001</v>
      </c>
      <c r="S16" s="66">
        <f t="shared" si="7"/>
        <v>10</v>
      </c>
      <c r="T16" s="65">
        <f>VLOOKUP($A16,'Return Data'!$B$7:$R$2843,13,0)</f>
        <v>3.6113</v>
      </c>
      <c r="U16" s="66">
        <f t="shared" si="8"/>
        <v>12</v>
      </c>
      <c r="V16" s="65">
        <f>VLOOKUP($A16,'Return Data'!$B$7:$R$2843,17,0)</f>
        <v>5.2184999999999997</v>
      </c>
      <c r="W16" s="66">
        <f t="shared" si="10"/>
        <v>12</v>
      </c>
      <c r="X16" s="65">
        <f>VLOOKUP($A16,'Return Data'!$B$7:$R$2843,14,0)</f>
        <v>6.0235000000000003</v>
      </c>
      <c r="Y16" s="66">
        <f t="shared" si="11"/>
        <v>11</v>
      </c>
      <c r="Z16" s="65">
        <f>VLOOKUP($A16,'Return Data'!$B$7:$R$2843,16,0)</f>
        <v>7.6898</v>
      </c>
      <c r="AA16" s="67">
        <f t="shared" si="9"/>
        <v>1</v>
      </c>
    </row>
    <row r="17" spans="1:27" x14ac:dyDescent="0.3">
      <c r="A17" s="63" t="s">
        <v>1222</v>
      </c>
      <c r="B17" s="64">
        <f>VLOOKUP($A17,'Return Data'!$B$7:$R$2843,3,0)</f>
        <v>44412</v>
      </c>
      <c r="C17" s="65">
        <f>VLOOKUP($A17,'Return Data'!$B$7:$R$2843,4,0)</f>
        <v>3511.7060999999999</v>
      </c>
      <c r="D17" s="65">
        <f>VLOOKUP($A17,'Return Data'!$B$7:$R$2843,5,0)</f>
        <v>2.4083999999999999</v>
      </c>
      <c r="E17" s="66">
        <f t="shared" si="0"/>
        <v>11</v>
      </c>
      <c r="F17" s="65">
        <f>VLOOKUP($A17,'Return Data'!$B$7:$R$2843,6,0)</f>
        <v>3.5293999999999999</v>
      </c>
      <c r="G17" s="66">
        <f t="shared" si="1"/>
        <v>2</v>
      </c>
      <c r="H17" s="65">
        <f>VLOOKUP($A17,'Return Data'!$B$7:$R$2843,7,0)</f>
        <v>3.6236999999999999</v>
      </c>
      <c r="I17" s="66">
        <f t="shared" si="2"/>
        <v>2</v>
      </c>
      <c r="J17" s="65">
        <f>VLOOKUP($A17,'Return Data'!$B$7:$R$2843,8,0)</f>
        <v>3.8024</v>
      </c>
      <c r="K17" s="66">
        <f t="shared" si="3"/>
        <v>2</v>
      </c>
      <c r="L17" s="65">
        <f>VLOOKUP($A17,'Return Data'!$B$7:$R$2843,9,0)</f>
        <v>4.1360999999999999</v>
      </c>
      <c r="M17" s="66">
        <f t="shared" si="4"/>
        <v>3</v>
      </c>
      <c r="N17" s="65">
        <f>VLOOKUP($A17,'Return Data'!$B$7:$R$2843,10,0)</f>
        <v>3.7090000000000001</v>
      </c>
      <c r="O17" s="66">
        <f t="shared" si="5"/>
        <v>7</v>
      </c>
      <c r="P17" s="65">
        <f>VLOOKUP($A17,'Return Data'!$B$7:$R$2843,11,0)</f>
        <v>3.9457</v>
      </c>
      <c r="Q17" s="66">
        <f t="shared" si="6"/>
        <v>10</v>
      </c>
      <c r="R17" s="65">
        <f>VLOOKUP($A17,'Return Data'!$B$7:$R$2843,12,0)</f>
        <v>3.6930000000000001</v>
      </c>
      <c r="S17" s="66">
        <f t="shared" si="7"/>
        <v>8</v>
      </c>
      <c r="T17" s="65">
        <f>VLOOKUP($A17,'Return Data'!$B$7:$R$2843,13,0)</f>
        <v>3.8610000000000002</v>
      </c>
      <c r="U17" s="66">
        <f t="shared" si="8"/>
        <v>8</v>
      </c>
      <c r="V17" s="65">
        <f>VLOOKUP($A17,'Return Data'!$B$7:$R$2843,17,0)</f>
        <v>5.3395999999999999</v>
      </c>
      <c r="W17" s="66">
        <f t="shared" si="10"/>
        <v>9</v>
      </c>
      <c r="X17" s="65">
        <f>VLOOKUP($A17,'Return Data'!$B$7:$R$2843,14,0)</f>
        <v>6.3994</v>
      </c>
      <c r="Y17" s="66">
        <f t="shared" si="11"/>
        <v>7</v>
      </c>
      <c r="Z17" s="65">
        <f>VLOOKUP($A17,'Return Data'!$B$7:$R$2843,16,0)</f>
        <v>7.1981000000000002</v>
      </c>
      <c r="AA17" s="67">
        <f t="shared" si="9"/>
        <v>8</v>
      </c>
    </row>
    <row r="18" spans="1:27" x14ac:dyDescent="0.3">
      <c r="A18" s="63" t="s">
        <v>1225</v>
      </c>
      <c r="B18" s="64">
        <f>VLOOKUP($A18,'Return Data'!$B$7:$R$2843,3,0)</f>
        <v>44412</v>
      </c>
      <c r="C18" s="65">
        <f>VLOOKUP($A18,'Return Data'!$B$7:$R$2843,4,0)</f>
        <v>31.461226938653098</v>
      </c>
      <c r="D18" s="65">
        <f>VLOOKUP($A18,'Return Data'!$B$7:$R$2843,5,0)</f>
        <v>3.3066</v>
      </c>
      <c r="E18" s="66">
        <f t="shared" si="0"/>
        <v>6</v>
      </c>
      <c r="F18" s="65">
        <f>VLOOKUP($A18,'Return Data'!$B$7:$R$2843,6,0)</f>
        <v>2.7852999999999999</v>
      </c>
      <c r="G18" s="66">
        <f t="shared" si="1"/>
        <v>14</v>
      </c>
      <c r="H18" s="65">
        <f>VLOOKUP($A18,'Return Data'!$B$7:$R$2843,7,0)</f>
        <v>3.2088000000000001</v>
      </c>
      <c r="I18" s="66">
        <f t="shared" si="2"/>
        <v>11</v>
      </c>
      <c r="J18" s="65">
        <f>VLOOKUP($A18,'Return Data'!$B$7:$R$2843,8,0)</f>
        <v>3.2294</v>
      </c>
      <c r="K18" s="66">
        <f t="shared" si="3"/>
        <v>15</v>
      </c>
      <c r="L18" s="65">
        <f>VLOOKUP($A18,'Return Data'!$B$7:$R$2843,9,0)</f>
        <v>3.0085999999999999</v>
      </c>
      <c r="M18" s="66">
        <f t="shared" si="4"/>
        <v>16</v>
      </c>
      <c r="N18" s="65">
        <f>VLOOKUP($A18,'Return Data'!$B$7:$R$2843,10,0)</f>
        <v>2.8653</v>
      </c>
      <c r="O18" s="66">
        <f t="shared" si="5"/>
        <v>15</v>
      </c>
      <c r="P18" s="65">
        <f>VLOOKUP($A18,'Return Data'!$B$7:$R$2843,11,0)</f>
        <v>2.8776000000000002</v>
      </c>
      <c r="Q18" s="66">
        <f t="shared" si="6"/>
        <v>16</v>
      </c>
      <c r="R18" s="65">
        <f>VLOOKUP($A18,'Return Data'!$B$7:$R$2843,12,0)</f>
        <v>2.8201999999999998</v>
      </c>
      <c r="S18" s="66">
        <f t="shared" si="7"/>
        <v>15</v>
      </c>
      <c r="T18" s="65">
        <f>VLOOKUP($A18,'Return Data'!$B$7:$R$2843,13,0)</f>
        <v>2.9599000000000002</v>
      </c>
      <c r="U18" s="66">
        <f t="shared" si="8"/>
        <v>14</v>
      </c>
      <c r="V18" s="65">
        <f>VLOOKUP($A18,'Return Data'!$B$7:$R$2843,17,0)</f>
        <v>5.7697000000000003</v>
      </c>
      <c r="W18" s="66">
        <f t="shared" si="10"/>
        <v>3</v>
      </c>
      <c r="X18" s="65">
        <f>VLOOKUP($A18,'Return Data'!$B$7:$R$2843,14,0)</f>
        <v>6.0839999999999996</v>
      </c>
      <c r="Y18" s="66">
        <f t="shared" si="11"/>
        <v>10</v>
      </c>
      <c r="Z18" s="65">
        <f>VLOOKUP($A18,'Return Data'!$B$7:$R$2843,16,0)</f>
        <v>7.4290000000000003</v>
      </c>
      <c r="AA18" s="67">
        <f t="shared" si="9"/>
        <v>4</v>
      </c>
    </row>
    <row r="19" spans="1:27" x14ac:dyDescent="0.3">
      <c r="A19" s="63" t="s">
        <v>1226</v>
      </c>
      <c r="B19" s="64">
        <f>VLOOKUP($A19,'Return Data'!$B$7:$R$2843,3,0)</f>
        <v>44412</v>
      </c>
      <c r="C19" s="65">
        <f>VLOOKUP($A19,'Return Data'!$B$7:$R$2843,4,0)</f>
        <v>3237.9922000000001</v>
      </c>
      <c r="D19" s="65">
        <f>VLOOKUP($A19,'Return Data'!$B$7:$R$2843,5,0)</f>
        <v>2.8397000000000001</v>
      </c>
      <c r="E19" s="66">
        <f t="shared" si="0"/>
        <v>9</v>
      </c>
      <c r="F19" s="65">
        <f>VLOOKUP($A19,'Return Data'!$B$7:$R$2843,6,0)</f>
        <v>3.3296000000000001</v>
      </c>
      <c r="G19" s="66">
        <f t="shared" si="1"/>
        <v>7</v>
      </c>
      <c r="H19" s="65">
        <f>VLOOKUP($A19,'Return Data'!$B$7:$R$2843,7,0)</f>
        <v>3.3058999999999998</v>
      </c>
      <c r="I19" s="66">
        <f t="shared" si="2"/>
        <v>6</v>
      </c>
      <c r="J19" s="65">
        <f>VLOOKUP($A19,'Return Data'!$B$7:$R$2843,8,0)</f>
        <v>3.6882999999999999</v>
      </c>
      <c r="K19" s="66">
        <f t="shared" si="3"/>
        <v>6</v>
      </c>
      <c r="L19" s="65">
        <f>VLOOKUP($A19,'Return Data'!$B$7:$R$2843,9,0)</f>
        <v>3.9016999999999999</v>
      </c>
      <c r="M19" s="66">
        <f t="shared" si="4"/>
        <v>10</v>
      </c>
      <c r="N19" s="65">
        <f>VLOOKUP($A19,'Return Data'!$B$7:$R$2843,10,0)</f>
        <v>3.778</v>
      </c>
      <c r="O19" s="66">
        <f t="shared" si="5"/>
        <v>4</v>
      </c>
      <c r="P19" s="65">
        <f>VLOOKUP($A19,'Return Data'!$B$7:$R$2843,11,0)</f>
        <v>4.0444000000000004</v>
      </c>
      <c r="Q19" s="66">
        <f t="shared" si="6"/>
        <v>5</v>
      </c>
      <c r="R19" s="65">
        <f>VLOOKUP($A19,'Return Data'!$B$7:$R$2843,12,0)</f>
        <v>3.8424</v>
      </c>
      <c r="S19" s="66">
        <f t="shared" si="7"/>
        <v>3</v>
      </c>
      <c r="T19" s="65">
        <f>VLOOKUP($A19,'Return Data'!$B$7:$R$2843,13,0)</f>
        <v>4.0046999999999997</v>
      </c>
      <c r="U19" s="66">
        <f t="shared" si="8"/>
        <v>3</v>
      </c>
      <c r="V19" s="65">
        <f>VLOOKUP($A19,'Return Data'!$B$7:$R$2843,17,0)</f>
        <v>5.5450999999999997</v>
      </c>
      <c r="W19" s="66">
        <f t="shared" si="10"/>
        <v>7</v>
      </c>
      <c r="X19" s="65">
        <f>VLOOKUP($A19,'Return Data'!$B$7:$R$2843,14,0)</f>
        <v>6.5736999999999997</v>
      </c>
      <c r="Y19" s="66">
        <f t="shared" si="11"/>
        <v>4</v>
      </c>
      <c r="Z19" s="65">
        <f>VLOOKUP($A19,'Return Data'!$B$7:$R$2843,16,0)</f>
        <v>7.5473999999999997</v>
      </c>
      <c r="AA19" s="67">
        <f t="shared" si="9"/>
        <v>2</v>
      </c>
    </row>
    <row r="20" spans="1:27" x14ac:dyDescent="0.3">
      <c r="A20" s="63" t="s">
        <v>1229</v>
      </c>
      <c r="B20" s="64">
        <f>VLOOKUP($A20,'Return Data'!$B$7:$R$2843,3,0)</f>
        <v>44412</v>
      </c>
      <c r="C20" s="65">
        <f>VLOOKUP($A20,'Return Data'!$B$7:$R$2843,4,0)</f>
        <v>1053.7629999999999</v>
      </c>
      <c r="D20" s="65">
        <f>VLOOKUP($A20,'Return Data'!$B$7:$R$2843,5,0)</f>
        <v>2.2757999999999998</v>
      </c>
      <c r="E20" s="66">
        <f t="shared" si="0"/>
        <v>15</v>
      </c>
      <c r="F20" s="65">
        <f>VLOOKUP($A20,'Return Data'!$B$7:$R$2843,6,0)</f>
        <v>3.9904000000000002</v>
      </c>
      <c r="G20" s="66">
        <f t="shared" si="1"/>
        <v>1</v>
      </c>
      <c r="H20" s="65">
        <f>VLOOKUP($A20,'Return Data'!$B$7:$R$2843,7,0)</f>
        <v>3.6469</v>
      </c>
      <c r="I20" s="66">
        <f t="shared" si="2"/>
        <v>1</v>
      </c>
      <c r="J20" s="65">
        <f>VLOOKUP($A20,'Return Data'!$B$7:$R$2843,8,0)</f>
        <v>3.5695000000000001</v>
      </c>
      <c r="K20" s="66">
        <f t="shared" si="3"/>
        <v>10</v>
      </c>
      <c r="L20" s="65">
        <f>VLOOKUP($A20,'Return Data'!$B$7:$R$2843,9,0)</f>
        <v>3.4228000000000001</v>
      </c>
      <c r="M20" s="66">
        <f t="shared" si="4"/>
        <v>14</v>
      </c>
      <c r="N20" s="65">
        <f>VLOOKUP($A20,'Return Data'!$B$7:$R$2843,10,0)</f>
        <v>2.9927000000000001</v>
      </c>
      <c r="O20" s="66">
        <f t="shared" si="5"/>
        <v>14</v>
      </c>
      <c r="P20" s="65">
        <f>VLOOKUP($A20,'Return Data'!$B$7:$R$2843,11,0)</f>
        <v>3.0200999999999998</v>
      </c>
      <c r="Q20" s="66">
        <f t="shared" si="6"/>
        <v>15</v>
      </c>
      <c r="R20" s="65">
        <f>VLOOKUP($A20,'Return Data'!$B$7:$R$2843,12,0)</f>
        <v>2.8184999999999998</v>
      </c>
      <c r="S20" s="66">
        <f t="shared" si="7"/>
        <v>16</v>
      </c>
      <c r="T20" s="65"/>
      <c r="U20" s="66"/>
      <c r="V20" s="65"/>
      <c r="W20" s="66"/>
      <c r="X20" s="65"/>
      <c r="Y20" s="66"/>
      <c r="Z20" s="65">
        <f>VLOOKUP($A20,'Return Data'!$B$7:$R$2843,16,0)</f>
        <v>3.7738</v>
      </c>
      <c r="AA20" s="67">
        <f t="shared" si="9"/>
        <v>17</v>
      </c>
    </row>
    <row r="21" spans="1:27" x14ac:dyDescent="0.3">
      <c r="A21" s="63" t="s">
        <v>1233</v>
      </c>
      <c r="B21" s="64">
        <f>VLOOKUP($A21,'Return Data'!$B$7:$R$2843,3,0)</f>
        <v>44412</v>
      </c>
      <c r="C21" s="65">
        <f>VLOOKUP($A21,'Return Data'!$B$7:$R$2843,4,0)</f>
        <v>32.952800000000003</v>
      </c>
      <c r="D21" s="65">
        <f>VLOOKUP($A21,'Return Data'!$B$7:$R$2843,5,0)</f>
        <v>2.5478000000000001</v>
      </c>
      <c r="E21" s="66">
        <f t="shared" si="0"/>
        <v>10</v>
      </c>
      <c r="F21" s="65">
        <f>VLOOKUP($A21,'Return Data'!$B$7:$R$2843,6,0)</f>
        <v>2.9253999999999998</v>
      </c>
      <c r="G21" s="66">
        <f t="shared" si="1"/>
        <v>13</v>
      </c>
      <c r="H21" s="65">
        <f>VLOOKUP($A21,'Return Data'!$B$7:$R$2843,7,0)</f>
        <v>3.0556999999999999</v>
      </c>
      <c r="I21" s="66">
        <f t="shared" si="2"/>
        <v>13</v>
      </c>
      <c r="J21" s="65">
        <f>VLOOKUP($A21,'Return Data'!$B$7:$R$2843,8,0)</f>
        <v>3.3422999999999998</v>
      </c>
      <c r="K21" s="66">
        <f t="shared" si="3"/>
        <v>14</v>
      </c>
      <c r="L21" s="65">
        <f>VLOOKUP($A21,'Return Data'!$B$7:$R$2843,9,0)</f>
        <v>3.6402999999999999</v>
      </c>
      <c r="M21" s="66">
        <f t="shared" si="4"/>
        <v>12</v>
      </c>
      <c r="N21" s="65">
        <f>VLOOKUP($A21,'Return Data'!$B$7:$R$2843,10,0)</f>
        <v>3.2629000000000001</v>
      </c>
      <c r="O21" s="66">
        <f t="shared" si="5"/>
        <v>13</v>
      </c>
      <c r="P21" s="65">
        <f>VLOOKUP($A21,'Return Data'!$B$7:$R$2843,11,0)</f>
        <v>3.6002999999999998</v>
      </c>
      <c r="Q21" s="66">
        <f t="shared" si="6"/>
        <v>12</v>
      </c>
      <c r="R21" s="65">
        <f>VLOOKUP($A21,'Return Data'!$B$7:$R$2843,12,0)</f>
        <v>3.4028999999999998</v>
      </c>
      <c r="S21" s="66">
        <f t="shared" si="7"/>
        <v>13</v>
      </c>
      <c r="T21" s="65">
        <f>VLOOKUP($A21,'Return Data'!$B$7:$R$2843,13,0)</f>
        <v>3.6147</v>
      </c>
      <c r="U21" s="66">
        <f>RANK(T21,T$8:T$24,0)</f>
        <v>11</v>
      </c>
      <c r="V21" s="65">
        <f>VLOOKUP($A21,'Return Data'!$B$7:$R$2843,17,0)</f>
        <v>5.2343999999999999</v>
      </c>
      <c r="W21" s="66">
        <f>RANK(V21,V$8:V$24,0)</f>
        <v>11</v>
      </c>
      <c r="X21" s="65">
        <f>VLOOKUP($A21,'Return Data'!$B$7:$R$2843,14,0)</f>
        <v>6.1597999999999997</v>
      </c>
      <c r="Y21" s="66">
        <f>RANK(X21,X$8:X$24,0)</f>
        <v>9</v>
      </c>
      <c r="Z21" s="65">
        <f>VLOOKUP($A21,'Return Data'!$B$7:$R$2843,16,0)</f>
        <v>7.2363</v>
      </c>
      <c r="AA21" s="67">
        <f t="shared" si="9"/>
        <v>7</v>
      </c>
    </row>
    <row r="22" spans="1:27" x14ac:dyDescent="0.3">
      <c r="A22" s="63" t="s">
        <v>1235</v>
      </c>
      <c r="B22" s="64">
        <f>VLOOKUP($A22,'Return Data'!$B$7:$R$2843,3,0)</f>
        <v>44412</v>
      </c>
      <c r="C22" s="65">
        <f>VLOOKUP($A22,'Return Data'!$B$7:$R$2843,4,0)</f>
        <v>11.8207</v>
      </c>
      <c r="D22" s="65">
        <f>VLOOKUP($A22,'Return Data'!$B$7:$R$2843,5,0)</f>
        <v>0.61760000000000004</v>
      </c>
      <c r="E22" s="66">
        <f t="shared" si="0"/>
        <v>17</v>
      </c>
      <c r="F22" s="65">
        <f>VLOOKUP($A22,'Return Data'!$B$7:$R$2843,6,0)</f>
        <v>3.1509</v>
      </c>
      <c r="G22" s="66">
        <f t="shared" si="1"/>
        <v>11</v>
      </c>
      <c r="H22" s="65">
        <f>VLOOKUP($A22,'Return Data'!$B$7:$R$2843,7,0)</f>
        <v>2.9129999999999998</v>
      </c>
      <c r="I22" s="66">
        <f t="shared" si="2"/>
        <v>14</v>
      </c>
      <c r="J22" s="65">
        <f>VLOOKUP($A22,'Return Data'!$B$7:$R$2843,8,0)</f>
        <v>3.5045999999999999</v>
      </c>
      <c r="K22" s="66">
        <f t="shared" si="3"/>
        <v>12</v>
      </c>
      <c r="L22" s="65">
        <f>VLOOKUP($A22,'Return Data'!$B$7:$R$2843,9,0)</f>
        <v>3.6236000000000002</v>
      </c>
      <c r="M22" s="66">
        <f t="shared" si="4"/>
        <v>13</v>
      </c>
      <c r="N22" s="65">
        <f>VLOOKUP($A22,'Return Data'!$B$7:$R$2843,10,0)</f>
        <v>3.3815</v>
      </c>
      <c r="O22" s="66">
        <f t="shared" si="5"/>
        <v>12</v>
      </c>
      <c r="P22" s="65">
        <f>VLOOKUP($A22,'Return Data'!$B$7:$R$2843,11,0)</f>
        <v>3.4847999999999999</v>
      </c>
      <c r="Q22" s="66">
        <f t="shared" si="6"/>
        <v>13</v>
      </c>
      <c r="R22" s="65">
        <f>VLOOKUP($A22,'Return Data'!$B$7:$R$2843,12,0)</f>
        <v>3.4184999999999999</v>
      </c>
      <c r="S22" s="66">
        <f t="shared" si="7"/>
        <v>12</v>
      </c>
      <c r="T22" s="65">
        <f>VLOOKUP($A22,'Return Data'!$B$7:$R$2843,13,0)</f>
        <v>3.4943</v>
      </c>
      <c r="U22" s="66">
        <f>RANK(T22,T$8:T$24,0)</f>
        <v>13</v>
      </c>
      <c r="V22" s="65">
        <f>VLOOKUP($A22,'Return Data'!$B$7:$R$2843,17,0)</f>
        <v>4.9713000000000003</v>
      </c>
      <c r="W22" s="66">
        <f>RANK(V22,V$8:V$24,0)</f>
        <v>13</v>
      </c>
      <c r="X22" s="65"/>
      <c r="Y22" s="66"/>
      <c r="Z22" s="65">
        <f>VLOOKUP($A22,'Return Data'!$B$7:$R$2843,16,0)</f>
        <v>6.0282999999999998</v>
      </c>
      <c r="AA22" s="67">
        <f t="shared" si="9"/>
        <v>14</v>
      </c>
    </row>
    <row r="23" spans="1:27" x14ac:dyDescent="0.3">
      <c r="A23" s="63" t="s">
        <v>1237</v>
      </c>
      <c r="B23" s="64">
        <f>VLOOKUP($A23,'Return Data'!$B$7:$R$2843,3,0)</f>
        <v>44412</v>
      </c>
      <c r="C23" s="65">
        <f>VLOOKUP($A23,'Return Data'!$B$7:$R$2843,4,0)</f>
        <v>3691.6525000000001</v>
      </c>
      <c r="D23" s="65">
        <f>VLOOKUP($A23,'Return Data'!$B$7:$R$2843,5,0)</f>
        <v>4.1630000000000003</v>
      </c>
      <c r="E23" s="66">
        <f t="shared" si="0"/>
        <v>3</v>
      </c>
      <c r="F23" s="65">
        <f>VLOOKUP($A23,'Return Data'!$B$7:$R$2843,6,0)</f>
        <v>3.2547000000000001</v>
      </c>
      <c r="G23" s="66">
        <f t="shared" si="1"/>
        <v>10</v>
      </c>
      <c r="H23" s="65">
        <f>VLOOKUP($A23,'Return Data'!$B$7:$R$2843,7,0)</f>
        <v>3.2938999999999998</v>
      </c>
      <c r="I23" s="66">
        <f t="shared" si="2"/>
        <v>7</v>
      </c>
      <c r="J23" s="65">
        <f>VLOOKUP($A23,'Return Data'!$B$7:$R$2843,8,0)</f>
        <v>3.8466</v>
      </c>
      <c r="K23" s="66">
        <f t="shared" si="3"/>
        <v>1</v>
      </c>
      <c r="L23" s="65">
        <f>VLOOKUP($A23,'Return Data'!$B$7:$R$2843,9,0)</f>
        <v>4.3395999999999999</v>
      </c>
      <c r="M23" s="66">
        <f t="shared" si="4"/>
        <v>1</v>
      </c>
      <c r="N23" s="65">
        <f>VLOOKUP($A23,'Return Data'!$B$7:$R$2843,10,0)</f>
        <v>3.8788999999999998</v>
      </c>
      <c r="O23" s="66">
        <f t="shared" si="5"/>
        <v>1</v>
      </c>
      <c r="P23" s="65">
        <f>VLOOKUP($A23,'Return Data'!$B$7:$R$2843,11,0)</f>
        <v>4.3307000000000002</v>
      </c>
      <c r="Q23" s="66">
        <f t="shared" si="6"/>
        <v>1</v>
      </c>
      <c r="R23" s="65">
        <f>VLOOKUP($A23,'Return Data'!$B$7:$R$2843,12,0)</f>
        <v>4.0049000000000001</v>
      </c>
      <c r="S23" s="66">
        <f t="shared" si="7"/>
        <v>1</v>
      </c>
      <c r="T23" s="65">
        <f>VLOOKUP($A23,'Return Data'!$B$7:$R$2843,13,0)</f>
        <v>4.1990999999999996</v>
      </c>
      <c r="U23" s="66">
        <f>RANK(T23,T$8:T$24,0)</f>
        <v>1</v>
      </c>
      <c r="V23" s="65">
        <f>VLOOKUP($A23,'Return Data'!$B$7:$R$2843,17,0)</f>
        <v>5.7388000000000003</v>
      </c>
      <c r="W23" s="66">
        <f>RANK(V23,V$8:V$24,0)</f>
        <v>4</v>
      </c>
      <c r="X23" s="65">
        <f>VLOOKUP($A23,'Return Data'!$B$7:$R$2843,14,0)</f>
        <v>4.0498000000000003</v>
      </c>
      <c r="Y23" s="66">
        <f>RANK(X23,X$8:X$24,0)</f>
        <v>13</v>
      </c>
      <c r="Z23" s="65">
        <f>VLOOKUP($A23,'Return Data'!$B$7:$R$2843,16,0)</f>
        <v>6.8131000000000004</v>
      </c>
      <c r="AA23" s="67">
        <f t="shared" si="9"/>
        <v>11</v>
      </c>
    </row>
    <row r="24" spans="1:27" x14ac:dyDescent="0.3">
      <c r="A24" s="63" t="s">
        <v>1239</v>
      </c>
      <c r="B24" s="64">
        <f>VLOOKUP($A24,'Return Data'!$B$7:$R$2843,3,0)</f>
        <v>44412</v>
      </c>
      <c r="C24" s="65">
        <f>VLOOKUP($A24,'Return Data'!$B$7:$R$2843,4,0)</f>
        <v>2405.7105000000001</v>
      </c>
      <c r="D24" s="65">
        <f>VLOOKUP($A24,'Return Data'!$B$7:$R$2843,5,0)</f>
        <v>2.3610000000000002</v>
      </c>
      <c r="E24" s="66">
        <f t="shared" si="0"/>
        <v>13</v>
      </c>
      <c r="F24" s="65">
        <f>VLOOKUP($A24,'Return Data'!$B$7:$R$2843,6,0)</f>
        <v>3.3563999999999998</v>
      </c>
      <c r="G24" s="66">
        <f t="shared" si="1"/>
        <v>6</v>
      </c>
      <c r="H24" s="65">
        <f>VLOOKUP($A24,'Return Data'!$B$7:$R$2843,7,0)</f>
        <v>3.2833999999999999</v>
      </c>
      <c r="I24" s="66">
        <f t="shared" si="2"/>
        <v>8</v>
      </c>
      <c r="J24" s="65">
        <f>VLOOKUP($A24,'Return Data'!$B$7:$R$2843,8,0)</f>
        <v>3.6737000000000002</v>
      </c>
      <c r="K24" s="66">
        <f t="shared" si="3"/>
        <v>7</v>
      </c>
      <c r="L24" s="65">
        <f>VLOOKUP($A24,'Return Data'!$B$7:$R$2843,9,0)</f>
        <v>3.9420999999999999</v>
      </c>
      <c r="M24" s="66">
        <f t="shared" si="4"/>
        <v>9</v>
      </c>
      <c r="N24" s="65">
        <f>VLOOKUP($A24,'Return Data'!$B$7:$R$2843,10,0)</f>
        <v>3.7399</v>
      </c>
      <c r="O24" s="66">
        <f t="shared" si="5"/>
        <v>5</v>
      </c>
      <c r="P24" s="65">
        <f>VLOOKUP($A24,'Return Data'!$B$7:$R$2843,11,0)</f>
        <v>3.9910000000000001</v>
      </c>
      <c r="Q24" s="66">
        <f t="shared" si="6"/>
        <v>7</v>
      </c>
      <c r="R24" s="65">
        <f>VLOOKUP($A24,'Return Data'!$B$7:$R$2843,12,0)</f>
        <v>3.7751999999999999</v>
      </c>
      <c r="S24" s="66">
        <f t="shared" si="7"/>
        <v>6</v>
      </c>
      <c r="T24" s="65">
        <f>VLOOKUP($A24,'Return Data'!$B$7:$R$2843,13,0)</f>
        <v>3.97</v>
      </c>
      <c r="U24" s="66">
        <f>RANK(T24,T$8:T$24,0)</f>
        <v>5</v>
      </c>
      <c r="V24" s="65">
        <f>VLOOKUP($A24,'Return Data'!$B$7:$R$2843,17,0)</f>
        <v>5.5122</v>
      </c>
      <c r="W24" s="66">
        <f>RANK(V24,V$8:V$24,0)</f>
        <v>8</v>
      </c>
      <c r="X24" s="65">
        <f>VLOOKUP($A24,'Return Data'!$B$7:$R$2843,14,0)</f>
        <v>6.5323000000000002</v>
      </c>
      <c r="Y24" s="66">
        <f>RANK(X24,X$8:X$24,0)</f>
        <v>5</v>
      </c>
      <c r="Z24" s="65">
        <f>VLOOKUP($A24,'Return Data'!$B$7:$R$2843,16,0)</f>
        <v>7.5377999999999998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2.8812823529411764</v>
      </c>
      <c r="E26" s="74"/>
      <c r="F26" s="75">
        <f>AVERAGE(F8:F24)</f>
        <v>3.1511058823529408</v>
      </c>
      <c r="G26" s="74"/>
      <c r="H26" s="75">
        <f>AVERAGE(H8:H24)</f>
        <v>3.179794117647059</v>
      </c>
      <c r="I26" s="74"/>
      <c r="J26" s="75">
        <f>AVERAGE(J8:J24)</f>
        <v>3.5164529411764711</v>
      </c>
      <c r="K26" s="74"/>
      <c r="L26" s="75">
        <f>AVERAGE(L8:L24)</f>
        <v>3.7772705882352939</v>
      </c>
      <c r="M26" s="74"/>
      <c r="N26" s="75">
        <f>AVERAGE(N8:N24)</f>
        <v>3.4517823529411764</v>
      </c>
      <c r="O26" s="74"/>
      <c r="P26" s="75">
        <f>AVERAGE(P8:P24)</f>
        <v>3.7246235294117649</v>
      </c>
      <c r="Q26" s="74"/>
      <c r="R26" s="75">
        <f>AVERAGE(R8:R24)</f>
        <v>3.4950470588235292</v>
      </c>
      <c r="S26" s="74"/>
      <c r="T26" s="75">
        <f>AVERAGE(T8:T24)</f>
        <v>3.6712812499999994</v>
      </c>
      <c r="U26" s="74"/>
      <c r="V26" s="75">
        <f>AVERAGE(V8:V24)</f>
        <v>5.4314285714285706</v>
      </c>
      <c r="W26" s="74"/>
      <c r="X26" s="75">
        <f>AVERAGE(X8:X24)</f>
        <v>6.1662692307692319</v>
      </c>
      <c r="Y26" s="74"/>
      <c r="Z26" s="75">
        <f>AVERAGE(Z8:Z24)</f>
        <v>6.668723529411765</v>
      </c>
      <c r="AA26" s="76"/>
    </row>
    <row r="27" spans="1:27" x14ac:dyDescent="0.3">
      <c r="A27" s="73" t="s">
        <v>28</v>
      </c>
      <c r="B27" s="74"/>
      <c r="C27" s="74"/>
      <c r="D27" s="75">
        <f>MIN(D8:D24)</f>
        <v>0.61760000000000004</v>
      </c>
      <c r="E27" s="74"/>
      <c r="F27" s="75">
        <f>MIN(F8:F24)</f>
        <v>2.339</v>
      </c>
      <c r="G27" s="74"/>
      <c r="H27" s="75">
        <f>MIN(H8:H24)</f>
        <v>2.5575999999999999</v>
      </c>
      <c r="I27" s="74"/>
      <c r="J27" s="75">
        <f>MIN(J8:J24)</f>
        <v>2.7606999999999999</v>
      </c>
      <c r="K27" s="74"/>
      <c r="L27" s="75">
        <f>MIN(L8:L24)</f>
        <v>2.8191000000000002</v>
      </c>
      <c r="M27" s="74"/>
      <c r="N27" s="75">
        <f>MIN(N8:N24)</f>
        <v>2.6758999999999999</v>
      </c>
      <c r="O27" s="74"/>
      <c r="P27" s="75">
        <f>MIN(P8:P24)</f>
        <v>2.681</v>
      </c>
      <c r="Q27" s="74"/>
      <c r="R27" s="75">
        <f>MIN(R8:R24)</f>
        <v>2.6326000000000001</v>
      </c>
      <c r="S27" s="74"/>
      <c r="T27" s="75">
        <f>MIN(T8:T24)</f>
        <v>2.7863000000000002</v>
      </c>
      <c r="U27" s="74"/>
      <c r="V27" s="75">
        <f>MIN(V8:V24)</f>
        <v>4.5903999999999998</v>
      </c>
      <c r="W27" s="74"/>
      <c r="X27" s="75">
        <f>MIN(X8:X24)</f>
        <v>4.0498000000000003</v>
      </c>
      <c r="Y27" s="74"/>
      <c r="Z27" s="75">
        <f>MIN(Z8:Z24)</f>
        <v>3.7738</v>
      </c>
      <c r="AA27" s="76"/>
    </row>
    <row r="28" spans="1:27" ht="15" thickBot="1" x14ac:dyDescent="0.35">
      <c r="A28" s="77" t="s">
        <v>29</v>
      </c>
      <c r="B28" s="78"/>
      <c r="C28" s="78"/>
      <c r="D28" s="79">
        <f>MAX(D8:D24)</f>
        <v>4.7121000000000004</v>
      </c>
      <c r="E28" s="78"/>
      <c r="F28" s="79">
        <f>MAX(F8:F24)</f>
        <v>3.9904000000000002</v>
      </c>
      <c r="G28" s="78"/>
      <c r="H28" s="79">
        <f>MAX(H8:H24)</f>
        <v>3.6469</v>
      </c>
      <c r="I28" s="78"/>
      <c r="J28" s="79">
        <f>MAX(J8:J24)</f>
        <v>3.8466</v>
      </c>
      <c r="K28" s="78"/>
      <c r="L28" s="79">
        <f>MAX(L8:L24)</f>
        <v>4.3395999999999999</v>
      </c>
      <c r="M28" s="78"/>
      <c r="N28" s="79">
        <f>MAX(N8:N24)</f>
        <v>3.8788999999999998</v>
      </c>
      <c r="O28" s="78"/>
      <c r="P28" s="79">
        <f>MAX(P8:P24)</f>
        <v>4.3307000000000002</v>
      </c>
      <c r="Q28" s="78"/>
      <c r="R28" s="79">
        <f>MAX(R8:R24)</f>
        <v>4.0049000000000001</v>
      </c>
      <c r="S28" s="78"/>
      <c r="T28" s="79">
        <f>MAX(T8:T24)</f>
        <v>4.1990999999999996</v>
      </c>
      <c r="U28" s="78"/>
      <c r="V28" s="79">
        <f>MAX(V8:V24)</f>
        <v>5.8521999999999998</v>
      </c>
      <c r="W28" s="78"/>
      <c r="X28" s="79">
        <f>MAX(X8:X24)</f>
        <v>6.7979000000000003</v>
      </c>
      <c r="Y28" s="78"/>
      <c r="Z28" s="79">
        <f>MAX(Z8:Z24)</f>
        <v>7.6898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44412</v>
      </c>
      <c r="C8" s="65">
        <f>VLOOKUP($A8,'Return Data'!$B$7:$R$2843,4,0)</f>
        <v>32.134500000000003</v>
      </c>
      <c r="D8" s="65">
        <f>VLOOKUP($A8,'Return Data'!$B$7:$R$2843,10,0)</f>
        <v>12.7989</v>
      </c>
      <c r="E8" s="66">
        <f t="shared" ref="E8:E16" si="0">RANK(D8,D$8:D$16,0)</f>
        <v>3</v>
      </c>
      <c r="F8" s="65">
        <f>VLOOKUP($A8,'Return Data'!$B$7:$R$2843,11,0)</f>
        <v>13.7811</v>
      </c>
      <c r="G8" s="66">
        <f t="shared" ref="G8:G16" si="1">RANK(F8,F$8:F$16,0)</f>
        <v>3</v>
      </c>
      <c r="H8" s="65">
        <f>VLOOKUP($A8,'Return Data'!$B$7:$R$2843,12,0)</f>
        <v>31.3156</v>
      </c>
      <c r="I8" s="66">
        <f t="shared" ref="I8:I16" si="2">RANK(H8,H$8:H$16,0)</f>
        <v>4</v>
      </c>
      <c r="J8" s="65">
        <f>VLOOKUP($A8,'Return Data'!$B$7:$R$2843,13,0)</f>
        <v>39.191099999999999</v>
      </c>
      <c r="K8" s="66">
        <f t="shared" ref="K8:K16" si="3">RANK(J8,J$8:J$16,0)</f>
        <v>4</v>
      </c>
      <c r="L8" s="65">
        <f>VLOOKUP($A8,'Return Data'!$B$7:$R$2843,17,0)</f>
        <v>24.4069</v>
      </c>
      <c r="M8" s="66">
        <f t="shared" ref="M8:M14" si="4">RANK(L8,L$8:L$16,0)</f>
        <v>2</v>
      </c>
      <c r="N8" s="65">
        <f>VLOOKUP($A8,'Return Data'!$B$7:$R$2843,14,0)</f>
        <v>16.1554</v>
      </c>
      <c r="O8" s="66">
        <f t="shared" ref="O8:O14" si="5">RANK(N8,N$8:N$16,0)</f>
        <v>2</v>
      </c>
      <c r="P8" s="65">
        <f>VLOOKUP($A8,'Return Data'!$B$7:$R$2843,15,0)</f>
        <v>13.3302</v>
      </c>
      <c r="Q8" s="66">
        <f t="shared" ref="Q8:Q14" si="6">RANK(P8,P$8:P$16,0)</f>
        <v>3</v>
      </c>
      <c r="R8" s="65">
        <f>VLOOKUP($A8,'Return Data'!$B$7:$R$2843,16,0)</f>
        <v>11.4191</v>
      </c>
      <c r="S8" s="67">
        <f t="shared" ref="S8:S16" si="7">RANK(R8,R$8:R$16,0)</f>
        <v>5</v>
      </c>
    </row>
    <row r="9" spans="1:20" x14ac:dyDescent="0.3">
      <c r="A9" s="63" t="s">
        <v>1245</v>
      </c>
      <c r="B9" s="64">
        <f>VLOOKUP($A9,'Return Data'!$B$7:$R$2843,3,0)</f>
        <v>44412</v>
      </c>
      <c r="C9" s="65">
        <f>VLOOKUP($A9,'Return Data'!$B$7:$R$2843,4,0)</f>
        <v>48.456000000000003</v>
      </c>
      <c r="D9" s="65">
        <f>VLOOKUP($A9,'Return Data'!$B$7:$R$2843,10,0)</f>
        <v>10.561999999999999</v>
      </c>
      <c r="E9" s="66">
        <f t="shared" si="0"/>
        <v>7</v>
      </c>
      <c r="F9" s="65">
        <f>VLOOKUP($A9,'Return Data'!$B$7:$R$2843,11,0)</f>
        <v>11.270300000000001</v>
      </c>
      <c r="G9" s="66">
        <f t="shared" si="1"/>
        <v>5</v>
      </c>
      <c r="H9" s="65">
        <f>VLOOKUP($A9,'Return Data'!$B$7:$R$2843,12,0)</f>
        <v>27.3583</v>
      </c>
      <c r="I9" s="66">
        <f t="shared" si="2"/>
        <v>5</v>
      </c>
      <c r="J9" s="65">
        <f>VLOOKUP($A9,'Return Data'!$B$7:$R$2843,13,0)</f>
        <v>31.9788</v>
      </c>
      <c r="K9" s="66">
        <f t="shared" si="3"/>
        <v>5</v>
      </c>
      <c r="L9" s="65">
        <f>VLOOKUP($A9,'Return Data'!$B$7:$R$2843,17,0)</f>
        <v>22.877800000000001</v>
      </c>
      <c r="M9" s="66">
        <f t="shared" si="4"/>
        <v>3</v>
      </c>
      <c r="N9" s="65">
        <f>VLOOKUP($A9,'Return Data'!$B$7:$R$2843,14,0)</f>
        <v>13.650399999999999</v>
      </c>
      <c r="O9" s="66">
        <f t="shared" si="5"/>
        <v>4</v>
      </c>
      <c r="P9" s="65">
        <f>VLOOKUP($A9,'Return Data'!$B$7:$R$2843,15,0)</f>
        <v>11.822900000000001</v>
      </c>
      <c r="Q9" s="66">
        <f t="shared" si="6"/>
        <v>4</v>
      </c>
      <c r="R9" s="65">
        <f>VLOOKUP($A9,'Return Data'!$B$7:$R$2843,16,0)</f>
        <v>11.4072</v>
      </c>
      <c r="S9" s="67">
        <f t="shared" si="7"/>
        <v>6</v>
      </c>
    </row>
    <row r="10" spans="1:20" x14ac:dyDescent="0.3">
      <c r="A10" s="63" t="s">
        <v>1247</v>
      </c>
      <c r="B10" s="64">
        <f>VLOOKUP($A10,'Return Data'!$B$7:$R$2843,3,0)</f>
        <v>44412</v>
      </c>
      <c r="C10" s="65">
        <f>VLOOKUP($A10,'Return Data'!$B$7:$R$2843,4,0)</f>
        <v>404.29770000000002</v>
      </c>
      <c r="D10" s="65">
        <f>VLOOKUP($A10,'Return Data'!$B$7:$R$2843,10,0)</f>
        <v>11.635400000000001</v>
      </c>
      <c r="E10" s="66">
        <f t="shared" si="0"/>
        <v>4</v>
      </c>
      <c r="F10" s="65">
        <f>VLOOKUP($A10,'Return Data'!$B$7:$R$2843,11,0)</f>
        <v>16.430299999999999</v>
      </c>
      <c r="G10" s="66">
        <f t="shared" si="1"/>
        <v>2</v>
      </c>
      <c r="H10" s="65">
        <f>VLOOKUP($A10,'Return Data'!$B$7:$R$2843,12,0)</f>
        <v>45.616300000000003</v>
      </c>
      <c r="I10" s="66">
        <f t="shared" si="2"/>
        <v>2</v>
      </c>
      <c r="J10" s="65">
        <f>VLOOKUP($A10,'Return Data'!$B$7:$R$2843,13,0)</f>
        <v>45.6571</v>
      </c>
      <c r="K10" s="66">
        <f t="shared" si="3"/>
        <v>2</v>
      </c>
      <c r="L10" s="65">
        <f>VLOOKUP($A10,'Return Data'!$B$7:$R$2843,17,0)</f>
        <v>21.598299999999998</v>
      </c>
      <c r="M10" s="66">
        <f t="shared" si="4"/>
        <v>4</v>
      </c>
      <c r="N10" s="65">
        <f>VLOOKUP($A10,'Return Data'!$B$7:$R$2843,14,0)</f>
        <v>14.6599</v>
      </c>
      <c r="O10" s="66">
        <f t="shared" si="5"/>
        <v>3</v>
      </c>
      <c r="P10" s="65">
        <f>VLOOKUP($A10,'Return Data'!$B$7:$R$2843,15,0)</f>
        <v>14.5312</v>
      </c>
      <c r="Q10" s="66">
        <f t="shared" si="6"/>
        <v>2</v>
      </c>
      <c r="R10" s="65">
        <f>VLOOKUP($A10,'Return Data'!$B$7:$R$2843,16,0)</f>
        <v>15.5115</v>
      </c>
      <c r="S10" s="67">
        <f t="shared" si="7"/>
        <v>2</v>
      </c>
    </row>
    <row r="11" spans="1:20" x14ac:dyDescent="0.3">
      <c r="A11" s="63" t="s">
        <v>2024</v>
      </c>
      <c r="B11" s="64">
        <f>VLOOKUP($A11,'Return Data'!$B$7:$R$2843,3,0)</f>
        <v>44412</v>
      </c>
      <c r="C11" s="65">
        <f>VLOOKUP($A11,'Return Data'!$B$7:$R$2843,4,0)</f>
        <v>26.658999999999999</v>
      </c>
      <c r="D11" s="65">
        <f>VLOOKUP($A11,'Return Data'!$B$7:$R$2843,10,0)</f>
        <v>11.4488</v>
      </c>
      <c r="E11" s="66">
        <f t="shared" si="0"/>
        <v>5</v>
      </c>
      <c r="F11" s="65">
        <f>VLOOKUP($A11,'Return Data'!$B$7:$R$2843,11,0)</f>
        <v>9.9788999999999994</v>
      </c>
      <c r="G11" s="66">
        <f t="shared" si="1"/>
        <v>6</v>
      </c>
      <c r="H11" s="65">
        <f>VLOOKUP($A11,'Return Data'!$B$7:$R$2843,12,0)</f>
        <v>25.994299999999999</v>
      </c>
      <c r="I11" s="66">
        <f t="shared" si="2"/>
        <v>6</v>
      </c>
      <c r="J11" s="65">
        <f>VLOOKUP($A11,'Return Data'!$B$7:$R$2843,13,0)</f>
        <v>30.526499999999999</v>
      </c>
      <c r="K11" s="66">
        <f t="shared" si="3"/>
        <v>6</v>
      </c>
      <c r="L11" s="65">
        <f>VLOOKUP($A11,'Return Data'!$B$7:$R$2843,17,0)</f>
        <v>18.567900000000002</v>
      </c>
      <c r="M11" s="66">
        <f t="shared" si="4"/>
        <v>5</v>
      </c>
      <c r="N11" s="65">
        <f>VLOOKUP($A11,'Return Data'!$B$7:$R$2843,14,0)</f>
        <v>13.023899999999999</v>
      </c>
      <c r="O11" s="66">
        <f t="shared" si="5"/>
        <v>5</v>
      </c>
      <c r="P11" s="65">
        <f>VLOOKUP($A11,'Return Data'!$B$7:$R$2843,15,0)</f>
        <v>10.1417</v>
      </c>
      <c r="Q11" s="66">
        <f t="shared" si="6"/>
        <v>6</v>
      </c>
      <c r="R11" s="65">
        <f>VLOOKUP($A11,'Return Data'!$B$7:$R$2843,16,0)</f>
        <v>9.7288999999999994</v>
      </c>
      <c r="S11" s="67">
        <f t="shared" si="7"/>
        <v>7</v>
      </c>
    </row>
    <row r="12" spans="1:20" x14ac:dyDescent="0.3">
      <c r="A12" s="63" t="s">
        <v>1249</v>
      </c>
      <c r="B12" s="64">
        <f>VLOOKUP($A12,'Return Data'!$B$7:$R$2843,3,0)</f>
        <v>44412</v>
      </c>
      <c r="C12" s="65">
        <f>VLOOKUP($A12,'Return Data'!$B$7:$R$2843,4,0)</f>
        <v>74.567099999999996</v>
      </c>
      <c r="D12" s="65">
        <f>VLOOKUP($A12,'Return Data'!$B$7:$R$2843,10,0)</f>
        <v>18.799299999999999</v>
      </c>
      <c r="E12" s="66">
        <f t="shared" si="0"/>
        <v>1</v>
      </c>
      <c r="F12" s="65">
        <f>VLOOKUP($A12,'Return Data'!$B$7:$R$2843,11,0)</f>
        <v>45.142800000000001</v>
      </c>
      <c r="G12" s="66">
        <f t="shared" si="1"/>
        <v>1</v>
      </c>
      <c r="H12" s="65">
        <f>VLOOKUP($A12,'Return Data'!$B$7:$R$2843,12,0)</f>
        <v>57.180599999999998</v>
      </c>
      <c r="I12" s="66">
        <f t="shared" si="2"/>
        <v>1</v>
      </c>
      <c r="J12" s="65">
        <f>VLOOKUP($A12,'Return Data'!$B$7:$R$2843,13,0)</f>
        <v>67.193399999999997</v>
      </c>
      <c r="K12" s="66">
        <f t="shared" si="3"/>
        <v>1</v>
      </c>
      <c r="L12" s="65">
        <f>VLOOKUP($A12,'Return Data'!$B$7:$R$2843,17,0)</f>
        <v>40.966299999999997</v>
      </c>
      <c r="M12" s="66">
        <f t="shared" si="4"/>
        <v>1</v>
      </c>
      <c r="N12" s="65">
        <f>VLOOKUP($A12,'Return Data'!$B$7:$R$2843,14,0)</f>
        <v>28.918199999999999</v>
      </c>
      <c r="O12" s="66">
        <f t="shared" si="5"/>
        <v>1</v>
      </c>
      <c r="P12" s="65">
        <f>VLOOKUP($A12,'Return Data'!$B$7:$R$2843,15,0)</f>
        <v>18.2484</v>
      </c>
      <c r="Q12" s="66">
        <f t="shared" si="6"/>
        <v>1</v>
      </c>
      <c r="R12" s="65">
        <f>VLOOKUP($A12,'Return Data'!$B$7:$R$2843,16,0)</f>
        <v>13.8908</v>
      </c>
      <c r="S12" s="67">
        <f t="shared" si="7"/>
        <v>3</v>
      </c>
    </row>
    <row r="13" spans="1:20" x14ac:dyDescent="0.3">
      <c r="A13" s="63" t="s">
        <v>761</v>
      </c>
      <c r="B13" s="64">
        <f>VLOOKUP($A13,'Return Data'!$B$7:$R$2843,3,0)</f>
        <v>44412</v>
      </c>
      <c r="C13" s="65">
        <f>VLOOKUP($A13,'Return Data'!$B$7:$R$2843,4,0)</f>
        <v>23.117599999999999</v>
      </c>
      <c r="D13" s="65">
        <f>VLOOKUP($A13,'Return Data'!$B$7:$R$2843,10,0)</f>
        <v>15.9895</v>
      </c>
      <c r="E13" s="66">
        <f t="shared" si="0"/>
        <v>2</v>
      </c>
      <c r="F13" s="65">
        <f>VLOOKUP($A13,'Return Data'!$B$7:$R$2843,11,0)</f>
        <v>8.3976000000000006</v>
      </c>
      <c r="G13" s="66">
        <f t="shared" si="1"/>
        <v>8</v>
      </c>
      <c r="H13" s="65">
        <f>VLOOKUP($A13,'Return Data'!$B$7:$R$2843,12,0)</f>
        <v>14.0124</v>
      </c>
      <c r="I13" s="66">
        <f t="shared" si="2"/>
        <v>9</v>
      </c>
      <c r="J13" s="65">
        <f>VLOOKUP($A13,'Return Data'!$B$7:$R$2843,13,0)</f>
        <v>13.476800000000001</v>
      </c>
      <c r="K13" s="66">
        <f t="shared" si="3"/>
        <v>9</v>
      </c>
      <c r="L13" s="65">
        <f>VLOOKUP($A13,'Return Data'!$B$7:$R$2843,17,0)</f>
        <v>11.5905</v>
      </c>
      <c r="M13" s="66">
        <f t="shared" si="4"/>
        <v>8</v>
      </c>
      <c r="N13" s="65">
        <f>VLOOKUP($A13,'Return Data'!$B$7:$R$2843,14,0)</f>
        <v>9.7525999999999993</v>
      </c>
      <c r="O13" s="66">
        <f t="shared" si="5"/>
        <v>7</v>
      </c>
      <c r="P13" s="65">
        <f>VLOOKUP($A13,'Return Data'!$B$7:$R$2843,15,0)</f>
        <v>8.7510999999999992</v>
      </c>
      <c r="Q13" s="66">
        <f t="shared" si="6"/>
        <v>7</v>
      </c>
      <c r="R13" s="65">
        <f>VLOOKUP($A13,'Return Data'!$B$7:$R$2843,16,0)</f>
        <v>9.6783000000000001</v>
      </c>
      <c r="S13" s="67">
        <f t="shared" si="7"/>
        <v>8</v>
      </c>
    </row>
    <row r="14" spans="1:20" x14ac:dyDescent="0.3">
      <c r="A14" s="63" t="s">
        <v>1250</v>
      </c>
      <c r="B14" s="64">
        <f>VLOOKUP($A14,'Return Data'!$B$7:$R$2843,3,0)</f>
        <v>44412</v>
      </c>
      <c r="C14" s="65">
        <f>VLOOKUP($A14,'Return Data'!$B$7:$R$2843,4,0)</f>
        <v>38.668900000000001</v>
      </c>
      <c r="D14" s="65">
        <f>VLOOKUP($A14,'Return Data'!$B$7:$R$2843,10,0)</f>
        <v>8.1109000000000009</v>
      </c>
      <c r="E14" s="66">
        <f t="shared" si="0"/>
        <v>8</v>
      </c>
      <c r="F14" s="65">
        <f>VLOOKUP($A14,'Return Data'!$B$7:$R$2843,11,0)</f>
        <v>9.3493999999999993</v>
      </c>
      <c r="G14" s="66">
        <f t="shared" si="1"/>
        <v>7</v>
      </c>
      <c r="H14" s="65">
        <f>VLOOKUP($A14,'Return Data'!$B$7:$R$2843,12,0)</f>
        <v>18.345099999999999</v>
      </c>
      <c r="I14" s="66">
        <f t="shared" si="2"/>
        <v>7</v>
      </c>
      <c r="J14" s="65">
        <f>VLOOKUP($A14,'Return Data'!$B$7:$R$2843,13,0)</f>
        <v>18.599900000000002</v>
      </c>
      <c r="K14" s="66">
        <f t="shared" si="3"/>
        <v>8</v>
      </c>
      <c r="L14" s="65">
        <f>VLOOKUP($A14,'Return Data'!$B$7:$R$2843,17,0)</f>
        <v>16.1875</v>
      </c>
      <c r="M14" s="66">
        <f t="shared" si="4"/>
        <v>6</v>
      </c>
      <c r="N14" s="65">
        <f>VLOOKUP($A14,'Return Data'!$B$7:$R$2843,14,0)</f>
        <v>12.5707</v>
      </c>
      <c r="O14" s="66">
        <f t="shared" si="5"/>
        <v>6</v>
      </c>
      <c r="P14" s="65">
        <f>VLOOKUP($A14,'Return Data'!$B$7:$R$2843,15,0)</f>
        <v>10.534000000000001</v>
      </c>
      <c r="Q14" s="66">
        <f t="shared" si="6"/>
        <v>5</v>
      </c>
      <c r="R14" s="65">
        <f>VLOOKUP($A14,'Return Data'!$B$7:$R$2843,16,0)</f>
        <v>11.4892</v>
      </c>
      <c r="S14" s="67">
        <f t="shared" si="7"/>
        <v>4</v>
      </c>
    </row>
    <row r="15" spans="1:20" x14ac:dyDescent="0.3">
      <c r="A15" s="63" t="s">
        <v>1252</v>
      </c>
      <c r="B15" s="64">
        <f>VLOOKUP($A15,'Return Data'!$B$7:$R$2843,3,0)</f>
        <v>44412</v>
      </c>
      <c r="C15" s="65">
        <f>VLOOKUP($A15,'Return Data'!$B$7:$R$2843,4,0)</f>
        <v>15.0921</v>
      </c>
      <c r="D15" s="65">
        <f>VLOOKUP($A15,'Return Data'!$B$7:$R$2843,10,0)</f>
        <v>10.5665</v>
      </c>
      <c r="E15" s="66">
        <f t="shared" si="0"/>
        <v>6</v>
      </c>
      <c r="F15" s="65">
        <f>VLOOKUP($A15,'Return Data'!$B$7:$R$2843,11,0)</f>
        <v>12.991899999999999</v>
      </c>
      <c r="G15" s="66">
        <f t="shared" si="1"/>
        <v>4</v>
      </c>
      <c r="H15" s="65">
        <f>VLOOKUP($A15,'Return Data'!$B$7:$R$2843,12,0)</f>
        <v>32.605499999999999</v>
      </c>
      <c r="I15" s="66">
        <f t="shared" si="2"/>
        <v>3</v>
      </c>
      <c r="J15" s="65">
        <f>VLOOKUP($A15,'Return Data'!$B$7:$R$2843,13,0)</f>
        <v>40.205100000000002</v>
      </c>
      <c r="K15" s="66">
        <f t="shared" si="3"/>
        <v>3</v>
      </c>
      <c r="L15" s="65"/>
      <c r="M15" s="66"/>
      <c r="N15" s="65"/>
      <c r="O15" s="66"/>
      <c r="P15" s="65"/>
      <c r="Q15" s="66"/>
      <c r="R15" s="65">
        <f>VLOOKUP($A15,'Return Data'!$B$7:$R$2843,16,0)</f>
        <v>33.645099999999999</v>
      </c>
      <c r="S15" s="67">
        <f t="shared" si="7"/>
        <v>1</v>
      </c>
    </row>
    <row r="16" spans="1:20" x14ac:dyDescent="0.3">
      <c r="A16" s="63" t="s">
        <v>1254</v>
      </c>
      <c r="B16" s="64">
        <f>VLOOKUP($A16,'Return Data'!$B$7:$R$2843,3,0)</f>
        <v>44412</v>
      </c>
      <c r="C16" s="65">
        <f>VLOOKUP($A16,'Return Data'!$B$7:$R$2843,4,0)</f>
        <v>45.672600000000003</v>
      </c>
      <c r="D16" s="65">
        <f>VLOOKUP($A16,'Return Data'!$B$7:$R$2843,10,0)</f>
        <v>7.1832000000000003</v>
      </c>
      <c r="E16" s="66">
        <f t="shared" si="0"/>
        <v>9</v>
      </c>
      <c r="F16" s="65">
        <f>VLOOKUP($A16,'Return Data'!$B$7:$R$2843,11,0)</f>
        <v>6.7725999999999997</v>
      </c>
      <c r="G16" s="66">
        <f t="shared" si="1"/>
        <v>9</v>
      </c>
      <c r="H16" s="65">
        <f>VLOOKUP($A16,'Return Data'!$B$7:$R$2843,12,0)</f>
        <v>16.584900000000001</v>
      </c>
      <c r="I16" s="66">
        <f t="shared" si="2"/>
        <v>8</v>
      </c>
      <c r="J16" s="65">
        <f>VLOOKUP($A16,'Return Data'!$B$7:$R$2843,13,0)</f>
        <v>20.371300000000002</v>
      </c>
      <c r="K16" s="66">
        <f t="shared" si="3"/>
        <v>7</v>
      </c>
      <c r="L16" s="65">
        <f>VLOOKUP($A16,'Return Data'!$B$7:$R$2843,17,0)</f>
        <v>14.728199999999999</v>
      </c>
      <c r="M16" s="66">
        <f>RANK(L16,L$8:L$16,0)</f>
        <v>7</v>
      </c>
      <c r="N16" s="65">
        <f>VLOOKUP($A16,'Return Data'!$B$7:$R$2843,14,0)</f>
        <v>9.0086999999999993</v>
      </c>
      <c r="O16" s="66">
        <f>RANK(N16,N$8:N$16,0)</f>
        <v>8</v>
      </c>
      <c r="P16" s="65">
        <f>VLOOKUP($A16,'Return Data'!$B$7:$R$2843,15,0)</f>
        <v>8.6447000000000003</v>
      </c>
      <c r="Q16" s="66">
        <f>RANK(P16,P$8:P$16,0)</f>
        <v>8</v>
      </c>
      <c r="R16" s="65">
        <f>VLOOKUP($A16,'Return Data'!$B$7:$R$2843,16,0)</f>
        <v>7.9744000000000002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11.89938888888889</v>
      </c>
      <c r="E18" s="74"/>
      <c r="F18" s="75">
        <f>AVERAGE(F8:F16)</f>
        <v>14.901655555555557</v>
      </c>
      <c r="G18" s="74"/>
      <c r="H18" s="75">
        <f>AVERAGE(H8:H16)</f>
        <v>29.890333333333338</v>
      </c>
      <c r="I18" s="74"/>
      <c r="J18" s="75">
        <f>AVERAGE(J8:J16)</f>
        <v>34.133333333333333</v>
      </c>
      <c r="K18" s="74"/>
      <c r="L18" s="75">
        <f>AVERAGE(L8:L16)</f>
        <v>21.365424999999995</v>
      </c>
      <c r="M18" s="74"/>
      <c r="N18" s="75">
        <f>AVERAGE(N8:N16)</f>
        <v>14.717475</v>
      </c>
      <c r="O18" s="74"/>
      <c r="P18" s="75">
        <f>AVERAGE(P8:P16)</f>
        <v>12.000525</v>
      </c>
      <c r="Q18" s="74"/>
      <c r="R18" s="75">
        <f>AVERAGE(R8:R16)</f>
        <v>13.860499999999998</v>
      </c>
      <c r="S18" s="76"/>
    </row>
    <row r="19" spans="1:19" x14ac:dyDescent="0.3">
      <c r="A19" s="73" t="s">
        <v>28</v>
      </c>
      <c r="B19" s="74"/>
      <c r="C19" s="74"/>
      <c r="D19" s="75">
        <f>MIN(D8:D16)</f>
        <v>7.1832000000000003</v>
      </c>
      <c r="E19" s="74"/>
      <c r="F19" s="75">
        <f>MIN(F8:F16)</f>
        <v>6.7725999999999997</v>
      </c>
      <c r="G19" s="74"/>
      <c r="H19" s="75">
        <f>MIN(H8:H16)</f>
        <v>14.0124</v>
      </c>
      <c r="I19" s="74"/>
      <c r="J19" s="75">
        <f>MIN(J8:J16)</f>
        <v>13.476800000000001</v>
      </c>
      <c r="K19" s="74"/>
      <c r="L19" s="75">
        <f>MIN(L8:L16)</f>
        <v>11.5905</v>
      </c>
      <c r="M19" s="74"/>
      <c r="N19" s="75">
        <f>MIN(N8:N16)</f>
        <v>9.0086999999999993</v>
      </c>
      <c r="O19" s="74"/>
      <c r="P19" s="75">
        <f>MIN(P8:P16)</f>
        <v>8.6447000000000003</v>
      </c>
      <c r="Q19" s="74"/>
      <c r="R19" s="75">
        <f>MIN(R8:R16)</f>
        <v>7.9744000000000002</v>
      </c>
      <c r="S19" s="76"/>
    </row>
    <row r="20" spans="1:19" ht="15" thickBot="1" x14ac:dyDescent="0.35">
      <c r="A20" s="77" t="s">
        <v>29</v>
      </c>
      <c r="B20" s="78"/>
      <c r="C20" s="78"/>
      <c r="D20" s="79">
        <f>MAX(D8:D16)</f>
        <v>18.799299999999999</v>
      </c>
      <c r="E20" s="78"/>
      <c r="F20" s="79">
        <f>MAX(F8:F16)</f>
        <v>45.142800000000001</v>
      </c>
      <c r="G20" s="78"/>
      <c r="H20" s="79">
        <f>MAX(H8:H16)</f>
        <v>57.180599999999998</v>
      </c>
      <c r="I20" s="78"/>
      <c r="J20" s="79">
        <f>MAX(J8:J16)</f>
        <v>67.193399999999997</v>
      </c>
      <c r="K20" s="78"/>
      <c r="L20" s="79">
        <f>MAX(L8:L16)</f>
        <v>40.966299999999997</v>
      </c>
      <c r="M20" s="78"/>
      <c r="N20" s="79">
        <f>MAX(N8:N16)</f>
        <v>28.918199999999999</v>
      </c>
      <c r="O20" s="78"/>
      <c r="P20" s="79">
        <f>MAX(P8:P16)</f>
        <v>18.2484</v>
      </c>
      <c r="Q20" s="78"/>
      <c r="R20" s="79">
        <f>MAX(R8:R16)</f>
        <v>33.645099999999999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44412</v>
      </c>
      <c r="C8" s="65">
        <f>VLOOKUP($A8,'Return Data'!$B$7:$R$2843,4,0)</f>
        <v>276.35469999999998</v>
      </c>
      <c r="D8" s="65">
        <f>VLOOKUP($A8,'Return Data'!$B$7:$R$2843,5,0)</f>
        <v>9.1948000000000008</v>
      </c>
      <c r="E8" s="66">
        <f>RANK(D8,D$8:D$14,0)</f>
        <v>4</v>
      </c>
      <c r="F8" s="65">
        <f>VLOOKUP($A8,'Return Data'!$B$7:$R$2843,6,0)</f>
        <v>6.8109000000000002</v>
      </c>
      <c r="G8" s="66">
        <f>RANK(F8,F$8:F$14,0)</f>
        <v>7</v>
      </c>
      <c r="H8" s="65">
        <f>VLOOKUP($A8,'Return Data'!$B$7:$R$2843,7,0)</f>
        <v>6.0636999999999999</v>
      </c>
      <c r="I8" s="66">
        <f>RANK(H8,H$8:H$14,0)</f>
        <v>4</v>
      </c>
      <c r="J8" s="65">
        <f>VLOOKUP($A8,'Return Data'!$B$7:$R$2843,8,0)</f>
        <v>5.8960999999999997</v>
      </c>
      <c r="K8" s="66">
        <f>RANK(J8,J$8:J$14,0)</f>
        <v>5</v>
      </c>
      <c r="L8" s="65">
        <f>VLOOKUP($A8,'Return Data'!$B$7:$R$2843,9,0)</f>
        <v>7.9005999999999998</v>
      </c>
      <c r="M8" s="66">
        <f>RANK(L8,L$8:L$14,0)</f>
        <v>4</v>
      </c>
      <c r="N8" s="65">
        <f>VLOOKUP($A8,'Return Data'!$B$7:$R$2843,10,0)</f>
        <v>5.3164999999999996</v>
      </c>
      <c r="O8" s="66">
        <f>RANK(N8,N$8:N$14,0)</f>
        <v>5</v>
      </c>
      <c r="P8" s="65">
        <f>VLOOKUP($A8,'Return Data'!$B$7:$R$2843,11,0)</f>
        <v>5.8219000000000003</v>
      </c>
      <c r="Q8" s="66">
        <f>RANK(P8,P$8:P$14,0)</f>
        <v>3</v>
      </c>
      <c r="R8" s="65">
        <f>VLOOKUP($A8,'Return Data'!$B$7:$R$2843,12,0)</f>
        <v>4.6360000000000001</v>
      </c>
      <c r="S8" s="66">
        <f>RANK(R8,R$8:R$14,0)</f>
        <v>6</v>
      </c>
      <c r="T8" s="65">
        <f>VLOOKUP($A8,'Return Data'!$B$7:$R$2843,13,0)</f>
        <v>5.1109999999999998</v>
      </c>
      <c r="U8" s="66">
        <f>RANK(T8,T$8:T$14,0)</f>
        <v>6</v>
      </c>
      <c r="V8" s="65">
        <f>VLOOKUP($A8,'Return Data'!$B$7:$R$2843,17,0)</f>
        <v>7.2107000000000001</v>
      </c>
      <c r="W8" s="66">
        <f>RANK(V8,V$8:V$14,0)</f>
        <v>4</v>
      </c>
      <c r="X8" s="65">
        <f>VLOOKUP($A8,'Return Data'!$B$7:$R$2843,14,0)</f>
        <v>7.8570000000000002</v>
      </c>
      <c r="Y8" s="66">
        <f>RANK(X8,X$8:X$14,0)</f>
        <v>4</v>
      </c>
      <c r="Z8" s="65">
        <f>VLOOKUP($A8,'Return Data'!$B$7:$R$2843,16,0)</f>
        <v>8.5507000000000009</v>
      </c>
      <c r="AA8" s="67">
        <f>RANK(Z8,Z$8:Z$14,0)</f>
        <v>3</v>
      </c>
    </row>
    <row r="9" spans="1:27" x14ac:dyDescent="0.3">
      <c r="A9" s="63" t="s">
        <v>806</v>
      </c>
      <c r="B9" s="64">
        <f>VLOOKUP($A9,'Return Data'!$B$7:$R$2843,3,0)</f>
        <v>44412</v>
      </c>
      <c r="C9" s="65">
        <f>VLOOKUP($A9,'Return Data'!$B$7:$R$2843,4,0)</f>
        <v>33.828299999999999</v>
      </c>
      <c r="D9" s="65">
        <f>VLOOKUP($A9,'Return Data'!$B$7:$R$2843,5,0)</f>
        <v>7.3384999999999998</v>
      </c>
      <c r="E9" s="66">
        <f t="shared" ref="E9:E14" si="0">RANK(D9,D$8:D$14,0)</f>
        <v>5</v>
      </c>
      <c r="F9" s="65">
        <f>VLOOKUP($A9,'Return Data'!$B$7:$R$2843,6,0)</f>
        <v>8.0580999999999996</v>
      </c>
      <c r="G9" s="66">
        <f t="shared" ref="G9:G14" si="1">RANK(F9,F$8:F$14,0)</f>
        <v>3</v>
      </c>
      <c r="H9" s="65">
        <f>VLOOKUP($A9,'Return Data'!$B$7:$R$2843,7,0)</f>
        <v>5.3540999999999999</v>
      </c>
      <c r="I9" s="66">
        <f t="shared" ref="I9:I14" si="2">RANK(H9,H$8:H$14,0)</f>
        <v>5</v>
      </c>
      <c r="J9" s="65">
        <f>VLOOKUP($A9,'Return Data'!$B$7:$R$2843,8,0)</f>
        <v>7.3375000000000004</v>
      </c>
      <c r="K9" s="66">
        <f t="shared" ref="K9:K14" si="3">RANK(J9,J$8:J$14,0)</f>
        <v>4</v>
      </c>
      <c r="L9" s="65">
        <f>VLOOKUP($A9,'Return Data'!$B$7:$R$2843,9,0)</f>
        <v>6.8395999999999999</v>
      </c>
      <c r="M9" s="66">
        <f t="shared" ref="M9:M14" si="4">RANK(L9,L$8:L$14,0)</f>
        <v>6</v>
      </c>
      <c r="N9" s="65">
        <f>VLOOKUP($A9,'Return Data'!$B$7:$R$2843,10,0)</f>
        <v>5.1139999999999999</v>
      </c>
      <c r="O9" s="66">
        <f t="shared" ref="O9:O14" si="5">RANK(N9,N$8:N$14,0)</f>
        <v>6</v>
      </c>
      <c r="P9" s="65">
        <f>VLOOKUP($A9,'Return Data'!$B$7:$R$2843,11,0)</f>
        <v>4.5622999999999996</v>
      </c>
      <c r="Q9" s="66">
        <f t="shared" ref="Q9:Q14" si="6">RANK(P9,P$8:P$14,0)</f>
        <v>7</v>
      </c>
      <c r="R9" s="65">
        <f>VLOOKUP($A9,'Return Data'!$B$7:$R$2843,12,0)</f>
        <v>4.7584999999999997</v>
      </c>
      <c r="S9" s="66">
        <f t="shared" ref="S9:S14" si="7">RANK(R9,R$8:R$14,0)</f>
        <v>5</v>
      </c>
      <c r="T9" s="65">
        <f>VLOOKUP($A9,'Return Data'!$B$7:$R$2843,13,0)</f>
        <v>5.1626000000000003</v>
      </c>
      <c r="U9" s="66">
        <f t="shared" ref="U9:U14" si="8">RANK(T9,T$8:T$14,0)</f>
        <v>5</v>
      </c>
      <c r="V9" s="65">
        <f>VLOOKUP($A9,'Return Data'!$B$7:$R$2843,17,0)</f>
        <v>6.24</v>
      </c>
      <c r="W9" s="66">
        <f t="shared" ref="W9:W13" si="9">RANK(V9,V$8:V$14,0)</f>
        <v>6</v>
      </c>
      <c r="X9" s="65">
        <f>VLOOKUP($A9,'Return Data'!$B$7:$R$2843,14,0)</f>
        <v>6.7502000000000004</v>
      </c>
      <c r="Y9" s="66">
        <f t="shared" ref="Y9:Y13" si="10">RANK(X9,X$8:X$14,0)</f>
        <v>5</v>
      </c>
      <c r="Z9" s="65">
        <f>VLOOKUP($A9,'Return Data'!$B$7:$R$2843,16,0)</f>
        <v>7.0858999999999996</v>
      </c>
      <c r="AA9" s="67">
        <f t="shared" ref="AA9:AA14" si="11">RANK(Z9,Z$8:Z$14,0)</f>
        <v>7</v>
      </c>
    </row>
    <row r="10" spans="1:27" x14ac:dyDescent="0.3">
      <c r="A10" s="63" t="s">
        <v>808</v>
      </c>
      <c r="B10" s="64">
        <f>VLOOKUP($A10,'Return Data'!$B$7:$R$2843,3,0)</f>
        <v>44412</v>
      </c>
      <c r="C10" s="65">
        <f>VLOOKUP($A10,'Return Data'!$B$7:$R$2843,4,0)</f>
        <v>39.126399999999997</v>
      </c>
      <c r="D10" s="65">
        <f>VLOOKUP($A10,'Return Data'!$B$7:$R$2843,5,0)</f>
        <v>18.386900000000001</v>
      </c>
      <c r="E10" s="66">
        <f t="shared" si="0"/>
        <v>1</v>
      </c>
      <c r="F10" s="65">
        <f>VLOOKUP($A10,'Return Data'!$B$7:$R$2843,6,0)</f>
        <v>7.1901999999999999</v>
      </c>
      <c r="G10" s="66">
        <f t="shared" si="1"/>
        <v>6</v>
      </c>
      <c r="H10" s="65">
        <f>VLOOKUP($A10,'Return Data'!$B$7:$R$2843,7,0)</f>
        <v>4.6551999999999998</v>
      </c>
      <c r="I10" s="66">
        <f t="shared" si="2"/>
        <v>6</v>
      </c>
      <c r="J10" s="65">
        <f>VLOOKUP($A10,'Return Data'!$B$7:$R$2843,8,0)</f>
        <v>5.1729000000000003</v>
      </c>
      <c r="K10" s="66">
        <f t="shared" si="3"/>
        <v>7</v>
      </c>
      <c r="L10" s="65">
        <f>VLOOKUP($A10,'Return Data'!$B$7:$R$2843,9,0)</f>
        <v>7.4134000000000002</v>
      </c>
      <c r="M10" s="66">
        <f t="shared" si="4"/>
        <v>5</v>
      </c>
      <c r="N10" s="65">
        <f>VLOOKUP($A10,'Return Data'!$B$7:$R$2843,10,0)</f>
        <v>6.2790999999999997</v>
      </c>
      <c r="O10" s="66">
        <f t="shared" si="5"/>
        <v>4</v>
      </c>
      <c r="P10" s="65">
        <f>VLOOKUP($A10,'Return Data'!$B$7:$R$2843,11,0)</f>
        <v>5.7549000000000001</v>
      </c>
      <c r="Q10" s="66">
        <f t="shared" si="6"/>
        <v>4</v>
      </c>
      <c r="R10" s="65">
        <f>VLOOKUP($A10,'Return Data'!$B$7:$R$2843,12,0)</f>
        <v>5.5791000000000004</v>
      </c>
      <c r="S10" s="66">
        <f t="shared" si="7"/>
        <v>3</v>
      </c>
      <c r="T10" s="65">
        <f>VLOOKUP($A10,'Return Data'!$B$7:$R$2843,13,0)</f>
        <v>6.2161</v>
      </c>
      <c r="U10" s="66">
        <f t="shared" si="8"/>
        <v>2</v>
      </c>
      <c r="V10" s="65">
        <f>VLOOKUP($A10,'Return Data'!$B$7:$R$2843,17,0)</f>
        <v>7.7350000000000003</v>
      </c>
      <c r="W10" s="66">
        <f t="shared" si="9"/>
        <v>3</v>
      </c>
      <c r="X10" s="65">
        <f>VLOOKUP($A10,'Return Data'!$B$7:$R$2843,14,0)</f>
        <v>8.0250000000000004</v>
      </c>
      <c r="Y10" s="66">
        <f t="shared" si="10"/>
        <v>3</v>
      </c>
      <c r="Z10" s="65">
        <f>VLOOKUP($A10,'Return Data'!$B$7:$R$2843,16,0)</f>
        <v>8.3560999999999996</v>
      </c>
      <c r="AA10" s="67">
        <f t="shared" si="11"/>
        <v>4</v>
      </c>
    </row>
    <row r="11" spans="1:27" x14ac:dyDescent="0.3">
      <c r="A11" s="63" t="s">
        <v>810</v>
      </c>
      <c r="B11" s="64">
        <f>VLOOKUP($A11,'Return Data'!$B$7:$R$2843,3,0)</f>
        <v>44412</v>
      </c>
      <c r="C11" s="65">
        <f>VLOOKUP($A11,'Return Data'!$B$7:$R$2843,4,0)</f>
        <v>353.08859999999999</v>
      </c>
      <c r="D11" s="65">
        <f>VLOOKUP($A11,'Return Data'!$B$7:$R$2843,5,0)</f>
        <v>9.3474000000000004</v>
      </c>
      <c r="E11" s="66">
        <f t="shared" si="0"/>
        <v>3</v>
      </c>
      <c r="F11" s="65">
        <f>VLOOKUP($A11,'Return Data'!$B$7:$R$2843,6,0)</f>
        <v>11.386699999999999</v>
      </c>
      <c r="G11" s="66">
        <f t="shared" si="1"/>
        <v>1</v>
      </c>
      <c r="H11" s="65">
        <f>VLOOKUP($A11,'Return Data'!$B$7:$R$2843,7,0)</f>
        <v>8.4356000000000009</v>
      </c>
      <c r="I11" s="66">
        <f t="shared" si="2"/>
        <v>2</v>
      </c>
      <c r="J11" s="65">
        <f>VLOOKUP($A11,'Return Data'!$B$7:$R$2843,8,0)</f>
        <v>9.9221000000000004</v>
      </c>
      <c r="K11" s="66">
        <f t="shared" si="3"/>
        <v>1</v>
      </c>
      <c r="L11" s="65">
        <f>VLOOKUP($A11,'Return Data'!$B$7:$R$2843,9,0)</f>
        <v>8.6136999999999997</v>
      </c>
      <c r="M11" s="66">
        <f t="shared" si="4"/>
        <v>3</v>
      </c>
      <c r="N11" s="65">
        <f>VLOOKUP($A11,'Return Data'!$B$7:$R$2843,10,0)</f>
        <v>8.4658999999999995</v>
      </c>
      <c r="O11" s="66">
        <f t="shared" si="5"/>
        <v>1</v>
      </c>
      <c r="P11" s="65">
        <f>VLOOKUP($A11,'Return Data'!$B$7:$R$2843,11,0)</f>
        <v>5.5568999999999997</v>
      </c>
      <c r="Q11" s="66">
        <f t="shared" si="6"/>
        <v>5</v>
      </c>
      <c r="R11" s="65">
        <f>VLOOKUP($A11,'Return Data'!$B$7:$R$2843,12,0)</f>
        <v>6.2533000000000003</v>
      </c>
      <c r="S11" s="66">
        <f t="shared" si="7"/>
        <v>1</v>
      </c>
      <c r="T11" s="65">
        <f>VLOOKUP($A11,'Return Data'!$B$7:$R$2843,13,0)</f>
        <v>6.9165999999999999</v>
      </c>
      <c r="U11" s="66">
        <f t="shared" si="8"/>
        <v>1</v>
      </c>
      <c r="V11" s="65">
        <f>VLOOKUP($A11,'Return Data'!$B$7:$R$2843,17,0)</f>
        <v>8.4840999999999998</v>
      </c>
      <c r="W11" s="66">
        <f t="shared" si="9"/>
        <v>2</v>
      </c>
      <c r="X11" s="65">
        <f>VLOOKUP($A11,'Return Data'!$B$7:$R$2843,14,0)</f>
        <v>8.5368999999999993</v>
      </c>
      <c r="Y11" s="66">
        <f t="shared" si="10"/>
        <v>2</v>
      </c>
      <c r="Z11" s="65">
        <f>VLOOKUP($A11,'Return Data'!$B$7:$R$2843,16,0)</f>
        <v>8.8327000000000009</v>
      </c>
      <c r="AA11" s="67">
        <f t="shared" si="11"/>
        <v>1</v>
      </c>
    </row>
    <row r="12" spans="1:27" x14ac:dyDescent="0.3">
      <c r="A12" s="63" t="s">
        <v>811</v>
      </c>
      <c r="B12" s="64">
        <f>VLOOKUP($A12,'Return Data'!$B$7:$R$2843,3,0)</f>
        <v>44412</v>
      </c>
      <c r="C12" s="65">
        <f>VLOOKUP($A12,'Return Data'!$B$7:$R$2843,4,0)</f>
        <v>1193.1039000000001</v>
      </c>
      <c r="D12" s="65">
        <f>VLOOKUP($A12,'Return Data'!$B$7:$R$2843,5,0)</f>
        <v>1.0035000000000001</v>
      </c>
      <c r="E12" s="66">
        <f t="shared" si="0"/>
        <v>7</v>
      </c>
      <c r="F12" s="65">
        <f>VLOOKUP($A12,'Return Data'!$B$7:$R$2843,6,0)</f>
        <v>7.8082000000000003</v>
      </c>
      <c r="G12" s="66">
        <f t="shared" si="1"/>
        <v>4</v>
      </c>
      <c r="H12" s="65">
        <f>VLOOKUP($A12,'Return Data'!$B$7:$R$2843,7,0)</f>
        <v>6.8845000000000001</v>
      </c>
      <c r="I12" s="66">
        <f t="shared" si="2"/>
        <v>3</v>
      </c>
      <c r="J12" s="65">
        <f>VLOOKUP($A12,'Return Data'!$B$7:$R$2843,8,0)</f>
        <v>8.4354999999999993</v>
      </c>
      <c r="K12" s="66">
        <f t="shared" si="3"/>
        <v>2</v>
      </c>
      <c r="L12" s="65">
        <f>VLOOKUP($A12,'Return Data'!$B$7:$R$2843,9,0)</f>
        <v>10.6821</v>
      </c>
      <c r="M12" s="66">
        <f t="shared" si="4"/>
        <v>1</v>
      </c>
      <c r="N12" s="65">
        <f>VLOOKUP($A12,'Return Data'!$B$7:$R$2843,10,0)</f>
        <v>7.2363</v>
      </c>
      <c r="O12" s="66">
        <f t="shared" si="5"/>
        <v>2</v>
      </c>
      <c r="P12" s="65">
        <f>VLOOKUP($A12,'Return Data'!$B$7:$R$2843,11,0)</f>
        <v>7.0960000000000001</v>
      </c>
      <c r="Q12" s="66">
        <f t="shared" si="6"/>
        <v>1</v>
      </c>
      <c r="R12" s="65">
        <f>VLOOKUP($A12,'Return Data'!$B$7:$R$2843,12,0)</f>
        <v>5.6528</v>
      </c>
      <c r="S12" s="66">
        <f t="shared" si="7"/>
        <v>2</v>
      </c>
      <c r="T12" s="65">
        <f>VLOOKUP($A12,'Return Data'!$B$7:$R$2843,13,0)</f>
        <v>6.0984999999999996</v>
      </c>
      <c r="U12" s="66">
        <f t="shared" si="8"/>
        <v>3</v>
      </c>
      <c r="V12" s="65"/>
      <c r="W12" s="66"/>
      <c r="X12" s="65"/>
      <c r="Y12" s="66"/>
      <c r="Z12" s="65">
        <f>VLOOKUP($A12,'Return Data'!$B$7:$R$2843,16,0)</f>
        <v>8.2492999999999999</v>
      </c>
      <c r="AA12" s="67">
        <f t="shared" si="11"/>
        <v>5</v>
      </c>
    </row>
    <row r="13" spans="1:27" x14ac:dyDescent="0.3">
      <c r="A13" s="63" t="s">
        <v>814</v>
      </c>
      <c r="B13" s="64">
        <f>VLOOKUP($A13,'Return Data'!$B$7:$R$2843,3,0)</f>
        <v>44412</v>
      </c>
      <c r="C13" s="65">
        <f>VLOOKUP($A13,'Return Data'!$B$7:$R$2843,4,0)</f>
        <v>36.858899999999998</v>
      </c>
      <c r="D13" s="65">
        <f>VLOOKUP($A13,'Return Data'!$B$7:$R$2843,5,0)</f>
        <v>12.1843</v>
      </c>
      <c r="E13" s="66">
        <f t="shared" si="0"/>
        <v>2</v>
      </c>
      <c r="F13" s="65">
        <f>VLOOKUP($A13,'Return Data'!$B$7:$R$2843,6,0)</f>
        <v>9.4792000000000005</v>
      </c>
      <c r="G13" s="66">
        <f t="shared" si="1"/>
        <v>2</v>
      </c>
      <c r="H13" s="65">
        <f>VLOOKUP($A13,'Return Data'!$B$7:$R$2843,7,0)</f>
        <v>8.7004999999999999</v>
      </c>
      <c r="I13" s="66">
        <f t="shared" si="2"/>
        <v>1</v>
      </c>
      <c r="J13" s="65">
        <f>VLOOKUP($A13,'Return Data'!$B$7:$R$2843,8,0)</f>
        <v>7.7221000000000002</v>
      </c>
      <c r="K13" s="66">
        <f t="shared" si="3"/>
        <v>3</v>
      </c>
      <c r="L13" s="65">
        <f>VLOOKUP($A13,'Return Data'!$B$7:$R$2843,9,0)</f>
        <v>10.154</v>
      </c>
      <c r="M13" s="66">
        <f t="shared" si="4"/>
        <v>2</v>
      </c>
      <c r="N13" s="65">
        <f>VLOOKUP($A13,'Return Data'!$B$7:$R$2843,10,0)</f>
        <v>6.2850000000000001</v>
      </c>
      <c r="O13" s="66">
        <f t="shared" si="5"/>
        <v>3</v>
      </c>
      <c r="P13" s="65">
        <f>VLOOKUP($A13,'Return Data'!$B$7:$R$2843,11,0)</f>
        <v>6.7576000000000001</v>
      </c>
      <c r="Q13" s="66">
        <f t="shared" si="6"/>
        <v>2</v>
      </c>
      <c r="R13" s="65">
        <f>VLOOKUP($A13,'Return Data'!$B$7:$R$2843,12,0)</f>
        <v>5.4699</v>
      </c>
      <c r="S13" s="66">
        <f t="shared" si="7"/>
        <v>4</v>
      </c>
      <c r="T13" s="65">
        <f>VLOOKUP($A13,'Return Data'!$B$7:$R$2843,13,0)</f>
        <v>6.0239000000000003</v>
      </c>
      <c r="U13" s="66">
        <f t="shared" si="8"/>
        <v>4</v>
      </c>
      <c r="V13" s="65">
        <f>VLOOKUP($A13,'Return Data'!$B$7:$R$2843,17,0)</f>
        <v>8.8223000000000003</v>
      </c>
      <c r="W13" s="66">
        <f t="shared" si="9"/>
        <v>1</v>
      </c>
      <c r="X13" s="65">
        <f>VLOOKUP($A13,'Return Data'!$B$7:$R$2843,14,0)</f>
        <v>8.9694000000000003</v>
      </c>
      <c r="Y13" s="66">
        <f t="shared" si="10"/>
        <v>1</v>
      </c>
      <c r="Z13" s="65">
        <f>VLOOKUP($A13,'Return Data'!$B$7:$R$2843,16,0)</f>
        <v>8.6056000000000008</v>
      </c>
      <c r="AA13" s="67">
        <f t="shared" si="11"/>
        <v>2</v>
      </c>
    </row>
    <row r="14" spans="1:27" x14ac:dyDescent="0.3">
      <c r="A14" s="63" t="s">
        <v>815</v>
      </c>
      <c r="B14" s="64">
        <f>VLOOKUP($A14,'Return Data'!$B$7:$R$2843,3,0)</f>
        <v>44412</v>
      </c>
      <c r="C14" s="65">
        <f>VLOOKUP($A14,'Return Data'!$B$7:$R$2843,4,0)</f>
        <v>1231.1963000000001</v>
      </c>
      <c r="D14" s="65">
        <f>VLOOKUP($A14,'Return Data'!$B$7:$R$2843,5,0)</f>
        <v>4.8982000000000001</v>
      </c>
      <c r="E14" s="66">
        <f t="shared" si="0"/>
        <v>6</v>
      </c>
      <c r="F14" s="65">
        <f>VLOOKUP($A14,'Return Data'!$B$7:$R$2843,6,0)</f>
        <v>7.2526999999999999</v>
      </c>
      <c r="G14" s="66">
        <f t="shared" si="1"/>
        <v>5</v>
      </c>
      <c r="H14" s="65">
        <f>VLOOKUP($A14,'Return Data'!$B$7:$R$2843,7,0)</f>
        <v>4.3429000000000002</v>
      </c>
      <c r="I14" s="66">
        <f t="shared" si="2"/>
        <v>7</v>
      </c>
      <c r="J14" s="65">
        <f>VLOOKUP($A14,'Return Data'!$B$7:$R$2843,8,0)</f>
        <v>5.4154999999999998</v>
      </c>
      <c r="K14" s="66">
        <f t="shared" si="3"/>
        <v>6</v>
      </c>
      <c r="L14" s="65">
        <f>VLOOKUP($A14,'Return Data'!$B$7:$R$2843,9,0)</f>
        <v>5.9191000000000003</v>
      </c>
      <c r="M14" s="66">
        <f t="shared" si="4"/>
        <v>7</v>
      </c>
      <c r="N14" s="65">
        <f>VLOOKUP($A14,'Return Data'!$B$7:$R$2843,10,0)</f>
        <v>4.8701999999999996</v>
      </c>
      <c r="O14" s="66">
        <f t="shared" si="5"/>
        <v>7</v>
      </c>
      <c r="P14" s="65">
        <f>VLOOKUP($A14,'Return Data'!$B$7:$R$2843,11,0)</f>
        <v>5.1163999999999996</v>
      </c>
      <c r="Q14" s="66">
        <f t="shared" si="6"/>
        <v>6</v>
      </c>
      <c r="R14" s="65">
        <f>VLOOKUP($A14,'Return Data'!$B$7:$R$2843,12,0)</f>
        <v>4.4534000000000002</v>
      </c>
      <c r="S14" s="66">
        <f t="shared" si="7"/>
        <v>7</v>
      </c>
      <c r="T14" s="65">
        <f>VLOOKUP($A14,'Return Data'!$B$7:$R$2843,13,0)</f>
        <v>4.6950000000000003</v>
      </c>
      <c r="U14" s="66">
        <f t="shared" si="8"/>
        <v>7</v>
      </c>
      <c r="V14" s="65">
        <f>VLOOKUP($A14,'Return Data'!$B$7:$R$2843,17,0)</f>
        <v>6.9019000000000004</v>
      </c>
      <c r="W14" s="66">
        <f t="shared" ref="W14" si="12">RANK(V14,V$8:V$14,0)</f>
        <v>5</v>
      </c>
      <c r="X14" s="65"/>
      <c r="Y14" s="66"/>
      <c r="Z14" s="65">
        <f>VLOOKUP($A14,'Return Data'!$B$7:$R$2843,16,0)</f>
        <v>7.8140999999999998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8.9076571428571434</v>
      </c>
      <c r="E16" s="74"/>
      <c r="F16" s="75">
        <f>AVERAGE(F8:F14)</f>
        <v>8.2837142857142858</v>
      </c>
      <c r="G16" s="74"/>
      <c r="H16" s="75">
        <f>AVERAGE(H8:H14)</f>
        <v>6.348071428571429</v>
      </c>
      <c r="I16" s="74"/>
      <c r="J16" s="75">
        <f>AVERAGE(J8:J14)</f>
        <v>7.1288142857142853</v>
      </c>
      <c r="K16" s="74"/>
      <c r="L16" s="75">
        <f>AVERAGE(L8:L14)</f>
        <v>8.2174999999999994</v>
      </c>
      <c r="M16" s="74"/>
      <c r="N16" s="75">
        <f>AVERAGE(N8:N14)</f>
        <v>6.2238571428571419</v>
      </c>
      <c r="O16" s="74"/>
      <c r="P16" s="75">
        <f>AVERAGE(P8:P14)</f>
        <v>5.8094285714285707</v>
      </c>
      <c r="Q16" s="74"/>
      <c r="R16" s="75">
        <f>AVERAGE(R8:R14)</f>
        <v>5.2575714285714295</v>
      </c>
      <c r="S16" s="74"/>
      <c r="T16" s="75">
        <f>AVERAGE(T8:T14)</f>
        <v>5.7462428571428559</v>
      </c>
      <c r="U16" s="74"/>
      <c r="V16" s="75">
        <f>AVERAGE(V8:V14)</f>
        <v>7.5656666666666661</v>
      </c>
      <c r="W16" s="74"/>
      <c r="X16" s="75">
        <f>AVERAGE(X8:X14)</f>
        <v>8.0276999999999994</v>
      </c>
      <c r="Y16" s="74"/>
      <c r="Z16" s="75">
        <f>AVERAGE(Z8:Z14)</f>
        <v>8.2134857142857136</v>
      </c>
      <c r="AA16" s="76"/>
    </row>
    <row r="17" spans="1:27" x14ac:dyDescent="0.3">
      <c r="A17" s="73" t="s">
        <v>28</v>
      </c>
      <c r="B17" s="74"/>
      <c r="C17" s="74"/>
      <c r="D17" s="75">
        <f>MIN(D8:D14)</f>
        <v>1.0035000000000001</v>
      </c>
      <c r="E17" s="74"/>
      <c r="F17" s="75">
        <f>MIN(F8:F14)</f>
        <v>6.8109000000000002</v>
      </c>
      <c r="G17" s="74"/>
      <c r="H17" s="75">
        <f>MIN(H8:H14)</f>
        <v>4.3429000000000002</v>
      </c>
      <c r="I17" s="74"/>
      <c r="J17" s="75">
        <f>MIN(J8:J14)</f>
        <v>5.1729000000000003</v>
      </c>
      <c r="K17" s="74"/>
      <c r="L17" s="75">
        <f>MIN(L8:L14)</f>
        <v>5.9191000000000003</v>
      </c>
      <c r="M17" s="74"/>
      <c r="N17" s="75">
        <f>MIN(N8:N14)</f>
        <v>4.8701999999999996</v>
      </c>
      <c r="O17" s="74"/>
      <c r="P17" s="75">
        <f>MIN(P8:P14)</f>
        <v>4.5622999999999996</v>
      </c>
      <c r="Q17" s="74"/>
      <c r="R17" s="75">
        <f>MIN(R8:R14)</f>
        <v>4.4534000000000002</v>
      </c>
      <c r="S17" s="74"/>
      <c r="T17" s="75">
        <f>MIN(T8:T14)</f>
        <v>4.6950000000000003</v>
      </c>
      <c r="U17" s="74"/>
      <c r="V17" s="75">
        <f>MIN(V8:V14)</f>
        <v>6.24</v>
      </c>
      <c r="W17" s="74"/>
      <c r="X17" s="75">
        <f>MIN(X8:X14)</f>
        <v>6.7502000000000004</v>
      </c>
      <c r="Y17" s="74"/>
      <c r="Z17" s="75">
        <f>MIN(Z8:Z14)</f>
        <v>7.0858999999999996</v>
      </c>
      <c r="AA17" s="76"/>
    </row>
    <row r="18" spans="1:27" ht="15" thickBot="1" x14ac:dyDescent="0.35">
      <c r="A18" s="77" t="s">
        <v>29</v>
      </c>
      <c r="B18" s="78"/>
      <c r="C18" s="78"/>
      <c r="D18" s="79">
        <f>MAX(D8:D14)</f>
        <v>18.386900000000001</v>
      </c>
      <c r="E18" s="78"/>
      <c r="F18" s="79">
        <f>MAX(F8:F14)</f>
        <v>11.386699999999999</v>
      </c>
      <c r="G18" s="78"/>
      <c r="H18" s="79">
        <f>MAX(H8:H14)</f>
        <v>8.7004999999999999</v>
      </c>
      <c r="I18" s="78"/>
      <c r="J18" s="79">
        <f>MAX(J8:J14)</f>
        <v>9.9221000000000004</v>
      </c>
      <c r="K18" s="78"/>
      <c r="L18" s="79">
        <f>MAX(L8:L14)</f>
        <v>10.6821</v>
      </c>
      <c r="M18" s="78"/>
      <c r="N18" s="79">
        <f>MAX(N8:N14)</f>
        <v>8.4658999999999995</v>
      </c>
      <c r="O18" s="78"/>
      <c r="P18" s="79">
        <f>MAX(P8:P14)</f>
        <v>7.0960000000000001</v>
      </c>
      <c r="Q18" s="78"/>
      <c r="R18" s="79">
        <f>MAX(R8:R14)</f>
        <v>6.2533000000000003</v>
      </c>
      <c r="S18" s="78"/>
      <c r="T18" s="79">
        <f>MAX(T8:T14)</f>
        <v>6.9165999999999999</v>
      </c>
      <c r="U18" s="78"/>
      <c r="V18" s="79">
        <f>MAX(V8:V14)</f>
        <v>8.8223000000000003</v>
      </c>
      <c r="W18" s="78"/>
      <c r="X18" s="79">
        <f>MAX(X8:X14)</f>
        <v>8.9694000000000003</v>
      </c>
      <c r="Y18" s="78"/>
      <c r="Z18" s="79">
        <f>MAX(Z8:Z14)</f>
        <v>8.8327000000000009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44412</v>
      </c>
      <c r="C8" s="65">
        <f>VLOOKUP($A8,'Return Data'!$B$7:$R$2843,4,0)</f>
        <v>271.2432</v>
      </c>
      <c r="D8" s="65">
        <f>VLOOKUP($A8,'Return Data'!$B$7:$R$2843,5,0)</f>
        <v>9.0046999999999997</v>
      </c>
      <c r="E8" s="66">
        <f>RANK(D8,D$8:D$14,0)</f>
        <v>3</v>
      </c>
      <c r="F8" s="65">
        <f>VLOOKUP($A8,'Return Data'!$B$7:$R$2843,6,0)</f>
        <v>6.6346999999999996</v>
      </c>
      <c r="G8" s="66">
        <f>RANK(F8,F$8:F$14,0)</f>
        <v>6</v>
      </c>
      <c r="H8" s="65">
        <f>VLOOKUP($A8,'Return Data'!$B$7:$R$2843,7,0)</f>
        <v>5.8948999999999998</v>
      </c>
      <c r="I8" s="66">
        <f>RANK(H8,H$8:H$14,0)</f>
        <v>4</v>
      </c>
      <c r="J8" s="65">
        <f>VLOOKUP($A8,'Return Data'!$B$7:$R$2843,8,0)</f>
        <v>5.7378999999999998</v>
      </c>
      <c r="K8" s="66">
        <f>RANK(J8,J$8:J$14,0)</f>
        <v>5</v>
      </c>
      <c r="L8" s="65">
        <f>VLOOKUP($A8,'Return Data'!$B$7:$R$2843,9,0)</f>
        <v>7.7453000000000003</v>
      </c>
      <c r="M8" s="66">
        <f>RANK(L8,L$8:L$14,0)</f>
        <v>4</v>
      </c>
      <c r="N8" s="65">
        <f>VLOOKUP($A8,'Return Data'!$B$7:$R$2843,10,0)</f>
        <v>5.1622000000000003</v>
      </c>
      <c r="O8" s="66">
        <f>RANK(N8,N$8:N$14,0)</f>
        <v>5</v>
      </c>
      <c r="P8" s="65">
        <f>VLOOKUP($A8,'Return Data'!$B$7:$R$2843,11,0)</f>
        <v>5.6665000000000001</v>
      </c>
      <c r="Q8" s="66">
        <f>RANK(P8,P$8:P$14,0)</f>
        <v>3</v>
      </c>
      <c r="R8" s="65">
        <f>VLOOKUP($A8,'Return Data'!$B$7:$R$2843,12,0)</f>
        <v>4.4749999999999996</v>
      </c>
      <c r="S8" s="66">
        <f>RANK(R8,R$8:R$14,0)</f>
        <v>5</v>
      </c>
      <c r="T8" s="65">
        <f>VLOOKUP($A8,'Return Data'!$B$7:$R$2843,13,0)</f>
        <v>4.9433999999999996</v>
      </c>
      <c r="U8" s="66">
        <f>RANK(T8,T$8:T$14,0)</f>
        <v>5</v>
      </c>
      <c r="V8" s="65">
        <f>VLOOKUP($A8,'Return Data'!$B$7:$R$2843,17,0)</f>
        <v>7.0141999999999998</v>
      </c>
      <c r="W8" s="66">
        <f>RANK(V8,V$8:V$14,0)</f>
        <v>4</v>
      </c>
      <c r="X8" s="65">
        <f>VLOOKUP($A8,'Return Data'!$B$7:$R$2843,14,0)</f>
        <v>7.6444999999999999</v>
      </c>
      <c r="Y8" s="66">
        <f>RANK(X8,X$8:X$14,0)</f>
        <v>4</v>
      </c>
      <c r="Z8" s="65">
        <f>VLOOKUP($A8,'Return Data'!$B$7:$R$2843,16,0)</f>
        <v>8.3992000000000004</v>
      </c>
      <c r="AA8" s="67">
        <f>RANK(Z8,Z$8:Z$14,0)</f>
        <v>1</v>
      </c>
    </row>
    <row r="9" spans="1:27" x14ac:dyDescent="0.3">
      <c r="A9" s="63" t="s">
        <v>805</v>
      </c>
      <c r="B9" s="64">
        <f>VLOOKUP($A9,'Return Data'!$B$7:$R$2843,3,0)</f>
        <v>44412</v>
      </c>
      <c r="C9" s="65">
        <f>VLOOKUP($A9,'Return Data'!$B$7:$R$2843,4,0)</f>
        <v>31.861499999999999</v>
      </c>
      <c r="D9" s="65">
        <f>VLOOKUP($A9,'Return Data'!$B$7:$R$2843,5,0)</f>
        <v>6.6456</v>
      </c>
      <c r="E9" s="66">
        <f t="shared" ref="E9:E14" si="0">RANK(D9,D$8:D$14,0)</f>
        <v>5</v>
      </c>
      <c r="F9" s="65">
        <f>VLOOKUP($A9,'Return Data'!$B$7:$R$2843,6,0)</f>
        <v>7.3620999999999999</v>
      </c>
      <c r="G9" s="66">
        <f t="shared" ref="G9:G14" si="1">RANK(F9,F$8:F$14,0)</f>
        <v>4</v>
      </c>
      <c r="H9" s="65">
        <f>VLOOKUP($A9,'Return Data'!$B$7:$R$2843,7,0)</f>
        <v>4.6519000000000004</v>
      </c>
      <c r="I9" s="66">
        <f t="shared" ref="I9:I14" si="2">RANK(H9,H$8:H$14,0)</f>
        <v>5</v>
      </c>
      <c r="J9" s="65">
        <f>VLOOKUP($A9,'Return Data'!$B$7:$R$2843,8,0)</f>
        <v>6.6471999999999998</v>
      </c>
      <c r="K9" s="66">
        <f t="shared" ref="K9:K14" si="3">RANK(J9,J$8:J$14,0)</f>
        <v>4</v>
      </c>
      <c r="L9" s="65">
        <f>VLOOKUP($A9,'Return Data'!$B$7:$R$2843,9,0)</f>
        <v>6.1471999999999998</v>
      </c>
      <c r="M9" s="66">
        <f t="shared" ref="M9:M14" si="4">RANK(L9,L$8:L$14,0)</f>
        <v>6</v>
      </c>
      <c r="N9" s="65">
        <f>VLOOKUP($A9,'Return Data'!$B$7:$R$2843,10,0)</f>
        <v>4.4321000000000002</v>
      </c>
      <c r="O9" s="66">
        <f t="shared" ref="O9:O14" si="5">RANK(N9,N$8:N$14,0)</f>
        <v>6</v>
      </c>
      <c r="P9" s="65">
        <f>VLOOKUP($A9,'Return Data'!$B$7:$R$2843,11,0)</f>
        <v>3.9085000000000001</v>
      </c>
      <c r="Q9" s="66">
        <f t="shared" ref="Q9:Q14" si="6">RANK(P9,P$8:P$14,0)</f>
        <v>7</v>
      </c>
      <c r="R9" s="65">
        <f>VLOOKUP($A9,'Return Data'!$B$7:$R$2843,12,0)</f>
        <v>4.0991999999999997</v>
      </c>
      <c r="S9" s="66">
        <f t="shared" ref="S9:S14" si="7">RANK(R9,R$8:R$14,0)</f>
        <v>6</v>
      </c>
      <c r="T9" s="65">
        <f>VLOOKUP($A9,'Return Data'!$B$7:$R$2843,13,0)</f>
        <v>4.468</v>
      </c>
      <c r="U9" s="66">
        <f t="shared" ref="U9:U14" si="8">RANK(T9,T$8:T$14,0)</f>
        <v>6</v>
      </c>
      <c r="V9" s="65">
        <f>VLOOKUP($A9,'Return Data'!$B$7:$R$2843,17,0)</f>
        <v>5.5506000000000002</v>
      </c>
      <c r="W9" s="66">
        <f t="shared" ref="W9:W11" si="9">RANK(V9,V$8:V$14,0)</f>
        <v>6</v>
      </c>
      <c r="X9" s="65">
        <f>VLOOKUP($A9,'Return Data'!$B$7:$R$2843,14,0)</f>
        <v>6.1063999999999998</v>
      </c>
      <c r="Y9" s="66">
        <f t="shared" ref="Y9:Y11" si="10">RANK(X9,X$8:X$14,0)</f>
        <v>5</v>
      </c>
      <c r="Z9" s="65">
        <f>VLOOKUP($A9,'Return Data'!$B$7:$R$2843,16,0)</f>
        <v>5.8757000000000001</v>
      </c>
      <c r="AA9" s="67">
        <f t="shared" ref="AA9:AA14" si="11">RANK(Z9,Z$8:Z$14,0)</f>
        <v>7</v>
      </c>
    </row>
    <row r="10" spans="1:27" x14ac:dyDescent="0.3">
      <c r="A10" s="63" t="s">
        <v>807</v>
      </c>
      <c r="B10" s="64">
        <f>VLOOKUP($A10,'Return Data'!$B$7:$R$2843,3,0)</f>
        <v>44412</v>
      </c>
      <c r="C10" s="65">
        <f>VLOOKUP($A10,'Return Data'!$B$7:$R$2843,4,0)</f>
        <v>38.7057</v>
      </c>
      <c r="D10" s="65">
        <f>VLOOKUP($A10,'Return Data'!$B$7:$R$2843,5,0)</f>
        <v>18.209199999999999</v>
      </c>
      <c r="E10" s="66">
        <f t="shared" si="0"/>
        <v>1</v>
      </c>
      <c r="F10" s="65">
        <f>VLOOKUP($A10,'Return Data'!$B$7:$R$2843,6,0)</f>
        <v>6.9471999999999996</v>
      </c>
      <c r="G10" s="66">
        <f t="shared" si="1"/>
        <v>5</v>
      </c>
      <c r="H10" s="65">
        <f>VLOOKUP($A10,'Return Data'!$B$7:$R$2843,7,0)</f>
        <v>4.4089</v>
      </c>
      <c r="I10" s="66">
        <f t="shared" si="2"/>
        <v>6</v>
      </c>
      <c r="J10" s="65">
        <f>VLOOKUP($A10,'Return Data'!$B$7:$R$2843,8,0)</f>
        <v>4.9261999999999997</v>
      </c>
      <c r="K10" s="66">
        <f t="shared" si="3"/>
        <v>6</v>
      </c>
      <c r="L10" s="65">
        <f>VLOOKUP($A10,'Return Data'!$B$7:$R$2843,9,0)</f>
        <v>7.1643999999999997</v>
      </c>
      <c r="M10" s="66">
        <f t="shared" si="4"/>
        <v>5</v>
      </c>
      <c r="N10" s="65">
        <f>VLOOKUP($A10,'Return Data'!$B$7:$R$2843,10,0)</f>
        <v>6.0250000000000004</v>
      </c>
      <c r="O10" s="66">
        <f t="shared" si="5"/>
        <v>3</v>
      </c>
      <c r="P10" s="65">
        <f>VLOOKUP($A10,'Return Data'!$B$7:$R$2843,11,0)</f>
        <v>5.4981999999999998</v>
      </c>
      <c r="Q10" s="66">
        <f t="shared" si="6"/>
        <v>4</v>
      </c>
      <c r="R10" s="65">
        <f>VLOOKUP($A10,'Return Data'!$B$7:$R$2843,12,0)</f>
        <v>5.3189000000000002</v>
      </c>
      <c r="S10" s="66">
        <f t="shared" si="7"/>
        <v>2</v>
      </c>
      <c r="T10" s="65">
        <f>VLOOKUP($A10,'Return Data'!$B$7:$R$2843,13,0)</f>
        <v>5.9507000000000003</v>
      </c>
      <c r="U10" s="66">
        <f t="shared" si="8"/>
        <v>2</v>
      </c>
      <c r="V10" s="65">
        <f>VLOOKUP($A10,'Return Data'!$B$7:$R$2843,17,0)</f>
        <v>7.5125999999999999</v>
      </c>
      <c r="W10" s="66">
        <f t="shared" si="9"/>
        <v>3</v>
      </c>
      <c r="X10" s="65">
        <f>VLOOKUP($A10,'Return Data'!$B$7:$R$2843,14,0)</f>
        <v>7.8224</v>
      </c>
      <c r="Y10" s="66">
        <f t="shared" si="10"/>
        <v>2</v>
      </c>
      <c r="Z10" s="65">
        <f>VLOOKUP($A10,'Return Data'!$B$7:$R$2843,16,0)</f>
        <v>8.1229999999999993</v>
      </c>
      <c r="AA10" s="67">
        <f t="shared" si="11"/>
        <v>2</v>
      </c>
    </row>
    <row r="11" spans="1:27" x14ac:dyDescent="0.3">
      <c r="A11" s="63" t="s">
        <v>809</v>
      </c>
      <c r="B11" s="64">
        <f>VLOOKUP($A11,'Return Data'!$B$7:$R$2843,3,0)</f>
        <v>44412</v>
      </c>
      <c r="C11" s="65">
        <f>VLOOKUP($A11,'Return Data'!$B$7:$R$2843,4,0)</f>
        <v>331.81270000000001</v>
      </c>
      <c r="D11" s="65">
        <f>VLOOKUP($A11,'Return Data'!$B$7:$R$2843,5,0)</f>
        <v>8.6262000000000008</v>
      </c>
      <c r="E11" s="66">
        <f t="shared" si="0"/>
        <v>4</v>
      </c>
      <c r="F11" s="65">
        <f>VLOOKUP($A11,'Return Data'!$B$7:$R$2843,6,0)</f>
        <v>10.665900000000001</v>
      </c>
      <c r="G11" s="66">
        <f t="shared" si="1"/>
        <v>1</v>
      </c>
      <c r="H11" s="65">
        <f>VLOOKUP($A11,'Return Data'!$B$7:$R$2843,7,0)</f>
        <v>7.7146999999999997</v>
      </c>
      <c r="I11" s="66">
        <f t="shared" si="2"/>
        <v>2</v>
      </c>
      <c r="J11" s="65">
        <f>VLOOKUP($A11,'Return Data'!$B$7:$R$2843,8,0)</f>
        <v>9.1984999999999992</v>
      </c>
      <c r="K11" s="66">
        <f t="shared" si="3"/>
        <v>1</v>
      </c>
      <c r="L11" s="65">
        <f>VLOOKUP($A11,'Return Data'!$B$7:$R$2843,9,0)</f>
        <v>7.8883000000000001</v>
      </c>
      <c r="M11" s="66">
        <f t="shared" si="4"/>
        <v>3</v>
      </c>
      <c r="N11" s="65">
        <f>VLOOKUP($A11,'Return Data'!$B$7:$R$2843,10,0)</f>
        <v>7.7310999999999996</v>
      </c>
      <c r="O11" s="66">
        <f t="shared" si="5"/>
        <v>1</v>
      </c>
      <c r="P11" s="65">
        <f>VLOOKUP($A11,'Return Data'!$B$7:$R$2843,11,0)</f>
        <v>4.8182999999999998</v>
      </c>
      <c r="Q11" s="66">
        <f t="shared" si="6"/>
        <v>5</v>
      </c>
      <c r="R11" s="65">
        <f>VLOOKUP($A11,'Return Data'!$B$7:$R$2843,12,0)</f>
        <v>5.5016999999999996</v>
      </c>
      <c r="S11" s="66">
        <f t="shared" si="7"/>
        <v>1</v>
      </c>
      <c r="T11" s="65">
        <f>VLOOKUP($A11,'Return Data'!$B$7:$R$2843,13,0)</f>
        <v>6.1497000000000002</v>
      </c>
      <c r="U11" s="66">
        <f t="shared" si="8"/>
        <v>1</v>
      </c>
      <c r="V11" s="65">
        <f>VLOOKUP($A11,'Return Data'!$B$7:$R$2843,17,0)</f>
        <v>7.6986999999999997</v>
      </c>
      <c r="W11" s="66">
        <f t="shared" si="9"/>
        <v>2</v>
      </c>
      <c r="X11" s="65">
        <f>VLOOKUP($A11,'Return Data'!$B$7:$R$2843,14,0)</f>
        <v>7.7337999999999996</v>
      </c>
      <c r="Y11" s="66">
        <f t="shared" si="10"/>
        <v>3</v>
      </c>
      <c r="Z11" s="65">
        <f>VLOOKUP($A11,'Return Data'!$B$7:$R$2843,16,0)</f>
        <v>7.9267000000000003</v>
      </c>
      <c r="AA11" s="67">
        <f t="shared" si="11"/>
        <v>3</v>
      </c>
    </row>
    <row r="12" spans="1:27" x14ac:dyDescent="0.3">
      <c r="A12" s="63" t="s">
        <v>812</v>
      </c>
      <c r="B12" s="64">
        <f>VLOOKUP($A12,'Return Data'!$B$7:$R$2843,3,0)</f>
        <v>44412</v>
      </c>
      <c r="C12" s="65">
        <f>VLOOKUP($A12,'Return Data'!$B$7:$R$2843,4,0)</f>
        <v>1184.0351000000001</v>
      </c>
      <c r="D12" s="65">
        <f>VLOOKUP($A12,'Return Data'!$B$7:$R$2843,5,0)</f>
        <v>0.60419999999999996</v>
      </c>
      <c r="E12" s="66">
        <f t="shared" si="0"/>
        <v>7</v>
      </c>
      <c r="F12" s="65">
        <f>VLOOKUP($A12,'Return Data'!$B$7:$R$2843,6,0)</f>
        <v>7.4084000000000003</v>
      </c>
      <c r="G12" s="66">
        <f t="shared" si="1"/>
        <v>3</v>
      </c>
      <c r="H12" s="65">
        <f>VLOOKUP($A12,'Return Data'!$B$7:$R$2843,7,0)</f>
        <v>6.4839000000000002</v>
      </c>
      <c r="I12" s="66">
        <f t="shared" si="2"/>
        <v>3</v>
      </c>
      <c r="J12" s="65">
        <f>VLOOKUP($A12,'Return Data'!$B$7:$R$2843,8,0)</f>
        <v>8.0343999999999998</v>
      </c>
      <c r="K12" s="66">
        <f t="shared" si="3"/>
        <v>2</v>
      </c>
      <c r="L12" s="65">
        <f>VLOOKUP($A12,'Return Data'!$B$7:$R$2843,9,0)</f>
        <v>10.2783</v>
      </c>
      <c r="M12" s="66">
        <f t="shared" si="4"/>
        <v>1</v>
      </c>
      <c r="N12" s="65">
        <f>VLOOKUP($A12,'Return Data'!$B$7:$R$2843,10,0)</f>
        <v>6.8292000000000002</v>
      </c>
      <c r="O12" s="66">
        <f t="shared" si="5"/>
        <v>2</v>
      </c>
      <c r="P12" s="65">
        <f>VLOOKUP($A12,'Return Data'!$B$7:$R$2843,11,0)</f>
        <v>6.6821000000000002</v>
      </c>
      <c r="Q12" s="66">
        <f t="shared" si="6"/>
        <v>1</v>
      </c>
      <c r="R12" s="65">
        <f>VLOOKUP($A12,'Return Data'!$B$7:$R$2843,12,0)</f>
        <v>5.2362000000000002</v>
      </c>
      <c r="S12" s="66">
        <f t="shared" si="7"/>
        <v>3</v>
      </c>
      <c r="T12" s="65">
        <f>VLOOKUP($A12,'Return Data'!$B$7:$R$2843,13,0)</f>
        <v>5.6748000000000003</v>
      </c>
      <c r="U12" s="66">
        <f t="shared" si="8"/>
        <v>3</v>
      </c>
      <c r="V12" s="65"/>
      <c r="W12" s="66"/>
      <c r="X12" s="65"/>
      <c r="Y12" s="66"/>
      <c r="Z12" s="65">
        <f>VLOOKUP($A12,'Return Data'!$B$7:$R$2843,16,0)</f>
        <v>7.8791000000000002</v>
      </c>
      <c r="AA12" s="67">
        <f t="shared" si="11"/>
        <v>4</v>
      </c>
    </row>
    <row r="13" spans="1:27" x14ac:dyDescent="0.3">
      <c r="A13" s="63" t="s">
        <v>813</v>
      </c>
      <c r="B13" s="64">
        <f>VLOOKUP($A13,'Return Data'!$B$7:$R$2843,3,0)</f>
        <v>44412</v>
      </c>
      <c r="C13" s="65">
        <f>VLOOKUP($A13,'Return Data'!$B$7:$R$2843,4,0)</f>
        <v>35.456299999999999</v>
      </c>
      <c r="D13" s="65">
        <f>VLOOKUP($A13,'Return Data'!$B$7:$R$2843,5,0)</f>
        <v>11.8424</v>
      </c>
      <c r="E13" s="66">
        <f t="shared" si="0"/>
        <v>2</v>
      </c>
      <c r="F13" s="65">
        <f>VLOOKUP($A13,'Return Data'!$B$7:$R$2843,6,0)</f>
        <v>9.1321999999999992</v>
      </c>
      <c r="G13" s="66">
        <f t="shared" si="1"/>
        <v>2</v>
      </c>
      <c r="H13" s="65">
        <f>VLOOKUP($A13,'Return Data'!$B$7:$R$2843,7,0)</f>
        <v>8.3665000000000003</v>
      </c>
      <c r="I13" s="66">
        <f t="shared" si="2"/>
        <v>1</v>
      </c>
      <c r="J13" s="65">
        <f>VLOOKUP($A13,'Return Data'!$B$7:$R$2843,8,0)</f>
        <v>7.3863000000000003</v>
      </c>
      <c r="K13" s="66">
        <f t="shared" si="3"/>
        <v>3</v>
      </c>
      <c r="L13" s="65">
        <f>VLOOKUP($A13,'Return Data'!$B$7:$R$2843,9,0)</f>
        <v>9.8161000000000005</v>
      </c>
      <c r="M13" s="66">
        <f t="shared" si="4"/>
        <v>2</v>
      </c>
      <c r="N13" s="65">
        <f>VLOOKUP($A13,'Return Data'!$B$7:$R$2843,10,0)</f>
        <v>5.9489999999999998</v>
      </c>
      <c r="O13" s="66">
        <f t="shared" si="5"/>
        <v>4</v>
      </c>
      <c r="P13" s="65">
        <f>VLOOKUP($A13,'Return Data'!$B$7:$R$2843,11,0)</f>
        <v>6.4135999999999997</v>
      </c>
      <c r="Q13" s="66">
        <f t="shared" si="6"/>
        <v>2</v>
      </c>
      <c r="R13" s="65">
        <f>VLOOKUP($A13,'Return Data'!$B$7:$R$2843,12,0)</f>
        <v>5.1174999999999997</v>
      </c>
      <c r="S13" s="66">
        <f t="shared" si="7"/>
        <v>4</v>
      </c>
      <c r="T13" s="65">
        <f>VLOOKUP($A13,'Return Data'!$B$7:$R$2843,13,0)</f>
        <v>5.6620999999999997</v>
      </c>
      <c r="U13" s="66">
        <f t="shared" si="8"/>
        <v>4</v>
      </c>
      <c r="V13" s="65">
        <f>VLOOKUP($A13,'Return Data'!$B$7:$R$2843,17,0)</f>
        <v>8.4176000000000002</v>
      </c>
      <c r="W13" s="66">
        <f t="shared" ref="W13:W14" si="12">RANK(V13,V$8:V$14,0)</f>
        <v>1</v>
      </c>
      <c r="X13" s="65">
        <f>VLOOKUP($A13,'Return Data'!$B$7:$R$2843,14,0)</f>
        <v>8.5366</v>
      </c>
      <c r="Y13" s="66">
        <f t="shared" ref="Y13" si="13">RANK(X13,X$8:X$14,0)</f>
        <v>1</v>
      </c>
      <c r="Z13" s="65">
        <f>VLOOKUP($A13,'Return Data'!$B$7:$R$2843,16,0)</f>
        <v>7.7619999999999996</v>
      </c>
      <c r="AA13" s="67">
        <f t="shared" si="11"/>
        <v>5</v>
      </c>
    </row>
    <row r="14" spans="1:27" x14ac:dyDescent="0.3">
      <c r="A14" s="63" t="s">
        <v>816</v>
      </c>
      <c r="B14" s="64">
        <f>VLOOKUP($A14,'Return Data'!$B$7:$R$2843,3,0)</f>
        <v>44412</v>
      </c>
      <c r="C14" s="65">
        <f>VLOOKUP($A14,'Return Data'!$B$7:$R$2843,4,0)</f>
        <v>1199.1054999999999</v>
      </c>
      <c r="D14" s="65">
        <f>VLOOKUP($A14,'Return Data'!$B$7:$R$2843,5,0)</f>
        <v>4.0671999999999997</v>
      </c>
      <c r="E14" s="66">
        <f t="shared" si="0"/>
        <v>6</v>
      </c>
      <c r="F14" s="65">
        <f>VLOOKUP($A14,'Return Data'!$B$7:$R$2843,6,0)</f>
        <v>6.4217000000000004</v>
      </c>
      <c r="G14" s="66">
        <f t="shared" si="1"/>
        <v>7</v>
      </c>
      <c r="H14" s="65">
        <f>VLOOKUP($A14,'Return Data'!$B$7:$R$2843,7,0)</f>
        <v>3.5125000000000002</v>
      </c>
      <c r="I14" s="66">
        <f t="shared" si="2"/>
        <v>7</v>
      </c>
      <c r="J14" s="65">
        <f>VLOOKUP($A14,'Return Data'!$B$7:$R$2843,8,0)</f>
        <v>4.6151999999999997</v>
      </c>
      <c r="K14" s="66">
        <f t="shared" si="3"/>
        <v>7</v>
      </c>
      <c r="L14" s="65">
        <f>VLOOKUP($A14,'Return Data'!$B$7:$R$2843,9,0)</f>
        <v>5.0773999999999999</v>
      </c>
      <c r="M14" s="66">
        <f t="shared" si="4"/>
        <v>7</v>
      </c>
      <c r="N14" s="65">
        <f>VLOOKUP($A14,'Return Data'!$B$7:$R$2843,10,0)</f>
        <v>4.0022000000000002</v>
      </c>
      <c r="O14" s="66">
        <f t="shared" si="5"/>
        <v>7</v>
      </c>
      <c r="P14" s="65">
        <f>VLOOKUP($A14,'Return Data'!$B$7:$R$2843,11,0)</f>
        <v>4.2283999999999997</v>
      </c>
      <c r="Q14" s="66">
        <f t="shared" si="6"/>
        <v>6</v>
      </c>
      <c r="R14" s="65">
        <f>VLOOKUP($A14,'Return Data'!$B$7:$R$2843,12,0)</f>
        <v>3.5480999999999998</v>
      </c>
      <c r="S14" s="66">
        <f t="shared" si="7"/>
        <v>7</v>
      </c>
      <c r="T14" s="65">
        <f>VLOOKUP($A14,'Return Data'!$B$7:$R$2843,13,0)</f>
        <v>3.7667999999999999</v>
      </c>
      <c r="U14" s="66">
        <f t="shared" si="8"/>
        <v>7</v>
      </c>
      <c r="V14" s="65">
        <f>VLOOKUP($A14,'Return Data'!$B$7:$R$2843,17,0)</f>
        <v>5.9253</v>
      </c>
      <c r="W14" s="66">
        <f t="shared" si="12"/>
        <v>5</v>
      </c>
      <c r="X14" s="65"/>
      <c r="Y14" s="66"/>
      <c r="Z14" s="65">
        <f>VLOOKUP($A14,'Return Data'!$B$7:$R$2843,16,0)</f>
        <v>6.7888999999999999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8.4284999999999979</v>
      </c>
      <c r="E16" s="74"/>
      <c r="F16" s="75">
        <f>AVERAGE(F8:F14)</f>
        <v>7.7960285714285709</v>
      </c>
      <c r="G16" s="74"/>
      <c r="H16" s="75">
        <f>AVERAGE(H8:H14)</f>
        <v>5.8619000000000003</v>
      </c>
      <c r="I16" s="74"/>
      <c r="J16" s="75">
        <f>AVERAGE(J8:J14)</f>
        <v>6.6493857142857138</v>
      </c>
      <c r="K16" s="74"/>
      <c r="L16" s="75">
        <f>AVERAGE(L8:L14)</f>
        <v>7.7309999999999999</v>
      </c>
      <c r="M16" s="74"/>
      <c r="N16" s="75">
        <f>AVERAGE(N8:N14)</f>
        <v>5.7329714285714291</v>
      </c>
      <c r="O16" s="74"/>
      <c r="P16" s="75">
        <f>AVERAGE(P8:P14)</f>
        <v>5.3165142857142857</v>
      </c>
      <c r="Q16" s="74"/>
      <c r="R16" s="75">
        <f>AVERAGE(R8:R14)</f>
        <v>4.7566571428571427</v>
      </c>
      <c r="S16" s="74"/>
      <c r="T16" s="75">
        <f>AVERAGE(T8:T14)</f>
        <v>5.2307857142857141</v>
      </c>
      <c r="U16" s="74"/>
      <c r="V16" s="75">
        <f>AVERAGE(V8:V14)</f>
        <v>7.0198333333333336</v>
      </c>
      <c r="W16" s="74"/>
      <c r="X16" s="75">
        <f>AVERAGE(X8:X14)</f>
        <v>7.56874</v>
      </c>
      <c r="Y16" s="74"/>
      <c r="Z16" s="75">
        <f>AVERAGE(Z8:Z14)</f>
        <v>7.5363714285714281</v>
      </c>
      <c r="AA16" s="76"/>
    </row>
    <row r="17" spans="1:27" x14ac:dyDescent="0.3">
      <c r="A17" s="73" t="s">
        <v>28</v>
      </c>
      <c r="B17" s="74"/>
      <c r="C17" s="74"/>
      <c r="D17" s="75">
        <f>MIN(D8:D14)</f>
        <v>0.60419999999999996</v>
      </c>
      <c r="E17" s="74"/>
      <c r="F17" s="75">
        <f>MIN(F8:F14)</f>
        <v>6.4217000000000004</v>
      </c>
      <c r="G17" s="74"/>
      <c r="H17" s="75">
        <f>MIN(H8:H14)</f>
        <v>3.5125000000000002</v>
      </c>
      <c r="I17" s="74"/>
      <c r="J17" s="75">
        <f>MIN(J8:J14)</f>
        <v>4.6151999999999997</v>
      </c>
      <c r="K17" s="74"/>
      <c r="L17" s="75">
        <f>MIN(L8:L14)</f>
        <v>5.0773999999999999</v>
      </c>
      <c r="M17" s="74"/>
      <c r="N17" s="75">
        <f>MIN(N8:N14)</f>
        <v>4.0022000000000002</v>
      </c>
      <c r="O17" s="74"/>
      <c r="P17" s="75">
        <f>MIN(P8:P14)</f>
        <v>3.9085000000000001</v>
      </c>
      <c r="Q17" s="74"/>
      <c r="R17" s="75">
        <f>MIN(R8:R14)</f>
        <v>3.5480999999999998</v>
      </c>
      <c r="S17" s="74"/>
      <c r="T17" s="75">
        <f>MIN(T8:T14)</f>
        <v>3.7667999999999999</v>
      </c>
      <c r="U17" s="74"/>
      <c r="V17" s="75">
        <f>MIN(V8:V14)</f>
        <v>5.5506000000000002</v>
      </c>
      <c r="W17" s="74"/>
      <c r="X17" s="75">
        <f>MIN(X8:X14)</f>
        <v>6.1063999999999998</v>
      </c>
      <c r="Y17" s="74"/>
      <c r="Z17" s="75">
        <f>MIN(Z8:Z14)</f>
        <v>5.8757000000000001</v>
      </c>
      <c r="AA17" s="76"/>
    </row>
    <row r="18" spans="1:27" ht="15" thickBot="1" x14ac:dyDescent="0.35">
      <c r="A18" s="77" t="s">
        <v>29</v>
      </c>
      <c r="B18" s="78"/>
      <c r="C18" s="78"/>
      <c r="D18" s="79">
        <f>MAX(D8:D14)</f>
        <v>18.209199999999999</v>
      </c>
      <c r="E18" s="78"/>
      <c r="F18" s="79">
        <f>MAX(F8:F14)</f>
        <v>10.665900000000001</v>
      </c>
      <c r="G18" s="78"/>
      <c r="H18" s="79">
        <f>MAX(H8:H14)</f>
        <v>8.3665000000000003</v>
      </c>
      <c r="I18" s="78"/>
      <c r="J18" s="79">
        <f>MAX(J8:J14)</f>
        <v>9.1984999999999992</v>
      </c>
      <c r="K18" s="78"/>
      <c r="L18" s="79">
        <f>MAX(L8:L14)</f>
        <v>10.2783</v>
      </c>
      <c r="M18" s="78"/>
      <c r="N18" s="79">
        <f>MAX(N8:N14)</f>
        <v>7.7310999999999996</v>
      </c>
      <c r="O18" s="78"/>
      <c r="P18" s="79">
        <f>MAX(P8:P14)</f>
        <v>6.6821000000000002</v>
      </c>
      <c r="Q18" s="78"/>
      <c r="R18" s="79">
        <f>MAX(R8:R14)</f>
        <v>5.5016999999999996</v>
      </c>
      <c r="S18" s="78"/>
      <c r="T18" s="79">
        <f>MAX(T8:T14)</f>
        <v>6.1497000000000002</v>
      </c>
      <c r="U18" s="78"/>
      <c r="V18" s="79">
        <f>MAX(V8:V14)</f>
        <v>8.4176000000000002</v>
      </c>
      <c r="W18" s="78"/>
      <c r="X18" s="79">
        <f>MAX(X8:X14)</f>
        <v>8.5366</v>
      </c>
      <c r="Y18" s="78"/>
      <c r="Z18" s="79">
        <f>MAX(Z8:Z14)</f>
        <v>8.3992000000000004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44412</v>
      </c>
      <c r="C8" s="65">
        <f>VLOOKUP($A8,'Return Data'!$B$7:$R$2843,4,0)</f>
        <v>335.3494</v>
      </c>
      <c r="D8" s="65">
        <f>VLOOKUP($A8,'Return Data'!$B$7:$R$2843,5,0)</f>
        <v>2.7429999999999999</v>
      </c>
      <c r="E8" s="66">
        <f t="shared" ref="E8:E50" si="0">RANK(D8,D$8:D$50,0)</f>
        <v>35</v>
      </c>
      <c r="F8" s="65">
        <f>VLOOKUP($A8,'Return Data'!$B$7:$R$2843,6,0)</f>
        <v>3.0991</v>
      </c>
      <c r="G8" s="66">
        <f t="shared" ref="G8:G50" si="1">RANK(F8,F$8:F$50,0)</f>
        <v>25</v>
      </c>
      <c r="H8" s="65">
        <f>VLOOKUP($A8,'Return Data'!$B$7:$R$2843,7,0)</f>
        <v>3.2439</v>
      </c>
      <c r="I8" s="66">
        <f t="shared" ref="I8:I50" si="2">RANK(H8,H$8:H$50,0)</f>
        <v>8</v>
      </c>
      <c r="J8" s="65">
        <f>VLOOKUP($A8,'Return Data'!$B$7:$R$2843,8,0)</f>
        <v>3.3855</v>
      </c>
      <c r="K8" s="66">
        <f t="shared" ref="K8:K50" si="3">RANK(J8,J$8:J$50,0)</f>
        <v>15</v>
      </c>
      <c r="L8" s="65">
        <f>VLOOKUP($A8,'Return Data'!$B$7:$R$2843,9,0)</f>
        <v>3.3834</v>
      </c>
      <c r="M8" s="66">
        <f t="shared" ref="M8:M50" si="4">RANK(L8,L$8:L$50,0)</f>
        <v>17</v>
      </c>
      <c r="N8" s="65">
        <f>VLOOKUP($A8,'Return Data'!$B$7:$R$2843,10,0)</f>
        <v>3.3635999999999999</v>
      </c>
      <c r="O8" s="66">
        <f t="shared" ref="O8:O50" si="5">RANK(N8,N$8:N$50,0)</f>
        <v>10</v>
      </c>
      <c r="P8" s="65">
        <f>VLOOKUP($A8,'Return Data'!$B$7:$R$2843,11,0)</f>
        <v>3.3668</v>
      </c>
      <c r="Q8" s="66">
        <f t="shared" ref="Q8:Q50" si="6">RANK(P8,P$8:P$50,0)</f>
        <v>13</v>
      </c>
      <c r="R8" s="65">
        <f>VLOOKUP($A8,'Return Data'!$B$7:$R$2843,12,0)</f>
        <v>3.2589999999999999</v>
      </c>
      <c r="S8" s="66">
        <f t="shared" ref="S8:S50" si="7">RANK(R8,R$8:R$50,0)</f>
        <v>14</v>
      </c>
      <c r="T8" s="65">
        <f>VLOOKUP($A8,'Return Data'!$B$7:$R$2843,13,0)</f>
        <v>3.3026</v>
      </c>
      <c r="U8" s="66">
        <f t="shared" ref="U8:U23" si="8">RANK(T8,T$8:T$50,0)</f>
        <v>12</v>
      </c>
      <c r="V8" s="65">
        <f>VLOOKUP($A8,'Return Data'!$B$7:$R$2843,17,0)</f>
        <v>4.3475000000000001</v>
      </c>
      <c r="W8" s="66">
        <f t="shared" ref="W8:W23" si="9">RANK(V8,V$8:V$50,0)</f>
        <v>8</v>
      </c>
      <c r="X8" s="65">
        <f>VLOOKUP($A8,'Return Data'!$B$7:$R$2843,14,0)</f>
        <v>5.4084000000000003</v>
      </c>
      <c r="Y8" s="66">
        <f t="shared" ref="Y8:Y23" si="10">RANK(X8,X$8:X$50,0)</f>
        <v>7</v>
      </c>
      <c r="Z8" s="65">
        <f>VLOOKUP($A8,'Return Data'!$B$7:$R$2843,16,0)</f>
        <v>7.2332000000000001</v>
      </c>
      <c r="AA8" s="67">
        <f t="shared" ref="AA8:AA50" si="11">RANK(Z8,Z$8:Z$50,0)</f>
        <v>3</v>
      </c>
    </row>
    <row r="9" spans="1:27" x14ac:dyDescent="0.3">
      <c r="A9" s="63" t="s">
        <v>119</v>
      </c>
      <c r="B9" s="64">
        <f>VLOOKUP($A9,'Return Data'!$B$7:$R$2843,3,0)</f>
        <v>44412</v>
      </c>
      <c r="C9" s="65">
        <f>VLOOKUP($A9,'Return Data'!$B$7:$R$2843,4,0)</f>
        <v>2310.8775000000001</v>
      </c>
      <c r="D9" s="65">
        <f>VLOOKUP($A9,'Return Data'!$B$7:$R$2843,5,0)</f>
        <v>3.0975999999999999</v>
      </c>
      <c r="E9" s="66">
        <f t="shared" si="0"/>
        <v>12</v>
      </c>
      <c r="F9" s="65">
        <f>VLOOKUP($A9,'Return Data'!$B$7:$R$2843,6,0)</f>
        <v>3.194</v>
      </c>
      <c r="G9" s="66">
        <f t="shared" si="1"/>
        <v>7</v>
      </c>
      <c r="H9" s="65">
        <f>VLOOKUP($A9,'Return Data'!$B$7:$R$2843,7,0)</f>
        <v>3.2160000000000002</v>
      </c>
      <c r="I9" s="66">
        <f t="shared" si="2"/>
        <v>13</v>
      </c>
      <c r="J9" s="65">
        <f>VLOOKUP($A9,'Return Data'!$B$7:$R$2843,8,0)</f>
        <v>3.4087999999999998</v>
      </c>
      <c r="K9" s="66">
        <f t="shared" si="3"/>
        <v>8</v>
      </c>
      <c r="L9" s="65">
        <f>VLOOKUP($A9,'Return Data'!$B$7:$R$2843,9,0)</f>
        <v>3.4207000000000001</v>
      </c>
      <c r="M9" s="66">
        <f t="shared" si="4"/>
        <v>8</v>
      </c>
      <c r="N9" s="65">
        <f>VLOOKUP($A9,'Return Data'!$B$7:$R$2843,10,0)</f>
        <v>3.3389000000000002</v>
      </c>
      <c r="O9" s="66">
        <f t="shared" si="5"/>
        <v>15</v>
      </c>
      <c r="P9" s="65">
        <f>VLOOKUP($A9,'Return Data'!$B$7:$R$2843,11,0)</f>
        <v>3.3363999999999998</v>
      </c>
      <c r="Q9" s="66">
        <f t="shared" si="6"/>
        <v>17</v>
      </c>
      <c r="R9" s="65">
        <f>VLOOKUP($A9,'Return Data'!$B$7:$R$2843,12,0)</f>
        <v>3.2425999999999999</v>
      </c>
      <c r="S9" s="66">
        <f t="shared" si="7"/>
        <v>18</v>
      </c>
      <c r="T9" s="65">
        <f>VLOOKUP($A9,'Return Data'!$B$7:$R$2843,13,0)</f>
        <v>3.2898000000000001</v>
      </c>
      <c r="U9" s="66">
        <f t="shared" si="8"/>
        <v>16</v>
      </c>
      <c r="V9" s="65">
        <f>VLOOKUP($A9,'Return Data'!$B$7:$R$2843,17,0)</f>
        <v>4.3019999999999996</v>
      </c>
      <c r="W9" s="66">
        <f t="shared" si="9"/>
        <v>14</v>
      </c>
      <c r="X9" s="65">
        <f>VLOOKUP($A9,'Return Data'!$B$7:$R$2843,14,0)</f>
        <v>5.3547000000000002</v>
      </c>
      <c r="Y9" s="66">
        <f t="shared" si="10"/>
        <v>14</v>
      </c>
      <c r="Z9" s="65">
        <f>VLOOKUP($A9,'Return Data'!$B$7:$R$2843,16,0)</f>
        <v>7.1818</v>
      </c>
      <c r="AA9" s="67">
        <f t="shared" si="11"/>
        <v>10</v>
      </c>
    </row>
    <row r="10" spans="1:27" x14ac:dyDescent="0.3">
      <c r="A10" s="63" t="s">
        <v>120</v>
      </c>
      <c r="B10" s="64">
        <f>VLOOKUP($A10,'Return Data'!$B$7:$R$2843,3,0)</f>
        <v>44412</v>
      </c>
      <c r="C10" s="65">
        <f>VLOOKUP($A10,'Return Data'!$B$7:$R$2843,4,0)</f>
        <v>2397.1086</v>
      </c>
      <c r="D10" s="65">
        <f>VLOOKUP($A10,'Return Data'!$B$7:$R$2843,5,0)</f>
        <v>3.1248</v>
      </c>
      <c r="E10" s="66">
        <f t="shared" si="0"/>
        <v>10</v>
      </c>
      <c r="F10" s="65">
        <f>VLOOKUP($A10,'Return Data'!$B$7:$R$2843,6,0)</f>
        <v>3.1355</v>
      </c>
      <c r="G10" s="66">
        <f t="shared" si="1"/>
        <v>18</v>
      </c>
      <c r="H10" s="65">
        <f>VLOOKUP($A10,'Return Data'!$B$7:$R$2843,7,0)</f>
        <v>3.2490000000000001</v>
      </c>
      <c r="I10" s="66">
        <f t="shared" si="2"/>
        <v>6</v>
      </c>
      <c r="J10" s="65">
        <f>VLOOKUP($A10,'Return Data'!$B$7:$R$2843,8,0)</f>
        <v>3.4171</v>
      </c>
      <c r="K10" s="66">
        <f t="shared" si="3"/>
        <v>5</v>
      </c>
      <c r="L10" s="65">
        <f>VLOOKUP($A10,'Return Data'!$B$7:$R$2843,9,0)</f>
        <v>3.4954000000000001</v>
      </c>
      <c r="M10" s="66">
        <f t="shared" si="4"/>
        <v>3</v>
      </c>
      <c r="N10" s="65">
        <f>VLOOKUP($A10,'Return Data'!$B$7:$R$2843,10,0)</f>
        <v>3.4144000000000001</v>
      </c>
      <c r="O10" s="66">
        <f t="shared" si="5"/>
        <v>5</v>
      </c>
      <c r="P10" s="65">
        <f>VLOOKUP($A10,'Return Data'!$B$7:$R$2843,11,0)</f>
        <v>3.4317000000000002</v>
      </c>
      <c r="Q10" s="66">
        <f t="shared" si="6"/>
        <v>4</v>
      </c>
      <c r="R10" s="65">
        <f>VLOOKUP($A10,'Return Data'!$B$7:$R$2843,12,0)</f>
        <v>3.3239000000000001</v>
      </c>
      <c r="S10" s="66">
        <f t="shared" si="7"/>
        <v>7</v>
      </c>
      <c r="T10" s="65">
        <f>VLOOKUP($A10,'Return Data'!$B$7:$R$2843,13,0)</f>
        <v>3.3458999999999999</v>
      </c>
      <c r="U10" s="66">
        <f t="shared" si="8"/>
        <v>7</v>
      </c>
      <c r="V10" s="65">
        <f>VLOOKUP($A10,'Return Data'!$B$7:$R$2843,17,0)</f>
        <v>4.2933000000000003</v>
      </c>
      <c r="W10" s="66">
        <f t="shared" si="9"/>
        <v>16</v>
      </c>
      <c r="X10" s="65">
        <f>VLOOKUP($A10,'Return Data'!$B$7:$R$2843,14,0)</f>
        <v>5.3563000000000001</v>
      </c>
      <c r="Y10" s="66">
        <f t="shared" si="10"/>
        <v>12</v>
      </c>
      <c r="Z10" s="65">
        <f>VLOOKUP($A10,'Return Data'!$B$7:$R$2843,16,0)</f>
        <v>7.2224000000000004</v>
      </c>
      <c r="AA10" s="67">
        <f t="shared" si="11"/>
        <v>4</v>
      </c>
    </row>
    <row r="11" spans="1:27" x14ac:dyDescent="0.3">
      <c r="A11" s="63" t="s">
        <v>121</v>
      </c>
      <c r="B11" s="64">
        <f>VLOOKUP($A11,'Return Data'!$B$7:$R$2843,3,0)</f>
        <v>44412</v>
      </c>
      <c r="C11" s="65">
        <f>VLOOKUP($A11,'Return Data'!$B$7:$R$2843,4,0)</f>
        <v>3203.8132000000001</v>
      </c>
      <c r="D11" s="65">
        <f>VLOOKUP($A11,'Return Data'!$B$7:$R$2843,5,0)</f>
        <v>3.1720000000000002</v>
      </c>
      <c r="E11" s="66">
        <f t="shared" si="0"/>
        <v>9</v>
      </c>
      <c r="F11" s="65">
        <f>VLOOKUP($A11,'Return Data'!$B$7:$R$2843,6,0)</f>
        <v>3.2075</v>
      </c>
      <c r="G11" s="66">
        <f t="shared" si="1"/>
        <v>5</v>
      </c>
      <c r="H11" s="65">
        <f>VLOOKUP($A11,'Return Data'!$B$7:$R$2843,7,0)</f>
        <v>3.3033999999999999</v>
      </c>
      <c r="I11" s="66">
        <f t="shared" si="2"/>
        <v>2</v>
      </c>
      <c r="J11" s="65">
        <f>VLOOKUP($A11,'Return Data'!$B$7:$R$2843,8,0)</f>
        <v>3.4073000000000002</v>
      </c>
      <c r="K11" s="66">
        <f t="shared" si="3"/>
        <v>9</v>
      </c>
      <c r="L11" s="65">
        <f>VLOOKUP($A11,'Return Data'!$B$7:$R$2843,9,0)</f>
        <v>3.4304999999999999</v>
      </c>
      <c r="M11" s="66">
        <f t="shared" si="4"/>
        <v>7</v>
      </c>
      <c r="N11" s="65">
        <f>VLOOKUP($A11,'Return Data'!$B$7:$R$2843,10,0)</f>
        <v>3.4125000000000001</v>
      </c>
      <c r="O11" s="66">
        <f t="shared" si="5"/>
        <v>6</v>
      </c>
      <c r="P11" s="65">
        <f>VLOOKUP($A11,'Return Data'!$B$7:$R$2843,11,0)</f>
        <v>3.4287000000000001</v>
      </c>
      <c r="Q11" s="66">
        <f t="shared" si="6"/>
        <v>6</v>
      </c>
      <c r="R11" s="65">
        <f>VLOOKUP($A11,'Return Data'!$B$7:$R$2843,12,0)</f>
        <v>3.3473999999999999</v>
      </c>
      <c r="S11" s="66">
        <f t="shared" si="7"/>
        <v>5</v>
      </c>
      <c r="T11" s="65">
        <f>VLOOKUP($A11,'Return Data'!$B$7:$R$2843,13,0)</f>
        <v>3.3755999999999999</v>
      </c>
      <c r="U11" s="66">
        <f t="shared" si="8"/>
        <v>6</v>
      </c>
      <c r="V11" s="65">
        <f>VLOOKUP($A11,'Return Data'!$B$7:$R$2843,17,0)</f>
        <v>4.3250999999999999</v>
      </c>
      <c r="W11" s="66">
        <f t="shared" si="9"/>
        <v>13</v>
      </c>
      <c r="X11" s="65">
        <f>VLOOKUP($A11,'Return Data'!$B$7:$R$2843,14,0)</f>
        <v>5.3921000000000001</v>
      </c>
      <c r="Y11" s="66">
        <f t="shared" si="10"/>
        <v>9</v>
      </c>
      <c r="Z11" s="65">
        <f>VLOOKUP($A11,'Return Data'!$B$7:$R$2843,16,0)</f>
        <v>7.1645000000000003</v>
      </c>
      <c r="AA11" s="67">
        <f t="shared" si="11"/>
        <v>14</v>
      </c>
    </row>
    <row r="12" spans="1:27" x14ac:dyDescent="0.3">
      <c r="A12" s="63" t="s">
        <v>122</v>
      </c>
      <c r="B12" s="64">
        <f>VLOOKUP($A12,'Return Data'!$B$7:$R$2843,3,0)</f>
        <v>44412</v>
      </c>
      <c r="C12" s="65">
        <f>VLOOKUP($A12,'Return Data'!$B$7:$R$2843,4,0)</f>
        <v>2393.5891999999999</v>
      </c>
      <c r="D12" s="65">
        <f>VLOOKUP($A12,'Return Data'!$B$7:$R$2843,5,0)</f>
        <v>2.6657000000000002</v>
      </c>
      <c r="E12" s="66">
        <f t="shared" si="0"/>
        <v>39</v>
      </c>
      <c r="F12" s="65">
        <f>VLOOKUP($A12,'Return Data'!$B$7:$R$2843,6,0)</f>
        <v>3.1091000000000002</v>
      </c>
      <c r="G12" s="66">
        <f t="shared" si="1"/>
        <v>22</v>
      </c>
      <c r="H12" s="65">
        <f>VLOOKUP($A12,'Return Data'!$B$7:$R$2843,7,0)</f>
        <v>3.1972999999999998</v>
      </c>
      <c r="I12" s="66">
        <f t="shared" si="2"/>
        <v>16</v>
      </c>
      <c r="J12" s="65">
        <f>VLOOKUP($A12,'Return Data'!$B$7:$R$2843,8,0)</f>
        <v>3.2921999999999998</v>
      </c>
      <c r="K12" s="66">
        <f t="shared" si="3"/>
        <v>26</v>
      </c>
      <c r="L12" s="65">
        <f>VLOOKUP($A12,'Return Data'!$B$7:$R$2843,9,0)</f>
        <v>3.2633000000000001</v>
      </c>
      <c r="M12" s="66">
        <f t="shared" si="4"/>
        <v>29</v>
      </c>
      <c r="N12" s="65">
        <f>VLOOKUP($A12,'Return Data'!$B$7:$R$2843,10,0)</f>
        <v>3.2376</v>
      </c>
      <c r="O12" s="66">
        <f t="shared" si="5"/>
        <v>29</v>
      </c>
      <c r="P12" s="65">
        <f>VLOOKUP($A12,'Return Data'!$B$7:$R$2843,11,0)</f>
        <v>3.2890999999999999</v>
      </c>
      <c r="Q12" s="66">
        <f t="shared" si="6"/>
        <v>25</v>
      </c>
      <c r="R12" s="65">
        <f>VLOOKUP($A12,'Return Data'!$B$7:$R$2843,12,0)</f>
        <v>3.2082000000000002</v>
      </c>
      <c r="S12" s="66">
        <f t="shared" si="7"/>
        <v>28</v>
      </c>
      <c r="T12" s="65">
        <f>VLOOKUP($A12,'Return Data'!$B$7:$R$2843,13,0)</f>
        <v>3.2376999999999998</v>
      </c>
      <c r="U12" s="66">
        <f t="shared" si="8"/>
        <v>25</v>
      </c>
      <c r="V12" s="65">
        <f>VLOOKUP($A12,'Return Data'!$B$7:$R$2843,17,0)</f>
        <v>4.1760999999999999</v>
      </c>
      <c r="W12" s="66">
        <f t="shared" si="9"/>
        <v>25</v>
      </c>
      <c r="X12" s="65">
        <f>VLOOKUP($A12,'Return Data'!$B$7:$R$2843,14,0)</f>
        <v>5.2298</v>
      </c>
      <c r="Y12" s="66">
        <f t="shared" si="10"/>
        <v>26</v>
      </c>
      <c r="Z12" s="65">
        <f>VLOOKUP($A12,'Return Data'!$B$7:$R$2843,16,0)</f>
        <v>7.1482000000000001</v>
      </c>
      <c r="AA12" s="67">
        <f t="shared" si="11"/>
        <v>16</v>
      </c>
    </row>
    <row r="13" spans="1:27" x14ac:dyDescent="0.3">
      <c r="A13" s="63" t="s">
        <v>123</v>
      </c>
      <c r="B13" s="64">
        <f>VLOOKUP($A13,'Return Data'!$B$7:$R$2843,3,0)</f>
        <v>44412</v>
      </c>
      <c r="C13" s="65">
        <f>VLOOKUP($A13,'Return Data'!$B$7:$R$2843,4,0)</f>
        <v>2494.2781</v>
      </c>
      <c r="D13" s="65">
        <f>VLOOKUP($A13,'Return Data'!$B$7:$R$2843,5,0)</f>
        <v>3.2738</v>
      </c>
      <c r="E13" s="66">
        <f t="shared" si="0"/>
        <v>5</v>
      </c>
      <c r="F13" s="65">
        <f>VLOOKUP($A13,'Return Data'!$B$7:$R$2843,6,0)</f>
        <v>3.1055000000000001</v>
      </c>
      <c r="G13" s="66">
        <f t="shared" si="1"/>
        <v>23</v>
      </c>
      <c r="H13" s="65">
        <f>VLOOKUP($A13,'Return Data'!$B$7:$R$2843,7,0)</f>
        <v>3.1299000000000001</v>
      </c>
      <c r="I13" s="66">
        <f t="shared" si="2"/>
        <v>27</v>
      </c>
      <c r="J13" s="65">
        <f>VLOOKUP($A13,'Return Data'!$B$7:$R$2843,8,0)</f>
        <v>3.2521</v>
      </c>
      <c r="K13" s="66">
        <f t="shared" si="3"/>
        <v>32</v>
      </c>
      <c r="L13" s="65">
        <f>VLOOKUP($A13,'Return Data'!$B$7:$R$2843,9,0)</f>
        <v>3.2458999999999998</v>
      </c>
      <c r="M13" s="66">
        <f t="shared" si="4"/>
        <v>31</v>
      </c>
      <c r="N13" s="65">
        <f>VLOOKUP($A13,'Return Data'!$B$7:$R$2843,10,0)</f>
        <v>3.2299000000000002</v>
      </c>
      <c r="O13" s="66">
        <f t="shared" si="5"/>
        <v>30</v>
      </c>
      <c r="P13" s="65">
        <f>VLOOKUP($A13,'Return Data'!$B$7:$R$2843,11,0)</f>
        <v>3.2227000000000001</v>
      </c>
      <c r="Q13" s="66">
        <f t="shared" si="6"/>
        <v>30</v>
      </c>
      <c r="R13" s="65">
        <f>VLOOKUP($A13,'Return Data'!$B$7:$R$2843,12,0)</f>
        <v>3.1596000000000002</v>
      </c>
      <c r="S13" s="66">
        <f t="shared" si="7"/>
        <v>34</v>
      </c>
      <c r="T13" s="65">
        <f>VLOOKUP($A13,'Return Data'!$B$7:$R$2843,13,0)</f>
        <v>3.1798000000000002</v>
      </c>
      <c r="U13" s="66">
        <f t="shared" si="8"/>
        <v>31</v>
      </c>
      <c r="V13" s="65">
        <f>VLOOKUP($A13,'Return Data'!$B$7:$R$2843,17,0)</f>
        <v>3.8936000000000002</v>
      </c>
      <c r="W13" s="66">
        <f t="shared" si="9"/>
        <v>31</v>
      </c>
      <c r="X13" s="65">
        <f>VLOOKUP($A13,'Return Data'!$B$7:$R$2843,14,0)</f>
        <v>4.9976000000000003</v>
      </c>
      <c r="Y13" s="66">
        <f t="shared" si="10"/>
        <v>30</v>
      </c>
      <c r="Z13" s="65">
        <f>VLOOKUP($A13,'Return Data'!$B$7:$R$2843,16,0)</f>
        <v>6.9764999999999997</v>
      </c>
      <c r="AA13" s="67">
        <f t="shared" si="11"/>
        <v>28</v>
      </c>
    </row>
    <row r="14" spans="1:27" x14ac:dyDescent="0.3">
      <c r="A14" s="63" t="s">
        <v>124</v>
      </c>
      <c r="B14" s="64">
        <f>VLOOKUP($A14,'Return Data'!$B$7:$R$2843,3,0)</f>
        <v>44412</v>
      </c>
      <c r="C14" s="65">
        <f>VLOOKUP($A14,'Return Data'!$B$7:$R$2843,4,0)</f>
        <v>2974.7655</v>
      </c>
      <c r="D14" s="65">
        <f>VLOOKUP($A14,'Return Data'!$B$7:$R$2843,5,0)</f>
        <v>2.8530000000000002</v>
      </c>
      <c r="E14" s="66">
        <f t="shared" si="0"/>
        <v>28</v>
      </c>
      <c r="F14" s="65">
        <f>VLOOKUP($A14,'Return Data'!$B$7:$R$2843,6,0)</f>
        <v>3.1909999999999998</v>
      </c>
      <c r="G14" s="66">
        <f t="shared" si="1"/>
        <v>10</v>
      </c>
      <c r="H14" s="65">
        <f>VLOOKUP($A14,'Return Data'!$B$7:$R$2843,7,0)</f>
        <v>3.2324999999999999</v>
      </c>
      <c r="I14" s="66">
        <f t="shared" si="2"/>
        <v>9</v>
      </c>
      <c r="J14" s="65">
        <f>VLOOKUP($A14,'Return Data'!$B$7:$R$2843,8,0)</f>
        <v>3.3624999999999998</v>
      </c>
      <c r="K14" s="66">
        <f t="shared" si="3"/>
        <v>18</v>
      </c>
      <c r="L14" s="65">
        <f>VLOOKUP($A14,'Return Data'!$B$7:$R$2843,9,0)</f>
        <v>3.3624999999999998</v>
      </c>
      <c r="M14" s="66">
        <f t="shared" si="4"/>
        <v>20</v>
      </c>
      <c r="N14" s="65">
        <f>VLOOKUP($A14,'Return Data'!$B$7:$R$2843,10,0)</f>
        <v>3.3233999999999999</v>
      </c>
      <c r="O14" s="66">
        <f t="shared" si="5"/>
        <v>22</v>
      </c>
      <c r="P14" s="65">
        <f>VLOOKUP($A14,'Return Data'!$B$7:$R$2843,11,0)</f>
        <v>3.3340999999999998</v>
      </c>
      <c r="Q14" s="66">
        <f t="shared" si="6"/>
        <v>19</v>
      </c>
      <c r="R14" s="65">
        <f>VLOOKUP($A14,'Return Data'!$B$7:$R$2843,12,0)</f>
        <v>3.2431000000000001</v>
      </c>
      <c r="S14" s="66">
        <f t="shared" si="7"/>
        <v>17</v>
      </c>
      <c r="T14" s="65">
        <f>VLOOKUP($A14,'Return Data'!$B$7:$R$2843,13,0)</f>
        <v>3.2717000000000001</v>
      </c>
      <c r="U14" s="66">
        <f t="shared" si="8"/>
        <v>20</v>
      </c>
      <c r="V14" s="65">
        <f>VLOOKUP($A14,'Return Data'!$B$7:$R$2843,17,0)</f>
        <v>4.2344999999999997</v>
      </c>
      <c r="W14" s="66">
        <f t="shared" si="9"/>
        <v>20</v>
      </c>
      <c r="X14" s="65">
        <f>VLOOKUP($A14,'Return Data'!$B$7:$R$2843,14,0)</f>
        <v>5.2968999999999999</v>
      </c>
      <c r="Y14" s="66">
        <f t="shared" si="10"/>
        <v>19</v>
      </c>
      <c r="Z14" s="65">
        <f>VLOOKUP($A14,'Return Data'!$B$7:$R$2843,16,0)</f>
        <v>7.1440999999999999</v>
      </c>
      <c r="AA14" s="67">
        <f t="shared" si="11"/>
        <v>18</v>
      </c>
    </row>
    <row r="15" spans="1:27" x14ac:dyDescent="0.3">
      <c r="A15" s="63" t="s">
        <v>125</v>
      </c>
      <c r="B15" s="64">
        <f>VLOOKUP($A15,'Return Data'!$B$7:$R$2843,3,0)</f>
        <v>44412</v>
      </c>
      <c r="C15" s="65">
        <f>VLOOKUP($A15,'Return Data'!$B$7:$R$2843,4,0)</f>
        <v>2685.6019000000001</v>
      </c>
      <c r="D15" s="65">
        <f>VLOOKUP($A15,'Return Data'!$B$7:$R$2843,5,0)</f>
        <v>3.0596000000000001</v>
      </c>
      <c r="E15" s="66">
        <f t="shared" si="0"/>
        <v>14</v>
      </c>
      <c r="F15" s="65">
        <f>VLOOKUP($A15,'Return Data'!$B$7:$R$2843,6,0)</f>
        <v>3.1879</v>
      </c>
      <c r="G15" s="66">
        <f t="shared" si="1"/>
        <v>11</v>
      </c>
      <c r="H15" s="65">
        <f>VLOOKUP($A15,'Return Data'!$B$7:$R$2843,7,0)</f>
        <v>3.2822</v>
      </c>
      <c r="I15" s="66">
        <f t="shared" si="2"/>
        <v>3</v>
      </c>
      <c r="J15" s="65">
        <f>VLOOKUP($A15,'Return Data'!$B$7:$R$2843,8,0)</f>
        <v>3.5028999999999999</v>
      </c>
      <c r="K15" s="66">
        <f t="shared" si="3"/>
        <v>2</v>
      </c>
      <c r="L15" s="65">
        <f>VLOOKUP($A15,'Return Data'!$B$7:$R$2843,9,0)</f>
        <v>3.5367000000000002</v>
      </c>
      <c r="M15" s="66">
        <f t="shared" si="4"/>
        <v>2</v>
      </c>
      <c r="N15" s="65">
        <f>VLOOKUP($A15,'Return Data'!$B$7:$R$2843,10,0)</f>
        <v>3.4992000000000001</v>
      </c>
      <c r="O15" s="66">
        <f t="shared" si="5"/>
        <v>2</v>
      </c>
      <c r="P15" s="65">
        <f>VLOOKUP($A15,'Return Data'!$B$7:$R$2843,11,0)</f>
        <v>3.5042</v>
      </c>
      <c r="Q15" s="66">
        <f t="shared" si="6"/>
        <v>2</v>
      </c>
      <c r="R15" s="65">
        <f>VLOOKUP($A15,'Return Data'!$B$7:$R$2843,12,0)</f>
        <v>3.4218000000000002</v>
      </c>
      <c r="S15" s="66">
        <f t="shared" si="7"/>
        <v>2</v>
      </c>
      <c r="T15" s="65">
        <f>VLOOKUP($A15,'Return Data'!$B$7:$R$2843,13,0)</f>
        <v>3.4365000000000001</v>
      </c>
      <c r="U15" s="66">
        <f t="shared" si="8"/>
        <v>2</v>
      </c>
      <c r="V15" s="65">
        <f>VLOOKUP($A15,'Return Data'!$B$7:$R$2843,17,0)</f>
        <v>4.4242999999999997</v>
      </c>
      <c r="W15" s="66">
        <f t="shared" si="9"/>
        <v>3</v>
      </c>
      <c r="X15" s="65">
        <f>VLOOKUP($A15,'Return Data'!$B$7:$R$2843,14,0)</f>
        <v>5.4489999999999998</v>
      </c>
      <c r="Y15" s="66">
        <f t="shared" si="10"/>
        <v>5</v>
      </c>
      <c r="Z15" s="65">
        <f>VLOOKUP($A15,'Return Data'!$B$7:$R$2843,16,0)</f>
        <v>7.1009000000000002</v>
      </c>
      <c r="AA15" s="67">
        <f t="shared" si="11"/>
        <v>26</v>
      </c>
    </row>
    <row r="16" spans="1:27" x14ac:dyDescent="0.3">
      <c r="A16" s="63" t="s">
        <v>127</v>
      </c>
      <c r="B16" s="64">
        <f>VLOOKUP($A16,'Return Data'!$B$7:$R$2843,3,0)</f>
        <v>44412</v>
      </c>
      <c r="C16" s="65">
        <f>VLOOKUP($A16,'Return Data'!$B$7:$R$2843,4,0)</f>
        <v>3127.0149000000001</v>
      </c>
      <c r="D16" s="65">
        <f>VLOOKUP($A16,'Return Data'!$B$7:$R$2843,5,0)</f>
        <v>2.9405000000000001</v>
      </c>
      <c r="E16" s="66">
        <f t="shared" si="0"/>
        <v>22</v>
      </c>
      <c r="F16" s="65">
        <f>VLOOKUP($A16,'Return Data'!$B$7:$R$2843,6,0)</f>
        <v>3.173</v>
      </c>
      <c r="G16" s="66">
        <f t="shared" si="1"/>
        <v>12</v>
      </c>
      <c r="H16" s="65">
        <f>VLOOKUP($A16,'Return Data'!$B$7:$R$2843,7,0)</f>
        <v>3.1764999999999999</v>
      </c>
      <c r="I16" s="66">
        <f t="shared" si="2"/>
        <v>24</v>
      </c>
      <c r="J16" s="65">
        <f>VLOOKUP($A16,'Return Data'!$B$7:$R$2843,8,0)</f>
        <v>3.3408000000000002</v>
      </c>
      <c r="K16" s="66">
        <f t="shared" si="3"/>
        <v>23</v>
      </c>
      <c r="L16" s="65">
        <f>VLOOKUP($A16,'Return Data'!$B$7:$R$2843,9,0)</f>
        <v>3.3988</v>
      </c>
      <c r="M16" s="66">
        <f t="shared" si="4"/>
        <v>14</v>
      </c>
      <c r="N16" s="65">
        <f>VLOOKUP($A16,'Return Data'!$B$7:$R$2843,10,0)</f>
        <v>3.3281999999999998</v>
      </c>
      <c r="O16" s="66">
        <f t="shared" si="5"/>
        <v>20</v>
      </c>
      <c r="P16" s="65">
        <f>VLOOKUP($A16,'Return Data'!$B$7:$R$2843,11,0)</f>
        <v>3.3071999999999999</v>
      </c>
      <c r="Q16" s="66">
        <f t="shared" si="6"/>
        <v>23</v>
      </c>
      <c r="R16" s="65">
        <f>VLOOKUP($A16,'Return Data'!$B$7:$R$2843,12,0)</f>
        <v>3.2322000000000002</v>
      </c>
      <c r="S16" s="66">
        <f t="shared" si="7"/>
        <v>20</v>
      </c>
      <c r="T16" s="65">
        <f>VLOOKUP($A16,'Return Data'!$B$7:$R$2843,13,0)</f>
        <v>3.2683</v>
      </c>
      <c r="U16" s="66">
        <f t="shared" si="8"/>
        <v>21</v>
      </c>
      <c r="V16" s="65">
        <f>VLOOKUP($A16,'Return Data'!$B$7:$R$2843,17,0)</f>
        <v>4.4118000000000004</v>
      </c>
      <c r="W16" s="66">
        <f t="shared" si="9"/>
        <v>4</v>
      </c>
      <c r="X16" s="65">
        <f>VLOOKUP($A16,'Return Data'!$B$7:$R$2843,14,0)</f>
        <v>5.4806999999999997</v>
      </c>
      <c r="Y16" s="66">
        <f t="shared" si="10"/>
        <v>3</v>
      </c>
      <c r="Z16" s="65">
        <f>VLOOKUP($A16,'Return Data'!$B$7:$R$2843,16,0)</f>
        <v>7.2765000000000004</v>
      </c>
      <c r="AA16" s="67">
        <f t="shared" si="11"/>
        <v>2</v>
      </c>
    </row>
    <row r="17" spans="1:27" x14ac:dyDescent="0.3">
      <c r="A17" s="63" t="s">
        <v>128</v>
      </c>
      <c r="B17" s="64">
        <f>VLOOKUP($A17,'Return Data'!$B$7:$R$2843,3,0)</f>
        <v>44412</v>
      </c>
      <c r="C17" s="65">
        <f>VLOOKUP($A17,'Return Data'!$B$7:$R$2843,4,0)</f>
        <v>4091.1291000000001</v>
      </c>
      <c r="D17" s="65">
        <f>VLOOKUP($A17,'Return Data'!$B$7:$R$2843,5,0)</f>
        <v>3.4306999999999999</v>
      </c>
      <c r="E17" s="66">
        <f t="shared" si="0"/>
        <v>3</v>
      </c>
      <c r="F17" s="65">
        <f>VLOOKUP($A17,'Return Data'!$B$7:$R$2843,6,0)</f>
        <v>3.1936</v>
      </c>
      <c r="G17" s="66">
        <f t="shared" si="1"/>
        <v>8</v>
      </c>
      <c r="H17" s="65">
        <f>VLOOKUP($A17,'Return Data'!$B$7:$R$2843,7,0)</f>
        <v>3.1836000000000002</v>
      </c>
      <c r="I17" s="66">
        <f t="shared" si="2"/>
        <v>21</v>
      </c>
      <c r="J17" s="65">
        <f>VLOOKUP($A17,'Return Data'!$B$7:$R$2843,8,0)</f>
        <v>3.3955000000000002</v>
      </c>
      <c r="K17" s="66">
        <f t="shared" si="3"/>
        <v>12</v>
      </c>
      <c r="L17" s="65">
        <f>VLOOKUP($A17,'Return Data'!$B$7:$R$2843,9,0)</f>
        <v>3.3784000000000001</v>
      </c>
      <c r="M17" s="66">
        <f t="shared" si="4"/>
        <v>18</v>
      </c>
      <c r="N17" s="65">
        <f>VLOOKUP($A17,'Return Data'!$B$7:$R$2843,10,0)</f>
        <v>3.3163</v>
      </c>
      <c r="O17" s="66">
        <f t="shared" si="5"/>
        <v>23</v>
      </c>
      <c r="P17" s="65">
        <f>VLOOKUP($A17,'Return Data'!$B$7:$R$2843,11,0)</f>
        <v>3.2797000000000001</v>
      </c>
      <c r="Q17" s="66">
        <f t="shared" si="6"/>
        <v>27</v>
      </c>
      <c r="R17" s="65">
        <f>VLOOKUP($A17,'Return Data'!$B$7:$R$2843,12,0)</f>
        <v>3.1789000000000001</v>
      </c>
      <c r="S17" s="66">
        <f t="shared" si="7"/>
        <v>33</v>
      </c>
      <c r="T17" s="65">
        <f>VLOOKUP($A17,'Return Data'!$B$7:$R$2843,13,0)</f>
        <v>3.2208000000000001</v>
      </c>
      <c r="U17" s="66">
        <f t="shared" si="8"/>
        <v>27</v>
      </c>
      <c r="V17" s="65">
        <f>VLOOKUP($A17,'Return Data'!$B$7:$R$2843,17,0)</f>
        <v>4.2018000000000004</v>
      </c>
      <c r="W17" s="66">
        <f t="shared" si="9"/>
        <v>23</v>
      </c>
      <c r="X17" s="65">
        <f>VLOOKUP($A17,'Return Data'!$B$7:$R$2843,14,0)</f>
        <v>5.2606000000000002</v>
      </c>
      <c r="Y17" s="66">
        <f t="shared" si="10"/>
        <v>23</v>
      </c>
      <c r="Z17" s="65">
        <f>VLOOKUP($A17,'Return Data'!$B$7:$R$2843,16,0)</f>
        <v>7.1180000000000003</v>
      </c>
      <c r="AA17" s="67">
        <f t="shared" si="11"/>
        <v>23</v>
      </c>
    </row>
    <row r="18" spans="1:27" x14ac:dyDescent="0.3">
      <c r="A18" s="63" t="s">
        <v>129</v>
      </c>
      <c r="B18" s="64">
        <f>VLOOKUP($A18,'Return Data'!$B$7:$R$2843,3,0)</f>
        <v>44412</v>
      </c>
      <c r="C18" s="65">
        <f>VLOOKUP($A18,'Return Data'!$B$7:$R$2843,4,0)</f>
        <v>2072.154</v>
      </c>
      <c r="D18" s="65">
        <f>VLOOKUP($A18,'Return Data'!$B$7:$R$2843,5,0)</f>
        <v>2.8660999999999999</v>
      </c>
      <c r="E18" s="66">
        <f t="shared" si="0"/>
        <v>27</v>
      </c>
      <c r="F18" s="65">
        <f>VLOOKUP($A18,'Return Data'!$B$7:$R$2843,6,0)</f>
        <v>3.0463</v>
      </c>
      <c r="G18" s="66">
        <f t="shared" si="1"/>
        <v>30</v>
      </c>
      <c r="H18" s="65">
        <f>VLOOKUP($A18,'Return Data'!$B$7:$R$2843,7,0)</f>
        <v>3.1057999999999999</v>
      </c>
      <c r="I18" s="66">
        <f t="shared" si="2"/>
        <v>32</v>
      </c>
      <c r="J18" s="65">
        <f>VLOOKUP($A18,'Return Data'!$B$7:$R$2843,8,0)</f>
        <v>3.3527999999999998</v>
      </c>
      <c r="K18" s="66">
        <f t="shared" si="3"/>
        <v>20</v>
      </c>
      <c r="L18" s="65">
        <f>VLOOKUP($A18,'Return Data'!$B$7:$R$2843,9,0)</f>
        <v>3.3452999999999999</v>
      </c>
      <c r="M18" s="66">
        <f t="shared" si="4"/>
        <v>25</v>
      </c>
      <c r="N18" s="65">
        <f>VLOOKUP($A18,'Return Data'!$B$7:$R$2843,10,0)</f>
        <v>3.3298999999999999</v>
      </c>
      <c r="O18" s="66">
        <f t="shared" si="5"/>
        <v>19</v>
      </c>
      <c r="P18" s="65">
        <f>VLOOKUP($A18,'Return Data'!$B$7:$R$2843,11,0)</f>
        <v>3.3239999999999998</v>
      </c>
      <c r="Q18" s="66">
        <f t="shared" si="6"/>
        <v>21</v>
      </c>
      <c r="R18" s="65">
        <f>VLOOKUP($A18,'Return Data'!$B$7:$R$2843,12,0)</f>
        <v>3.2282000000000002</v>
      </c>
      <c r="S18" s="66">
        <f t="shared" si="7"/>
        <v>23</v>
      </c>
      <c r="T18" s="65">
        <f>VLOOKUP($A18,'Return Data'!$B$7:$R$2843,13,0)</f>
        <v>3.2673999999999999</v>
      </c>
      <c r="U18" s="66">
        <f t="shared" si="8"/>
        <v>23</v>
      </c>
      <c r="V18" s="65">
        <f>VLOOKUP($A18,'Return Data'!$B$7:$R$2843,17,0)</f>
        <v>4.2092999999999998</v>
      </c>
      <c r="W18" s="66">
        <f t="shared" si="9"/>
        <v>22</v>
      </c>
      <c r="X18" s="65">
        <f>VLOOKUP($A18,'Return Data'!$B$7:$R$2843,14,0)</f>
        <v>5.2981999999999996</v>
      </c>
      <c r="Y18" s="66">
        <f t="shared" si="10"/>
        <v>18</v>
      </c>
      <c r="Z18" s="65">
        <f>VLOOKUP($A18,'Return Data'!$B$7:$R$2843,16,0)</f>
        <v>7.1380999999999997</v>
      </c>
      <c r="AA18" s="67">
        <f t="shared" si="11"/>
        <v>22</v>
      </c>
    </row>
    <row r="19" spans="1:27" x14ac:dyDescent="0.3">
      <c r="A19" s="63" t="s">
        <v>130</v>
      </c>
      <c r="B19" s="64">
        <f>VLOOKUP($A19,'Return Data'!$B$7:$R$2843,3,0)</f>
        <v>44412</v>
      </c>
      <c r="C19" s="65">
        <f>VLOOKUP($A19,'Return Data'!$B$7:$R$2843,4,0)</f>
        <v>308.20830000000001</v>
      </c>
      <c r="D19" s="65">
        <f>VLOOKUP($A19,'Return Data'!$B$7:$R$2843,5,0)</f>
        <v>3.0438000000000001</v>
      </c>
      <c r="E19" s="66">
        <f t="shared" si="0"/>
        <v>15</v>
      </c>
      <c r="F19" s="65">
        <f>VLOOKUP($A19,'Return Data'!$B$7:$R$2843,6,0)</f>
        <v>3.2063000000000001</v>
      </c>
      <c r="G19" s="66">
        <f t="shared" si="1"/>
        <v>6</v>
      </c>
      <c r="H19" s="65">
        <f>VLOOKUP($A19,'Return Data'!$B$7:$R$2843,7,0)</f>
        <v>3.2231999999999998</v>
      </c>
      <c r="I19" s="66">
        <f t="shared" si="2"/>
        <v>10</v>
      </c>
      <c r="J19" s="65">
        <f>VLOOKUP($A19,'Return Data'!$B$7:$R$2843,8,0)</f>
        <v>3.4194</v>
      </c>
      <c r="K19" s="66">
        <f t="shared" si="3"/>
        <v>4</v>
      </c>
      <c r="L19" s="65">
        <f>VLOOKUP($A19,'Return Data'!$B$7:$R$2843,9,0)</f>
        <v>3.4178999999999999</v>
      </c>
      <c r="M19" s="66">
        <f t="shared" si="4"/>
        <v>12</v>
      </c>
      <c r="N19" s="65">
        <f>VLOOKUP($A19,'Return Data'!$B$7:$R$2843,10,0)</f>
        <v>3.3342000000000001</v>
      </c>
      <c r="O19" s="66">
        <f t="shared" si="5"/>
        <v>17</v>
      </c>
      <c r="P19" s="65">
        <f>VLOOKUP($A19,'Return Data'!$B$7:$R$2843,11,0)</f>
        <v>3.3328000000000002</v>
      </c>
      <c r="Q19" s="66">
        <f t="shared" si="6"/>
        <v>20</v>
      </c>
      <c r="R19" s="65">
        <f>VLOOKUP($A19,'Return Data'!$B$7:$R$2843,12,0)</f>
        <v>3.2597</v>
      </c>
      <c r="S19" s="66">
        <f t="shared" si="7"/>
        <v>13</v>
      </c>
      <c r="T19" s="65">
        <f>VLOOKUP($A19,'Return Data'!$B$7:$R$2843,13,0)</f>
        <v>3.2997000000000001</v>
      </c>
      <c r="U19" s="66">
        <f t="shared" si="8"/>
        <v>14</v>
      </c>
      <c r="V19" s="65">
        <f>VLOOKUP($A19,'Return Data'!$B$7:$R$2843,17,0)</f>
        <v>4.3254999999999999</v>
      </c>
      <c r="W19" s="66">
        <f t="shared" si="9"/>
        <v>12</v>
      </c>
      <c r="X19" s="65">
        <f>VLOOKUP($A19,'Return Data'!$B$7:$R$2843,14,0)</f>
        <v>5.3562000000000003</v>
      </c>
      <c r="Y19" s="66">
        <f t="shared" si="10"/>
        <v>13</v>
      </c>
      <c r="Z19" s="65">
        <f>VLOOKUP($A19,'Return Data'!$B$7:$R$2843,16,0)</f>
        <v>7.1755000000000004</v>
      </c>
      <c r="AA19" s="67">
        <f t="shared" si="11"/>
        <v>11</v>
      </c>
    </row>
    <row r="20" spans="1:27" x14ac:dyDescent="0.3">
      <c r="A20" s="63" t="s">
        <v>131</v>
      </c>
      <c r="B20" s="64">
        <f>VLOOKUP($A20,'Return Data'!$B$7:$R$2843,3,0)</f>
        <v>44412</v>
      </c>
      <c r="C20" s="65">
        <f>VLOOKUP($A20,'Return Data'!$B$7:$R$2843,4,0)</f>
        <v>2239.4490000000001</v>
      </c>
      <c r="D20" s="65">
        <f>VLOOKUP($A20,'Return Data'!$B$7:$R$2843,5,0)</f>
        <v>3.1768999999999998</v>
      </c>
      <c r="E20" s="66">
        <f t="shared" si="0"/>
        <v>8</v>
      </c>
      <c r="F20" s="65">
        <f>VLOOKUP($A20,'Return Data'!$B$7:$R$2843,6,0)</f>
        <v>3.1312000000000002</v>
      </c>
      <c r="G20" s="66">
        <f t="shared" si="1"/>
        <v>20</v>
      </c>
      <c r="H20" s="65">
        <f>VLOOKUP($A20,'Return Data'!$B$7:$R$2843,7,0)</f>
        <v>3.2608000000000001</v>
      </c>
      <c r="I20" s="66">
        <f t="shared" si="2"/>
        <v>4</v>
      </c>
      <c r="J20" s="65">
        <f>VLOOKUP($A20,'Return Data'!$B$7:$R$2843,8,0)</f>
        <v>3.4224000000000001</v>
      </c>
      <c r="K20" s="66">
        <f t="shared" si="3"/>
        <v>3</v>
      </c>
      <c r="L20" s="65">
        <f>VLOOKUP($A20,'Return Data'!$B$7:$R$2843,9,0)</f>
        <v>3.4363000000000001</v>
      </c>
      <c r="M20" s="66">
        <f t="shared" si="4"/>
        <v>5</v>
      </c>
      <c r="N20" s="65">
        <f>VLOOKUP($A20,'Return Data'!$B$7:$R$2843,10,0)</f>
        <v>3.4451999999999998</v>
      </c>
      <c r="O20" s="66">
        <f t="shared" si="5"/>
        <v>3</v>
      </c>
      <c r="P20" s="65">
        <f>VLOOKUP($A20,'Return Data'!$B$7:$R$2843,11,0)</f>
        <v>3.4424000000000001</v>
      </c>
      <c r="Q20" s="66">
        <f t="shared" si="6"/>
        <v>3</v>
      </c>
      <c r="R20" s="65">
        <f>VLOOKUP($A20,'Return Data'!$B$7:$R$2843,12,0)</f>
        <v>3.3723000000000001</v>
      </c>
      <c r="S20" s="66">
        <f t="shared" si="7"/>
        <v>3</v>
      </c>
      <c r="T20" s="65">
        <f>VLOOKUP($A20,'Return Data'!$B$7:$R$2843,13,0)</f>
        <v>3.4297</v>
      </c>
      <c r="U20" s="66">
        <f t="shared" si="8"/>
        <v>3</v>
      </c>
      <c r="V20" s="65">
        <f>VLOOKUP($A20,'Return Data'!$B$7:$R$2843,17,0)</f>
        <v>4.4726999999999997</v>
      </c>
      <c r="W20" s="66">
        <f t="shared" si="9"/>
        <v>2</v>
      </c>
      <c r="X20" s="65">
        <f>VLOOKUP($A20,'Return Data'!$B$7:$R$2843,14,0)</f>
        <v>5.49</v>
      </c>
      <c r="Y20" s="66">
        <f t="shared" si="10"/>
        <v>2</v>
      </c>
      <c r="Z20" s="65">
        <f>VLOOKUP($A20,'Return Data'!$B$7:$R$2843,16,0)</f>
        <v>7.1912000000000003</v>
      </c>
      <c r="AA20" s="67">
        <f t="shared" si="11"/>
        <v>9</v>
      </c>
    </row>
    <row r="21" spans="1:27" x14ac:dyDescent="0.3">
      <c r="A21" s="63" t="s">
        <v>132</v>
      </c>
      <c r="B21" s="64">
        <f>VLOOKUP($A21,'Return Data'!$B$7:$R$2843,3,0)</f>
        <v>44412</v>
      </c>
      <c r="C21" s="65">
        <f>VLOOKUP($A21,'Return Data'!$B$7:$R$2843,4,0)</f>
        <v>2514.0587</v>
      </c>
      <c r="D21" s="65">
        <f>VLOOKUP($A21,'Return Data'!$B$7:$R$2843,5,0)</f>
        <v>2.9155000000000002</v>
      </c>
      <c r="E21" s="66">
        <f t="shared" si="0"/>
        <v>23</v>
      </c>
      <c r="F21" s="65">
        <f>VLOOKUP($A21,'Return Data'!$B$7:$R$2843,6,0)</f>
        <v>3.1208</v>
      </c>
      <c r="G21" s="66">
        <f t="shared" si="1"/>
        <v>21</v>
      </c>
      <c r="H21" s="65">
        <f>VLOOKUP($A21,'Return Data'!$B$7:$R$2843,7,0)</f>
        <v>3.1806000000000001</v>
      </c>
      <c r="I21" s="66">
        <f t="shared" si="2"/>
        <v>22</v>
      </c>
      <c r="J21" s="65">
        <f>VLOOKUP($A21,'Return Data'!$B$7:$R$2843,8,0)</f>
        <v>3.347</v>
      </c>
      <c r="K21" s="66">
        <f t="shared" si="3"/>
        <v>21</v>
      </c>
      <c r="L21" s="65">
        <f>VLOOKUP($A21,'Return Data'!$B$7:$R$2843,9,0)</f>
        <v>3.3502000000000001</v>
      </c>
      <c r="M21" s="66">
        <f t="shared" si="4"/>
        <v>24</v>
      </c>
      <c r="N21" s="65">
        <f>VLOOKUP($A21,'Return Data'!$B$7:$R$2843,10,0)</f>
        <v>3.3001</v>
      </c>
      <c r="O21" s="66">
        <f t="shared" si="5"/>
        <v>26</v>
      </c>
      <c r="P21" s="65">
        <f>VLOOKUP($A21,'Return Data'!$B$7:$R$2843,11,0)</f>
        <v>3.2804000000000002</v>
      </c>
      <c r="Q21" s="66">
        <f t="shared" si="6"/>
        <v>26</v>
      </c>
      <c r="R21" s="65">
        <f>VLOOKUP($A21,'Return Data'!$B$7:$R$2843,12,0)</f>
        <v>3.1882999999999999</v>
      </c>
      <c r="S21" s="66">
        <f t="shared" si="7"/>
        <v>31</v>
      </c>
      <c r="T21" s="65">
        <f>VLOOKUP($A21,'Return Data'!$B$7:$R$2843,13,0)</f>
        <v>3.2187000000000001</v>
      </c>
      <c r="U21" s="66">
        <f t="shared" si="8"/>
        <v>28</v>
      </c>
      <c r="V21" s="65">
        <f>VLOOKUP($A21,'Return Data'!$B$7:$R$2843,17,0)</f>
        <v>4.1070000000000002</v>
      </c>
      <c r="W21" s="66">
        <f t="shared" si="9"/>
        <v>29</v>
      </c>
      <c r="X21" s="65">
        <f>VLOOKUP($A21,'Return Data'!$B$7:$R$2843,14,0)</f>
        <v>5.1413000000000002</v>
      </c>
      <c r="Y21" s="66">
        <f t="shared" si="10"/>
        <v>28</v>
      </c>
      <c r="Z21" s="65">
        <f>VLOOKUP($A21,'Return Data'!$B$7:$R$2843,16,0)</f>
        <v>7.0777000000000001</v>
      </c>
      <c r="AA21" s="67">
        <f t="shared" si="11"/>
        <v>27</v>
      </c>
    </row>
    <row r="22" spans="1:27" x14ac:dyDescent="0.3">
      <c r="A22" s="63" t="s">
        <v>133</v>
      </c>
      <c r="B22" s="64">
        <f>VLOOKUP($A22,'Return Data'!$B$7:$R$2843,3,0)</f>
        <v>44412</v>
      </c>
      <c r="C22" s="65">
        <f>VLOOKUP($A22,'Return Data'!$B$7:$R$2843,4,0)</f>
        <v>1606.288</v>
      </c>
      <c r="D22" s="65">
        <f>VLOOKUP($A22,'Return Data'!$B$7:$R$2843,5,0)</f>
        <v>2.7883</v>
      </c>
      <c r="E22" s="66">
        <f t="shared" si="0"/>
        <v>34</v>
      </c>
      <c r="F22" s="65">
        <f>VLOOKUP($A22,'Return Data'!$B$7:$R$2843,6,0)</f>
        <v>2.9517000000000002</v>
      </c>
      <c r="G22" s="66">
        <f t="shared" si="1"/>
        <v>38</v>
      </c>
      <c r="H22" s="65">
        <f>VLOOKUP($A22,'Return Data'!$B$7:$R$2843,7,0)</f>
        <v>2.8868</v>
      </c>
      <c r="I22" s="66">
        <f t="shared" si="2"/>
        <v>38</v>
      </c>
      <c r="J22" s="65">
        <f>VLOOKUP($A22,'Return Data'!$B$7:$R$2843,8,0)</f>
        <v>2.9725000000000001</v>
      </c>
      <c r="K22" s="66">
        <f t="shared" si="3"/>
        <v>40</v>
      </c>
      <c r="L22" s="65">
        <f>VLOOKUP($A22,'Return Data'!$B$7:$R$2843,9,0)</f>
        <v>2.9859</v>
      </c>
      <c r="M22" s="66">
        <f t="shared" si="4"/>
        <v>41</v>
      </c>
      <c r="N22" s="65">
        <f>VLOOKUP($A22,'Return Data'!$B$7:$R$2843,10,0)</f>
        <v>2.9929000000000001</v>
      </c>
      <c r="O22" s="66">
        <f t="shared" si="5"/>
        <v>39</v>
      </c>
      <c r="P22" s="65">
        <f>VLOOKUP($A22,'Return Data'!$B$7:$R$2843,11,0)</f>
        <v>2.9339</v>
      </c>
      <c r="Q22" s="66">
        <f t="shared" si="6"/>
        <v>41</v>
      </c>
      <c r="R22" s="65">
        <f>VLOOKUP($A22,'Return Data'!$B$7:$R$2843,12,0)</f>
        <v>2.8620000000000001</v>
      </c>
      <c r="S22" s="66">
        <f t="shared" si="7"/>
        <v>41</v>
      </c>
      <c r="T22" s="65">
        <f>VLOOKUP($A22,'Return Data'!$B$7:$R$2843,13,0)</f>
        <v>2.8986999999999998</v>
      </c>
      <c r="U22" s="66">
        <f t="shared" si="8"/>
        <v>38</v>
      </c>
      <c r="V22" s="65">
        <f>VLOOKUP($A22,'Return Data'!$B$7:$R$2843,17,0)</f>
        <v>3.6444999999999999</v>
      </c>
      <c r="W22" s="66">
        <f t="shared" si="9"/>
        <v>35</v>
      </c>
      <c r="X22" s="65">
        <f>VLOOKUP($A22,'Return Data'!$B$7:$R$2843,14,0)</f>
        <v>4.6508000000000003</v>
      </c>
      <c r="Y22" s="66">
        <f t="shared" si="10"/>
        <v>32</v>
      </c>
      <c r="Z22" s="65">
        <f>VLOOKUP($A22,'Return Data'!$B$7:$R$2843,16,0)</f>
        <v>6.3207000000000004</v>
      </c>
      <c r="AA22" s="67">
        <f t="shared" si="11"/>
        <v>32</v>
      </c>
    </row>
    <row r="23" spans="1:27" x14ac:dyDescent="0.3">
      <c r="A23" s="63" t="s">
        <v>134</v>
      </c>
      <c r="B23" s="64">
        <f>VLOOKUP($A23,'Return Data'!$B$7:$R$2843,3,0)</f>
        <v>44412</v>
      </c>
      <c r="C23" s="65">
        <f>VLOOKUP($A23,'Return Data'!$B$7:$R$2843,4,0)</f>
        <v>2026.8510000000001</v>
      </c>
      <c r="D23" s="65">
        <f>VLOOKUP($A23,'Return Data'!$B$7:$R$2843,5,0)</f>
        <v>2.8130999999999999</v>
      </c>
      <c r="E23" s="66">
        <f t="shared" si="0"/>
        <v>31</v>
      </c>
      <c r="F23" s="65">
        <f>VLOOKUP($A23,'Return Data'!$B$7:$R$2843,6,0)</f>
        <v>2.9649000000000001</v>
      </c>
      <c r="G23" s="66">
        <f t="shared" si="1"/>
        <v>37</v>
      </c>
      <c r="H23" s="65">
        <f>VLOOKUP($A23,'Return Data'!$B$7:$R$2843,7,0)</f>
        <v>2.8451</v>
      </c>
      <c r="I23" s="66">
        <f t="shared" si="2"/>
        <v>42</v>
      </c>
      <c r="J23" s="65">
        <f>VLOOKUP($A23,'Return Data'!$B$7:$R$2843,8,0)</f>
        <v>3.0114000000000001</v>
      </c>
      <c r="K23" s="66">
        <f t="shared" si="3"/>
        <v>38</v>
      </c>
      <c r="L23" s="65">
        <f>VLOOKUP($A23,'Return Data'!$B$7:$R$2843,9,0)</f>
        <v>2.9967000000000001</v>
      </c>
      <c r="M23" s="66">
        <f t="shared" si="4"/>
        <v>40</v>
      </c>
      <c r="N23" s="65">
        <f>VLOOKUP($A23,'Return Data'!$B$7:$R$2843,10,0)</f>
        <v>3.0095000000000001</v>
      </c>
      <c r="O23" s="66">
        <f t="shared" si="5"/>
        <v>38</v>
      </c>
      <c r="P23" s="65">
        <f>VLOOKUP($A23,'Return Data'!$B$7:$R$2843,11,0)</f>
        <v>3.0110000000000001</v>
      </c>
      <c r="Q23" s="66">
        <f t="shared" si="6"/>
        <v>39</v>
      </c>
      <c r="R23" s="65">
        <f>VLOOKUP($A23,'Return Data'!$B$7:$R$2843,12,0)</f>
        <v>3.2151999999999998</v>
      </c>
      <c r="S23" s="66">
        <f t="shared" si="7"/>
        <v>27</v>
      </c>
      <c r="T23" s="65">
        <f>VLOOKUP($A23,'Return Data'!$B$7:$R$2843,13,0)</f>
        <v>3.2143999999999999</v>
      </c>
      <c r="U23" s="66">
        <f t="shared" si="8"/>
        <v>29</v>
      </c>
      <c r="V23" s="65">
        <f>VLOOKUP($A23,'Return Data'!$B$7:$R$2843,17,0)</f>
        <v>4.1120000000000001</v>
      </c>
      <c r="W23" s="66">
        <f t="shared" si="9"/>
        <v>28</v>
      </c>
      <c r="X23" s="65">
        <f>VLOOKUP($A23,'Return Data'!$B$7:$R$2843,14,0)</f>
        <v>5.1912000000000003</v>
      </c>
      <c r="Y23" s="66">
        <f t="shared" si="10"/>
        <v>27</v>
      </c>
      <c r="Z23" s="65">
        <f>VLOOKUP($A23,'Return Data'!$B$7:$R$2843,16,0)</f>
        <v>7.1749999999999998</v>
      </c>
      <c r="AA23" s="67">
        <f t="shared" si="11"/>
        <v>12</v>
      </c>
    </row>
    <row r="24" spans="1:27" x14ac:dyDescent="0.3">
      <c r="A24" s="63" t="s">
        <v>135</v>
      </c>
      <c r="B24" s="64">
        <f>VLOOKUP($A24,'Return Data'!$B$7:$R$2843,3,0)</f>
        <v>44412</v>
      </c>
      <c r="C24" s="65">
        <f>VLOOKUP($A24,'Return Data'!$B$7:$R$2843,4,0)</f>
        <v>2016.0150000000001</v>
      </c>
      <c r="D24" s="65">
        <f>VLOOKUP($A24,'Return Data'!$B$7:$R$2843,5,0)</f>
        <v>2.7214</v>
      </c>
      <c r="E24" s="66">
        <f t="shared" si="0"/>
        <v>36</v>
      </c>
      <c r="F24" s="65">
        <f>VLOOKUP($A24,'Return Data'!$B$7:$R$2843,6,0)</f>
        <v>2.7229999999999999</v>
      </c>
      <c r="G24" s="66">
        <f t="shared" si="1"/>
        <v>42</v>
      </c>
      <c r="H24" s="65">
        <f>VLOOKUP($A24,'Return Data'!$B$7:$R$2843,7,0)</f>
        <v>3.1133000000000002</v>
      </c>
      <c r="I24" s="66">
        <f t="shared" si="2"/>
        <v>30</v>
      </c>
      <c r="J24" s="65">
        <f>VLOOKUP($A24,'Return Data'!$B$7:$R$2843,8,0)</f>
        <v>2.8228</v>
      </c>
      <c r="K24" s="66">
        <f t="shared" si="3"/>
        <v>42</v>
      </c>
      <c r="L24" s="65">
        <f>VLOOKUP($A24,'Return Data'!$B$7:$R$2843,9,0)</f>
        <v>3.1701999999999999</v>
      </c>
      <c r="M24" s="66">
        <f t="shared" si="4"/>
        <v>34</v>
      </c>
      <c r="N24" s="65">
        <f>VLOOKUP($A24,'Return Data'!$B$7:$R$2843,10,0)</f>
        <v>2.7713999999999999</v>
      </c>
      <c r="O24" s="66">
        <f t="shared" si="5"/>
        <v>42</v>
      </c>
      <c r="P24" s="65">
        <f>VLOOKUP($A24,'Return Data'!$B$7:$R$2843,11,0)</f>
        <v>2.8371</v>
      </c>
      <c r="Q24" s="66">
        <f t="shared" si="6"/>
        <v>42</v>
      </c>
      <c r="R24" s="65">
        <f>VLOOKUP($A24,'Return Data'!$B$7:$R$2843,12,0)</f>
        <v>2.7843</v>
      </c>
      <c r="S24" s="66">
        <f t="shared" si="7"/>
        <v>42</v>
      </c>
      <c r="T24" s="65"/>
      <c r="U24" s="66"/>
      <c r="V24" s="65"/>
      <c r="W24" s="66"/>
      <c r="X24" s="65"/>
      <c r="Y24" s="66"/>
      <c r="Z24" s="65">
        <f>VLOOKUP($A24,'Return Data'!$B$7:$R$2843,16,0)</f>
        <v>3.2900999999999998</v>
      </c>
      <c r="AA24" s="67">
        <f t="shared" si="11"/>
        <v>42</v>
      </c>
    </row>
    <row r="25" spans="1:27" x14ac:dyDescent="0.3">
      <c r="A25" s="63" t="s">
        <v>136</v>
      </c>
      <c r="B25" s="64">
        <f>VLOOKUP($A25,'Return Data'!$B$7:$R$2843,3,0)</f>
        <v>44412</v>
      </c>
      <c r="C25" s="65">
        <f>VLOOKUP($A25,'Return Data'!$B$7:$R$2843,4,0)</f>
        <v>2027.0591999999999</v>
      </c>
      <c r="D25" s="65">
        <f>VLOOKUP($A25,'Return Data'!$B$7:$R$2843,5,0)</f>
        <v>2.9083000000000001</v>
      </c>
      <c r="E25" s="66">
        <f t="shared" si="0"/>
        <v>24</v>
      </c>
      <c r="F25" s="65">
        <f>VLOOKUP($A25,'Return Data'!$B$7:$R$2843,6,0)</f>
        <v>2.9897999999999998</v>
      </c>
      <c r="G25" s="66">
        <f t="shared" si="1"/>
        <v>34</v>
      </c>
      <c r="H25" s="65">
        <f>VLOOKUP($A25,'Return Data'!$B$7:$R$2843,7,0)</f>
        <v>2.8576000000000001</v>
      </c>
      <c r="I25" s="66">
        <f t="shared" si="2"/>
        <v>39</v>
      </c>
      <c r="J25" s="65">
        <f>VLOOKUP($A25,'Return Data'!$B$7:$R$2843,8,0)</f>
        <v>3.0242</v>
      </c>
      <c r="K25" s="66">
        <f t="shared" si="3"/>
        <v>37</v>
      </c>
      <c r="L25" s="65">
        <f>VLOOKUP($A25,'Return Data'!$B$7:$R$2843,9,0)</f>
        <v>3.0095999999999998</v>
      </c>
      <c r="M25" s="66">
        <f t="shared" si="4"/>
        <v>38</v>
      </c>
      <c r="N25" s="65">
        <f>VLOOKUP($A25,'Return Data'!$B$7:$R$2843,10,0)</f>
        <v>2.9777999999999998</v>
      </c>
      <c r="O25" s="66">
        <f t="shared" si="5"/>
        <v>40</v>
      </c>
      <c r="P25" s="65">
        <f>VLOOKUP($A25,'Return Data'!$B$7:$R$2843,11,0)</f>
        <v>2.9941</v>
      </c>
      <c r="Q25" s="66">
        <f t="shared" si="6"/>
        <v>40</v>
      </c>
      <c r="R25" s="65">
        <f>VLOOKUP($A25,'Return Data'!$B$7:$R$2843,12,0)</f>
        <v>3.2</v>
      </c>
      <c r="S25" s="66">
        <f t="shared" si="7"/>
        <v>29</v>
      </c>
      <c r="T25" s="65"/>
      <c r="U25" s="66"/>
      <c r="V25" s="65"/>
      <c r="W25" s="66"/>
      <c r="X25" s="65"/>
      <c r="Y25" s="66"/>
      <c r="Z25" s="65">
        <f>VLOOKUP($A25,'Return Data'!$B$7:$R$2843,16,0)</f>
        <v>3.6461999999999999</v>
      </c>
      <c r="AA25" s="67">
        <f t="shared" si="11"/>
        <v>40</v>
      </c>
    </row>
    <row r="26" spans="1:27" x14ac:dyDescent="0.3">
      <c r="A26" s="63" t="s">
        <v>137</v>
      </c>
      <c r="B26" s="64">
        <f>VLOOKUP($A26,'Return Data'!$B$7:$R$2843,3,0)</f>
        <v>44412</v>
      </c>
      <c r="C26" s="65">
        <f>VLOOKUP($A26,'Return Data'!$B$7:$R$2843,4,0)</f>
        <v>2027.2699</v>
      </c>
      <c r="D26" s="65">
        <f>VLOOKUP($A26,'Return Data'!$B$7:$R$2843,5,0)</f>
        <v>2.8161</v>
      </c>
      <c r="E26" s="66">
        <f t="shared" si="0"/>
        <v>30</v>
      </c>
      <c r="F26" s="65">
        <f>VLOOKUP($A26,'Return Data'!$B$7:$R$2843,6,0)</f>
        <v>2.9685000000000001</v>
      </c>
      <c r="G26" s="66">
        <f t="shared" si="1"/>
        <v>35</v>
      </c>
      <c r="H26" s="65">
        <f>VLOOKUP($A26,'Return Data'!$B$7:$R$2843,7,0)</f>
        <v>2.8475999999999999</v>
      </c>
      <c r="I26" s="66">
        <f t="shared" si="2"/>
        <v>41</v>
      </c>
      <c r="J26" s="65">
        <f>VLOOKUP($A26,'Return Data'!$B$7:$R$2843,8,0)</f>
        <v>3.0105</v>
      </c>
      <c r="K26" s="66">
        <f t="shared" si="3"/>
        <v>39</v>
      </c>
      <c r="L26" s="65">
        <f>VLOOKUP($A26,'Return Data'!$B$7:$R$2843,9,0)</f>
        <v>2.9969999999999999</v>
      </c>
      <c r="M26" s="66">
        <f t="shared" si="4"/>
        <v>39</v>
      </c>
      <c r="N26" s="65">
        <f>VLOOKUP($A26,'Return Data'!$B$7:$R$2843,10,0)</f>
        <v>3.0165000000000002</v>
      </c>
      <c r="O26" s="66">
        <f t="shared" si="5"/>
        <v>37</v>
      </c>
      <c r="P26" s="65">
        <f>VLOOKUP($A26,'Return Data'!$B$7:$R$2843,11,0)</f>
        <v>3.0162</v>
      </c>
      <c r="Q26" s="66">
        <f t="shared" si="6"/>
        <v>37</v>
      </c>
      <c r="R26" s="65">
        <f>VLOOKUP($A26,'Return Data'!$B$7:$R$2843,12,0)</f>
        <v>3.2183000000000002</v>
      </c>
      <c r="S26" s="66">
        <f t="shared" si="7"/>
        <v>25</v>
      </c>
      <c r="T26" s="65"/>
      <c r="U26" s="66"/>
      <c r="V26" s="65"/>
      <c r="W26" s="66"/>
      <c r="X26" s="65"/>
      <c r="Y26" s="66"/>
      <c r="Z26" s="65">
        <f>VLOOKUP($A26,'Return Data'!$B$7:$R$2843,16,0)</f>
        <v>3.6543999999999999</v>
      </c>
      <c r="AA26" s="67">
        <f t="shared" si="11"/>
        <v>39</v>
      </c>
    </row>
    <row r="27" spans="1:27" x14ac:dyDescent="0.3">
      <c r="A27" s="63" t="s">
        <v>138</v>
      </c>
      <c r="B27" s="64">
        <f>VLOOKUP($A27,'Return Data'!$B$7:$R$2843,3,0)</f>
        <v>44412</v>
      </c>
      <c r="C27" s="65">
        <f>VLOOKUP($A27,'Return Data'!$B$7:$R$2843,4,0)</f>
        <v>2026.9384</v>
      </c>
      <c r="D27" s="65">
        <f>VLOOKUP($A27,'Return Data'!$B$7:$R$2843,5,0)</f>
        <v>2.8454000000000002</v>
      </c>
      <c r="E27" s="66">
        <f t="shared" si="0"/>
        <v>29</v>
      </c>
      <c r="F27" s="65">
        <f>VLOOKUP($A27,'Return Data'!$B$7:$R$2843,6,0)</f>
        <v>3.0470000000000002</v>
      </c>
      <c r="G27" s="66">
        <f t="shared" si="1"/>
        <v>29</v>
      </c>
      <c r="H27" s="65">
        <f>VLOOKUP($A27,'Return Data'!$B$7:$R$2843,7,0)</f>
        <v>2.9552</v>
      </c>
      <c r="I27" s="66">
        <f t="shared" si="2"/>
        <v>36</v>
      </c>
      <c r="J27" s="65">
        <f>VLOOKUP($A27,'Return Data'!$B$7:$R$2843,8,0)</f>
        <v>3.0640000000000001</v>
      </c>
      <c r="K27" s="66">
        <f t="shared" si="3"/>
        <v>36</v>
      </c>
      <c r="L27" s="65">
        <f>VLOOKUP($A27,'Return Data'!$B$7:$R$2843,9,0)</f>
        <v>3.0329999999999999</v>
      </c>
      <c r="M27" s="66">
        <f t="shared" si="4"/>
        <v>37</v>
      </c>
      <c r="N27" s="65">
        <f>VLOOKUP($A27,'Return Data'!$B$7:$R$2843,10,0)</f>
        <v>3.0173999999999999</v>
      </c>
      <c r="O27" s="66">
        <f t="shared" si="5"/>
        <v>36</v>
      </c>
      <c r="P27" s="65">
        <f>VLOOKUP($A27,'Return Data'!$B$7:$R$2843,11,0)</f>
        <v>3.0158999999999998</v>
      </c>
      <c r="Q27" s="66">
        <f t="shared" si="6"/>
        <v>38</v>
      </c>
      <c r="R27" s="65">
        <f>VLOOKUP($A27,'Return Data'!$B$7:$R$2843,12,0)</f>
        <v>3.2161</v>
      </c>
      <c r="S27" s="66">
        <f t="shared" si="7"/>
        <v>26</v>
      </c>
      <c r="T27" s="65"/>
      <c r="U27" s="66"/>
      <c r="V27" s="65"/>
      <c r="W27" s="66"/>
      <c r="X27" s="65"/>
      <c r="Y27" s="66"/>
      <c r="Z27" s="65">
        <f>VLOOKUP($A27,'Return Data'!$B$7:$R$2843,16,0)</f>
        <v>3.6412</v>
      </c>
      <c r="AA27" s="67">
        <f t="shared" si="11"/>
        <v>41</v>
      </c>
    </row>
    <row r="28" spans="1:27" x14ac:dyDescent="0.3">
      <c r="A28" s="63" t="s">
        <v>139</v>
      </c>
      <c r="B28" s="64">
        <f>VLOOKUP($A28,'Return Data'!$B$7:$R$2843,3,0)</f>
        <v>44412</v>
      </c>
      <c r="C28" s="65">
        <f>VLOOKUP($A28,'Return Data'!$B$7:$R$2843,4,0)</f>
        <v>2858.0146</v>
      </c>
      <c r="D28" s="65">
        <f>VLOOKUP($A28,'Return Data'!$B$7:$R$2843,5,0)</f>
        <v>3.0002</v>
      </c>
      <c r="E28" s="66">
        <f t="shared" si="0"/>
        <v>18</v>
      </c>
      <c r="F28" s="65">
        <f>VLOOKUP($A28,'Return Data'!$B$7:$R$2843,6,0)</f>
        <v>3.1408</v>
      </c>
      <c r="G28" s="66">
        <f t="shared" si="1"/>
        <v>16</v>
      </c>
      <c r="H28" s="65">
        <f>VLOOKUP($A28,'Return Data'!$B$7:$R$2843,7,0)</f>
        <v>3.1951000000000001</v>
      </c>
      <c r="I28" s="66">
        <f t="shared" si="2"/>
        <v>17</v>
      </c>
      <c r="J28" s="65">
        <f>VLOOKUP($A28,'Return Data'!$B$7:$R$2843,8,0)</f>
        <v>3.3673999999999999</v>
      </c>
      <c r="K28" s="66">
        <f t="shared" si="3"/>
        <v>17</v>
      </c>
      <c r="L28" s="65">
        <f>VLOOKUP($A28,'Return Data'!$B$7:$R$2843,9,0)</f>
        <v>3.3527</v>
      </c>
      <c r="M28" s="66">
        <f t="shared" si="4"/>
        <v>22</v>
      </c>
      <c r="N28" s="65">
        <f>VLOOKUP($A28,'Return Data'!$B$7:$R$2843,10,0)</f>
        <v>3.3111999999999999</v>
      </c>
      <c r="O28" s="66">
        <f t="shared" si="5"/>
        <v>24</v>
      </c>
      <c r="P28" s="65">
        <f>VLOOKUP($A28,'Return Data'!$B$7:$R$2843,11,0)</f>
        <v>3.2957999999999998</v>
      </c>
      <c r="Q28" s="66">
        <f t="shared" si="6"/>
        <v>24</v>
      </c>
      <c r="R28" s="65">
        <f>VLOOKUP($A28,'Return Data'!$B$7:$R$2843,12,0)</f>
        <v>3.2229000000000001</v>
      </c>
      <c r="S28" s="66">
        <f t="shared" si="7"/>
        <v>24</v>
      </c>
      <c r="T28" s="65">
        <f>VLOOKUP($A28,'Return Data'!$B$7:$R$2843,13,0)</f>
        <v>3.2584</v>
      </c>
      <c r="U28" s="66">
        <f t="shared" ref="U28:U50" si="12">RANK(T28,T$8:T$50,0)</f>
        <v>24</v>
      </c>
      <c r="V28" s="65">
        <f>VLOOKUP($A28,'Return Data'!$B$7:$R$2843,17,0)</f>
        <v>4.1628999999999996</v>
      </c>
      <c r="W28" s="66">
        <f>RANK(V28,V$8:V$50,0)</f>
        <v>26</v>
      </c>
      <c r="X28" s="65">
        <f>VLOOKUP($A28,'Return Data'!$B$7:$R$2843,14,0)</f>
        <v>5.2354000000000003</v>
      </c>
      <c r="Y28" s="66">
        <f>RANK(X28,X$8:X$50,0)</f>
        <v>24</v>
      </c>
      <c r="Z28" s="65">
        <f>VLOOKUP($A28,'Return Data'!$B$7:$R$2843,16,0)</f>
        <v>7.1443000000000003</v>
      </c>
      <c r="AA28" s="67">
        <f t="shared" si="11"/>
        <v>17</v>
      </c>
    </row>
    <row r="29" spans="1:27" x14ac:dyDescent="0.3">
      <c r="A29" s="63" t="s">
        <v>140</v>
      </c>
      <c r="B29" s="64">
        <f>VLOOKUP($A29,'Return Data'!$B$7:$R$2843,3,0)</f>
        <v>44412</v>
      </c>
      <c r="C29" s="65">
        <f>VLOOKUP($A29,'Return Data'!$B$7:$R$2843,4,0)</f>
        <v>1091.6534999999999</v>
      </c>
      <c r="D29" s="65">
        <f>VLOOKUP($A29,'Return Data'!$B$7:$R$2843,5,0)</f>
        <v>3.1164999999999998</v>
      </c>
      <c r="E29" s="66">
        <f t="shared" si="0"/>
        <v>11</v>
      </c>
      <c r="F29" s="65">
        <f>VLOOKUP($A29,'Return Data'!$B$7:$R$2843,6,0)</f>
        <v>3.1393</v>
      </c>
      <c r="G29" s="66">
        <f t="shared" si="1"/>
        <v>17</v>
      </c>
      <c r="H29" s="65">
        <f>VLOOKUP($A29,'Return Data'!$B$7:$R$2843,7,0)</f>
        <v>3.1055999999999999</v>
      </c>
      <c r="I29" s="66">
        <f t="shared" si="2"/>
        <v>33</v>
      </c>
      <c r="J29" s="65">
        <f>VLOOKUP($A29,'Return Data'!$B$7:$R$2843,8,0)</f>
        <v>3.1488999999999998</v>
      </c>
      <c r="K29" s="66">
        <f t="shared" si="3"/>
        <v>35</v>
      </c>
      <c r="L29" s="65">
        <f>VLOOKUP($A29,'Return Data'!$B$7:$R$2843,9,0)</f>
        <v>3.1364000000000001</v>
      </c>
      <c r="M29" s="66">
        <f t="shared" si="4"/>
        <v>36</v>
      </c>
      <c r="N29" s="65">
        <f>VLOOKUP($A29,'Return Data'!$B$7:$R$2843,10,0)</f>
        <v>3.1680999999999999</v>
      </c>
      <c r="O29" s="66">
        <f t="shared" si="5"/>
        <v>33</v>
      </c>
      <c r="P29" s="65">
        <f>VLOOKUP($A29,'Return Data'!$B$7:$R$2843,11,0)</f>
        <v>3.0865999999999998</v>
      </c>
      <c r="Q29" s="66">
        <f t="shared" si="6"/>
        <v>34</v>
      </c>
      <c r="R29" s="65">
        <f>VLOOKUP($A29,'Return Data'!$B$7:$R$2843,12,0)</f>
        <v>3.0291000000000001</v>
      </c>
      <c r="S29" s="66">
        <f t="shared" si="7"/>
        <v>38</v>
      </c>
      <c r="T29" s="65">
        <f>VLOOKUP($A29,'Return Data'!$B$7:$R$2843,13,0)</f>
        <v>3.0465</v>
      </c>
      <c r="U29" s="66">
        <f t="shared" si="12"/>
        <v>35</v>
      </c>
      <c r="V29" s="65"/>
      <c r="W29" s="66"/>
      <c r="X29" s="65"/>
      <c r="Y29" s="66"/>
      <c r="Z29" s="65">
        <f>VLOOKUP($A29,'Return Data'!$B$7:$R$2843,16,0)</f>
        <v>3.9133</v>
      </c>
      <c r="AA29" s="67">
        <f t="shared" si="11"/>
        <v>38</v>
      </c>
    </row>
    <row r="30" spans="1:27" x14ac:dyDescent="0.3">
      <c r="A30" s="63" t="s">
        <v>141</v>
      </c>
      <c r="B30" s="64">
        <f>VLOOKUP($A30,'Return Data'!$B$7:$R$2843,3,0)</f>
        <v>44412</v>
      </c>
      <c r="C30" s="65">
        <f>VLOOKUP($A30,'Return Data'!$B$7:$R$2843,4,0)</f>
        <v>56.893000000000001</v>
      </c>
      <c r="D30" s="65">
        <f>VLOOKUP($A30,'Return Data'!$B$7:$R$2843,5,0)</f>
        <v>2.6947000000000001</v>
      </c>
      <c r="E30" s="66">
        <f t="shared" si="0"/>
        <v>37</v>
      </c>
      <c r="F30" s="65">
        <f>VLOOKUP($A30,'Return Data'!$B$7:$R$2843,6,0)</f>
        <v>3.1657999999999999</v>
      </c>
      <c r="G30" s="66">
        <f t="shared" si="1"/>
        <v>13</v>
      </c>
      <c r="H30" s="65">
        <f>VLOOKUP($A30,'Return Data'!$B$7:$R$2843,7,0)</f>
        <v>3.2098</v>
      </c>
      <c r="I30" s="66">
        <f t="shared" si="2"/>
        <v>14</v>
      </c>
      <c r="J30" s="65">
        <f>VLOOKUP($A30,'Return Data'!$B$7:$R$2843,8,0)</f>
        <v>3.4047000000000001</v>
      </c>
      <c r="K30" s="66">
        <f t="shared" si="3"/>
        <v>10</v>
      </c>
      <c r="L30" s="65">
        <f>VLOOKUP($A30,'Return Data'!$B$7:$R$2843,9,0)</f>
        <v>3.4184000000000001</v>
      </c>
      <c r="M30" s="66">
        <f t="shared" si="4"/>
        <v>10</v>
      </c>
      <c r="N30" s="65">
        <f>VLOOKUP($A30,'Return Data'!$B$7:$R$2843,10,0)</f>
        <v>3.3565999999999998</v>
      </c>
      <c r="O30" s="66">
        <f t="shared" si="5"/>
        <v>11</v>
      </c>
      <c r="P30" s="65">
        <f>VLOOKUP($A30,'Return Data'!$B$7:$R$2843,11,0)</f>
        <v>3.3452999999999999</v>
      </c>
      <c r="Q30" s="66">
        <f t="shared" si="6"/>
        <v>15</v>
      </c>
      <c r="R30" s="65">
        <f>VLOOKUP($A30,'Return Data'!$B$7:$R$2843,12,0)</f>
        <v>3.2627000000000002</v>
      </c>
      <c r="S30" s="66">
        <f t="shared" si="7"/>
        <v>12</v>
      </c>
      <c r="T30" s="65">
        <f>VLOOKUP($A30,'Return Data'!$B$7:$R$2843,13,0)</f>
        <v>3.28</v>
      </c>
      <c r="U30" s="66">
        <f t="shared" si="12"/>
        <v>18</v>
      </c>
      <c r="V30" s="65">
        <f>VLOOKUP($A30,'Return Data'!$B$7:$R$2843,17,0)</f>
        <v>4.1506999999999996</v>
      </c>
      <c r="W30" s="66">
        <f t="shared" ref="W30:W35" si="13">RANK(V30,V$8:V$50,0)</f>
        <v>27</v>
      </c>
      <c r="X30" s="65">
        <f>VLOOKUP($A30,'Return Data'!$B$7:$R$2843,14,0)</f>
        <v>5.2647000000000004</v>
      </c>
      <c r="Y30" s="66">
        <f t="shared" ref="Y30:Y35" si="14">RANK(X30,X$8:X$50,0)</f>
        <v>22</v>
      </c>
      <c r="Z30" s="65">
        <f>VLOOKUP($A30,'Return Data'!$B$7:$R$2843,16,0)</f>
        <v>7.1924999999999999</v>
      </c>
      <c r="AA30" s="67">
        <f t="shared" si="11"/>
        <v>7</v>
      </c>
    </row>
    <row r="31" spans="1:27" x14ac:dyDescent="0.3">
      <c r="A31" s="63" t="s">
        <v>142</v>
      </c>
      <c r="B31" s="64">
        <f>VLOOKUP($A31,'Return Data'!$B$7:$R$2843,3,0)</f>
        <v>44412</v>
      </c>
      <c r="C31" s="65">
        <f>VLOOKUP($A31,'Return Data'!$B$7:$R$2843,4,0)</f>
        <v>4206.5667999999996</v>
      </c>
      <c r="D31" s="65">
        <f>VLOOKUP($A31,'Return Data'!$B$7:$R$2843,5,0)</f>
        <v>2.9695</v>
      </c>
      <c r="E31" s="66">
        <f t="shared" si="0"/>
        <v>20</v>
      </c>
      <c r="F31" s="65">
        <f>VLOOKUP($A31,'Return Data'!$B$7:$R$2843,6,0)</f>
        <v>3.0011999999999999</v>
      </c>
      <c r="G31" s="66">
        <f t="shared" si="1"/>
        <v>32</v>
      </c>
      <c r="H31" s="65">
        <f>VLOOKUP($A31,'Return Data'!$B$7:$R$2843,7,0)</f>
        <v>3.1575000000000002</v>
      </c>
      <c r="I31" s="66">
        <f t="shared" si="2"/>
        <v>26</v>
      </c>
      <c r="J31" s="65">
        <f>VLOOKUP($A31,'Return Data'!$B$7:$R$2843,8,0)</f>
        <v>3.3450000000000002</v>
      </c>
      <c r="K31" s="66">
        <f t="shared" si="3"/>
        <v>22</v>
      </c>
      <c r="L31" s="65">
        <f>VLOOKUP($A31,'Return Data'!$B$7:$R$2843,9,0)</f>
        <v>3.3873000000000002</v>
      </c>
      <c r="M31" s="66">
        <f t="shared" si="4"/>
        <v>16</v>
      </c>
      <c r="N31" s="65">
        <f>VLOOKUP($A31,'Return Data'!$B$7:$R$2843,10,0)</f>
        <v>3.3374999999999999</v>
      </c>
      <c r="O31" s="66">
        <f t="shared" si="5"/>
        <v>16</v>
      </c>
      <c r="P31" s="65">
        <f>VLOOKUP($A31,'Return Data'!$B$7:$R$2843,11,0)</f>
        <v>3.3348</v>
      </c>
      <c r="Q31" s="66">
        <f t="shared" si="6"/>
        <v>18</v>
      </c>
      <c r="R31" s="65">
        <f>VLOOKUP($A31,'Return Data'!$B$7:$R$2843,12,0)</f>
        <v>3.2317</v>
      </c>
      <c r="S31" s="66">
        <f t="shared" si="7"/>
        <v>21</v>
      </c>
      <c r="T31" s="65">
        <f>VLOOKUP($A31,'Return Data'!$B$7:$R$2843,13,0)</f>
        <v>3.2683</v>
      </c>
      <c r="U31" s="66">
        <f t="shared" si="12"/>
        <v>21</v>
      </c>
      <c r="V31" s="65">
        <f>VLOOKUP($A31,'Return Data'!$B$7:$R$2843,17,0)</f>
        <v>4.1970999999999998</v>
      </c>
      <c r="W31" s="66">
        <f t="shared" si="13"/>
        <v>24</v>
      </c>
      <c r="X31" s="65">
        <f>VLOOKUP($A31,'Return Data'!$B$7:$R$2843,14,0)</f>
        <v>5.2339000000000002</v>
      </c>
      <c r="Y31" s="66">
        <f t="shared" si="14"/>
        <v>25</v>
      </c>
      <c r="Z31" s="65">
        <f>VLOOKUP($A31,'Return Data'!$B$7:$R$2843,16,0)</f>
        <v>7.1135000000000002</v>
      </c>
      <c r="AA31" s="67">
        <f t="shared" si="11"/>
        <v>24</v>
      </c>
    </row>
    <row r="32" spans="1:27" x14ac:dyDescent="0.3">
      <c r="A32" s="63" t="s">
        <v>143</v>
      </c>
      <c r="B32" s="64">
        <f>VLOOKUP($A32,'Return Data'!$B$7:$R$2843,3,0)</f>
        <v>44412</v>
      </c>
      <c r="C32" s="65">
        <f>VLOOKUP($A32,'Return Data'!$B$7:$R$2843,4,0)</f>
        <v>2850.4692</v>
      </c>
      <c r="D32" s="65">
        <f>VLOOKUP($A32,'Return Data'!$B$7:$R$2843,5,0)</f>
        <v>2.9018000000000002</v>
      </c>
      <c r="E32" s="66">
        <f t="shared" si="0"/>
        <v>25</v>
      </c>
      <c r="F32" s="65">
        <f>VLOOKUP($A32,'Return Data'!$B$7:$R$2843,6,0)</f>
        <v>3.0743999999999998</v>
      </c>
      <c r="G32" s="66">
        <f t="shared" si="1"/>
        <v>26</v>
      </c>
      <c r="H32" s="65">
        <f>VLOOKUP($A32,'Return Data'!$B$7:$R$2843,7,0)</f>
        <v>3.1684000000000001</v>
      </c>
      <c r="I32" s="66">
        <f t="shared" si="2"/>
        <v>25</v>
      </c>
      <c r="J32" s="65">
        <f>VLOOKUP($A32,'Return Data'!$B$7:$R$2843,8,0)</f>
        <v>3.2814999999999999</v>
      </c>
      <c r="K32" s="66">
        <f t="shared" si="3"/>
        <v>29</v>
      </c>
      <c r="L32" s="65">
        <f>VLOOKUP($A32,'Return Data'!$B$7:$R$2843,9,0)</f>
        <v>3.2820999999999998</v>
      </c>
      <c r="M32" s="66">
        <f t="shared" si="4"/>
        <v>27</v>
      </c>
      <c r="N32" s="65">
        <f>VLOOKUP($A32,'Return Data'!$B$7:$R$2843,10,0)</f>
        <v>3.2690999999999999</v>
      </c>
      <c r="O32" s="66">
        <f t="shared" si="5"/>
        <v>28</v>
      </c>
      <c r="P32" s="65">
        <f>VLOOKUP($A32,'Return Data'!$B$7:$R$2843,11,0)</f>
        <v>3.2677</v>
      </c>
      <c r="Q32" s="66">
        <f t="shared" si="6"/>
        <v>28</v>
      </c>
      <c r="R32" s="65">
        <f>VLOOKUP($A32,'Return Data'!$B$7:$R$2843,12,0)</f>
        <v>3.2</v>
      </c>
      <c r="S32" s="66">
        <f t="shared" si="7"/>
        <v>29</v>
      </c>
      <c r="T32" s="65">
        <f>VLOOKUP($A32,'Return Data'!$B$7:$R$2843,13,0)</f>
        <v>3.2296999999999998</v>
      </c>
      <c r="U32" s="66">
        <f t="shared" si="12"/>
        <v>26</v>
      </c>
      <c r="V32" s="65">
        <f>VLOOKUP($A32,'Return Data'!$B$7:$R$2843,17,0)</f>
        <v>4.2283999999999997</v>
      </c>
      <c r="W32" s="66">
        <f t="shared" si="13"/>
        <v>21</v>
      </c>
      <c r="X32" s="65">
        <f>VLOOKUP($A32,'Return Data'!$B$7:$R$2843,14,0)</f>
        <v>5.2744999999999997</v>
      </c>
      <c r="Y32" s="66">
        <f t="shared" si="14"/>
        <v>21</v>
      </c>
      <c r="Z32" s="65">
        <f>VLOOKUP($A32,'Return Data'!$B$7:$R$2843,16,0)</f>
        <v>7.1391</v>
      </c>
      <c r="AA32" s="67">
        <f t="shared" si="11"/>
        <v>21</v>
      </c>
    </row>
    <row r="33" spans="1:27" x14ac:dyDescent="0.3">
      <c r="A33" s="63" t="s">
        <v>144</v>
      </c>
      <c r="B33" s="64">
        <f>VLOOKUP($A33,'Return Data'!$B$7:$R$2843,3,0)</f>
        <v>44412</v>
      </c>
      <c r="C33" s="65">
        <f>VLOOKUP($A33,'Return Data'!$B$7:$R$2843,4,0)</f>
        <v>3779.8234000000002</v>
      </c>
      <c r="D33" s="65">
        <f>VLOOKUP($A33,'Return Data'!$B$7:$R$2843,5,0)</f>
        <v>2.6905000000000001</v>
      </c>
      <c r="E33" s="66">
        <f t="shared" si="0"/>
        <v>38</v>
      </c>
      <c r="F33" s="65">
        <f>VLOOKUP($A33,'Return Data'!$B$7:$R$2843,6,0)</f>
        <v>2.8967000000000001</v>
      </c>
      <c r="G33" s="66">
        <f t="shared" si="1"/>
        <v>40</v>
      </c>
      <c r="H33" s="65">
        <f>VLOOKUP($A33,'Return Data'!$B$7:$R$2843,7,0)</f>
        <v>3.1193</v>
      </c>
      <c r="I33" s="66">
        <f t="shared" si="2"/>
        <v>29</v>
      </c>
      <c r="J33" s="65">
        <f>VLOOKUP($A33,'Return Data'!$B$7:$R$2843,8,0)</f>
        <v>3.2938999999999998</v>
      </c>
      <c r="K33" s="66">
        <f t="shared" si="3"/>
        <v>25</v>
      </c>
      <c r="L33" s="65">
        <f>VLOOKUP($A33,'Return Data'!$B$7:$R$2843,9,0)</f>
        <v>3.3595999999999999</v>
      </c>
      <c r="M33" s="66">
        <f t="shared" si="4"/>
        <v>21</v>
      </c>
      <c r="N33" s="65">
        <f>VLOOKUP($A33,'Return Data'!$B$7:$R$2843,10,0)</f>
        <v>3.3485</v>
      </c>
      <c r="O33" s="66">
        <f t="shared" si="5"/>
        <v>14</v>
      </c>
      <c r="P33" s="65">
        <f>VLOOKUP($A33,'Return Data'!$B$7:$R$2843,11,0)</f>
        <v>3.3698999999999999</v>
      </c>
      <c r="Q33" s="66">
        <f t="shared" si="6"/>
        <v>11</v>
      </c>
      <c r="R33" s="65">
        <f>VLOOKUP($A33,'Return Data'!$B$7:$R$2843,12,0)</f>
        <v>3.2988</v>
      </c>
      <c r="S33" s="66">
        <f t="shared" si="7"/>
        <v>10</v>
      </c>
      <c r="T33" s="65">
        <f>VLOOKUP($A33,'Return Data'!$B$7:$R$2843,13,0)</f>
        <v>3.3268</v>
      </c>
      <c r="U33" s="66">
        <f t="shared" si="12"/>
        <v>9</v>
      </c>
      <c r="V33" s="65">
        <f>VLOOKUP($A33,'Return Data'!$B$7:$R$2843,17,0)</f>
        <v>4.3659999999999997</v>
      </c>
      <c r="W33" s="66">
        <f t="shared" si="13"/>
        <v>6</v>
      </c>
      <c r="X33" s="65">
        <f>VLOOKUP($A33,'Return Data'!$B$7:$R$2843,14,0)</f>
        <v>5.367</v>
      </c>
      <c r="Y33" s="66">
        <f t="shared" si="14"/>
        <v>11</v>
      </c>
      <c r="Z33" s="65">
        <f>VLOOKUP($A33,'Return Data'!$B$7:$R$2843,16,0)</f>
        <v>7.1656000000000004</v>
      </c>
      <c r="AA33" s="67">
        <f t="shared" si="11"/>
        <v>13</v>
      </c>
    </row>
    <row r="34" spans="1:27" x14ac:dyDescent="0.3">
      <c r="A34" s="63" t="s">
        <v>436</v>
      </c>
      <c r="B34" s="64">
        <f>VLOOKUP($A34,'Return Data'!$B$7:$R$2843,3,0)</f>
        <v>44412</v>
      </c>
      <c r="C34" s="65">
        <f>VLOOKUP($A34,'Return Data'!$B$7:$R$2843,4,0)</f>
        <v>1352.9123</v>
      </c>
      <c r="D34" s="65">
        <f>VLOOKUP($A34,'Return Data'!$B$7:$R$2843,5,0)</f>
        <v>2.6305999999999998</v>
      </c>
      <c r="E34" s="66">
        <f t="shared" si="0"/>
        <v>41</v>
      </c>
      <c r="F34" s="65">
        <f>VLOOKUP($A34,'Return Data'!$B$7:$R$2843,6,0)</f>
        <v>2.9935999999999998</v>
      </c>
      <c r="G34" s="66">
        <f t="shared" si="1"/>
        <v>33</v>
      </c>
      <c r="H34" s="65">
        <f>VLOOKUP($A34,'Return Data'!$B$7:$R$2843,7,0)</f>
        <v>3.2086000000000001</v>
      </c>
      <c r="I34" s="66">
        <f t="shared" si="2"/>
        <v>15</v>
      </c>
      <c r="J34" s="65">
        <f>VLOOKUP($A34,'Return Data'!$B$7:$R$2843,8,0)</f>
        <v>3.3908</v>
      </c>
      <c r="K34" s="66">
        <f t="shared" si="3"/>
        <v>13</v>
      </c>
      <c r="L34" s="65">
        <f>VLOOKUP($A34,'Return Data'!$B$7:$R$2843,9,0)</f>
        <v>3.4390999999999998</v>
      </c>
      <c r="M34" s="66">
        <f t="shared" si="4"/>
        <v>4</v>
      </c>
      <c r="N34" s="65">
        <f>VLOOKUP($A34,'Return Data'!$B$7:$R$2843,10,0)</f>
        <v>3.4312999999999998</v>
      </c>
      <c r="O34" s="66">
        <f t="shared" si="5"/>
        <v>4</v>
      </c>
      <c r="P34" s="65">
        <f>VLOOKUP($A34,'Return Data'!$B$7:$R$2843,11,0)</f>
        <v>3.4289000000000001</v>
      </c>
      <c r="Q34" s="66">
        <f t="shared" si="6"/>
        <v>5</v>
      </c>
      <c r="R34" s="65">
        <f>VLOOKUP($A34,'Return Data'!$B$7:$R$2843,12,0)</f>
        <v>3.3391999999999999</v>
      </c>
      <c r="S34" s="66">
        <f t="shared" si="7"/>
        <v>6</v>
      </c>
      <c r="T34" s="65">
        <f>VLOOKUP($A34,'Return Data'!$B$7:$R$2843,13,0)</f>
        <v>3.3990999999999998</v>
      </c>
      <c r="U34" s="66">
        <f t="shared" si="12"/>
        <v>4</v>
      </c>
      <c r="V34" s="65">
        <f>VLOOKUP($A34,'Return Data'!$B$7:$R$2843,17,0)</f>
        <v>4.399</v>
      </c>
      <c r="W34" s="66">
        <f t="shared" si="13"/>
        <v>5</v>
      </c>
      <c r="X34" s="65">
        <f>VLOOKUP($A34,'Return Data'!$B$7:$R$2843,14,0)</f>
        <v>5.4526000000000003</v>
      </c>
      <c r="Y34" s="66">
        <f t="shared" si="14"/>
        <v>4</v>
      </c>
      <c r="Z34" s="65">
        <f>VLOOKUP($A34,'Return Data'!$B$7:$R$2843,16,0)</f>
        <v>6.1177000000000001</v>
      </c>
      <c r="AA34" s="67">
        <f t="shared" si="11"/>
        <v>33</v>
      </c>
    </row>
    <row r="35" spans="1:27" x14ac:dyDescent="0.3">
      <c r="A35" s="63" t="s">
        <v>146</v>
      </c>
      <c r="B35" s="64">
        <f>VLOOKUP($A35,'Return Data'!$B$7:$R$2843,3,0)</f>
        <v>44412</v>
      </c>
      <c r="C35" s="65">
        <f>VLOOKUP($A35,'Return Data'!$B$7:$R$2843,4,0)</f>
        <v>2196.7319000000002</v>
      </c>
      <c r="D35" s="65">
        <f>VLOOKUP($A35,'Return Data'!$B$7:$R$2843,5,0)</f>
        <v>2.8083</v>
      </c>
      <c r="E35" s="66">
        <f t="shared" si="0"/>
        <v>32</v>
      </c>
      <c r="F35" s="65">
        <f>VLOOKUP($A35,'Return Data'!$B$7:$R$2843,6,0)</f>
        <v>3.1434000000000002</v>
      </c>
      <c r="G35" s="66">
        <f t="shared" si="1"/>
        <v>15</v>
      </c>
      <c r="H35" s="65">
        <f>VLOOKUP($A35,'Return Data'!$B$7:$R$2843,7,0)</f>
        <v>3.2585000000000002</v>
      </c>
      <c r="I35" s="66">
        <f t="shared" si="2"/>
        <v>5</v>
      </c>
      <c r="J35" s="65">
        <f>VLOOKUP($A35,'Return Data'!$B$7:$R$2843,8,0)</f>
        <v>3.3971</v>
      </c>
      <c r="K35" s="66">
        <f t="shared" si="3"/>
        <v>11</v>
      </c>
      <c r="L35" s="65">
        <f>VLOOKUP($A35,'Return Data'!$B$7:$R$2843,9,0)</f>
        <v>3.4146000000000001</v>
      </c>
      <c r="M35" s="66">
        <f t="shared" si="4"/>
        <v>13</v>
      </c>
      <c r="N35" s="65">
        <f>VLOOKUP($A35,'Return Data'!$B$7:$R$2843,10,0)</f>
        <v>3.3933</v>
      </c>
      <c r="O35" s="66">
        <f t="shared" si="5"/>
        <v>7</v>
      </c>
      <c r="P35" s="65">
        <f>VLOOKUP($A35,'Return Data'!$B$7:$R$2843,11,0)</f>
        <v>3.3994</v>
      </c>
      <c r="Q35" s="66">
        <f t="shared" si="6"/>
        <v>7</v>
      </c>
      <c r="R35" s="65">
        <f>VLOOKUP($A35,'Return Data'!$B$7:$R$2843,12,0)</f>
        <v>3.3542000000000001</v>
      </c>
      <c r="S35" s="66">
        <f t="shared" si="7"/>
        <v>4</v>
      </c>
      <c r="T35" s="65">
        <f>VLOOKUP($A35,'Return Data'!$B$7:$R$2843,13,0)</f>
        <v>3.3868</v>
      </c>
      <c r="U35" s="66">
        <f t="shared" si="12"/>
        <v>5</v>
      </c>
      <c r="V35" s="65">
        <f>VLOOKUP($A35,'Return Data'!$B$7:$R$2843,17,0)</f>
        <v>4.2969999999999997</v>
      </c>
      <c r="W35" s="66">
        <f t="shared" si="13"/>
        <v>15</v>
      </c>
      <c r="X35" s="65">
        <f>VLOOKUP($A35,'Return Data'!$B$7:$R$2843,14,0)</f>
        <v>5.3301999999999996</v>
      </c>
      <c r="Y35" s="66">
        <f t="shared" si="14"/>
        <v>17</v>
      </c>
      <c r="Z35" s="65">
        <f>VLOOKUP($A35,'Return Data'!$B$7:$R$2843,16,0)</f>
        <v>6.9572000000000003</v>
      </c>
      <c r="AA35" s="67">
        <f t="shared" si="11"/>
        <v>30</v>
      </c>
    </row>
    <row r="36" spans="1:27" x14ac:dyDescent="0.3">
      <c r="A36" s="63" t="s">
        <v>147</v>
      </c>
      <c r="B36" s="64">
        <f>VLOOKUP($A36,'Return Data'!$B$7:$R$2843,3,0)</f>
        <v>44412</v>
      </c>
      <c r="C36" s="65">
        <f>VLOOKUP($A36,'Return Data'!$B$7:$R$2843,4,0)</f>
        <v>11.1531</v>
      </c>
      <c r="D36" s="65">
        <f>VLOOKUP($A36,'Return Data'!$B$7:$R$2843,5,0)</f>
        <v>3.2728999999999999</v>
      </c>
      <c r="E36" s="66">
        <f t="shared" si="0"/>
        <v>6</v>
      </c>
      <c r="F36" s="65">
        <f>VLOOKUP($A36,'Return Data'!$B$7:$R$2843,6,0)</f>
        <v>3.1644000000000001</v>
      </c>
      <c r="G36" s="66">
        <f t="shared" si="1"/>
        <v>14</v>
      </c>
      <c r="H36" s="65">
        <f>VLOOKUP($A36,'Return Data'!$B$7:$R$2843,7,0)</f>
        <v>2.8534000000000002</v>
      </c>
      <c r="I36" s="66">
        <f t="shared" si="2"/>
        <v>40</v>
      </c>
      <c r="J36" s="65">
        <f>VLOOKUP($A36,'Return Data'!$B$7:$R$2843,8,0)</f>
        <v>3.1829999999999998</v>
      </c>
      <c r="K36" s="66">
        <f t="shared" si="3"/>
        <v>34</v>
      </c>
      <c r="L36" s="65">
        <f>VLOOKUP($A36,'Return Data'!$B$7:$R$2843,9,0)</f>
        <v>3.1438000000000001</v>
      </c>
      <c r="M36" s="66">
        <f t="shared" si="4"/>
        <v>35</v>
      </c>
      <c r="N36" s="65">
        <f>VLOOKUP($A36,'Return Data'!$B$7:$R$2843,10,0)</f>
        <v>3.101</v>
      </c>
      <c r="O36" s="66">
        <f t="shared" si="5"/>
        <v>35</v>
      </c>
      <c r="P36" s="65">
        <f>VLOOKUP($A36,'Return Data'!$B$7:$R$2843,11,0)</f>
        <v>3.0766</v>
      </c>
      <c r="Q36" s="66">
        <f t="shared" si="6"/>
        <v>35</v>
      </c>
      <c r="R36" s="65">
        <f>VLOOKUP($A36,'Return Data'!$B$7:$R$2843,12,0)</f>
        <v>2.9916999999999998</v>
      </c>
      <c r="S36" s="66">
        <f t="shared" si="7"/>
        <v>40</v>
      </c>
      <c r="T36" s="65">
        <f>VLOOKUP($A36,'Return Data'!$B$7:$R$2843,13,0)</f>
        <v>3.0194999999999999</v>
      </c>
      <c r="U36" s="66">
        <f t="shared" si="12"/>
        <v>37</v>
      </c>
      <c r="V36" s="65"/>
      <c r="W36" s="66"/>
      <c r="X36" s="65"/>
      <c r="Y36" s="66"/>
      <c r="Z36" s="65">
        <f>VLOOKUP($A36,'Return Data'!$B$7:$R$2843,16,0)</f>
        <v>4.2411000000000003</v>
      </c>
      <c r="AA36" s="67">
        <f t="shared" si="11"/>
        <v>37</v>
      </c>
    </row>
    <row r="37" spans="1:27" x14ac:dyDescent="0.3">
      <c r="A37" s="63" t="s">
        <v>2021</v>
      </c>
      <c r="B37" s="64">
        <f>VLOOKUP($A37,'Return Data'!$B$7:$R$2843,3,0)</f>
        <v>44412</v>
      </c>
      <c r="C37" s="65">
        <f>VLOOKUP($A37,'Return Data'!$B$7:$R$2843,4,0)</f>
        <v>2273.2399</v>
      </c>
      <c r="D37" s="65">
        <f>VLOOKUP($A37,'Return Data'!$B$7:$R$2843,5,0)</f>
        <v>2.9626000000000001</v>
      </c>
      <c r="E37" s="66">
        <f t="shared" si="0"/>
        <v>21</v>
      </c>
      <c r="F37" s="65">
        <f>VLOOKUP($A37,'Return Data'!$B$7:$R$2843,6,0)</f>
        <v>3.0278999999999998</v>
      </c>
      <c r="G37" s="66">
        <f t="shared" si="1"/>
        <v>31</v>
      </c>
      <c r="H37" s="65">
        <f>VLOOKUP($A37,'Return Data'!$B$7:$R$2843,7,0)</f>
        <v>3.2214999999999998</v>
      </c>
      <c r="I37" s="66">
        <f t="shared" si="2"/>
        <v>11</v>
      </c>
      <c r="J37" s="65">
        <f>VLOOKUP($A37,'Return Data'!$B$7:$R$2843,8,0)</f>
        <v>3.2494000000000001</v>
      </c>
      <c r="K37" s="66">
        <f t="shared" si="3"/>
        <v>33</v>
      </c>
      <c r="L37" s="65">
        <f>VLOOKUP($A37,'Return Data'!$B$7:$R$2843,9,0)</f>
        <v>3.2021999999999999</v>
      </c>
      <c r="M37" s="66">
        <f t="shared" si="4"/>
        <v>33</v>
      </c>
      <c r="N37" s="65">
        <f>VLOOKUP($A37,'Return Data'!$B$7:$R$2843,10,0)</f>
        <v>3.1547999999999998</v>
      </c>
      <c r="O37" s="66">
        <f t="shared" si="5"/>
        <v>34</v>
      </c>
      <c r="P37" s="65">
        <f>VLOOKUP($A37,'Return Data'!$B$7:$R$2843,11,0)</f>
        <v>3.1974999999999998</v>
      </c>
      <c r="Q37" s="66">
        <f t="shared" si="6"/>
        <v>32</v>
      </c>
      <c r="R37" s="65">
        <f>VLOOKUP($A37,'Return Data'!$B$7:$R$2843,12,0)</f>
        <v>3.1023000000000001</v>
      </c>
      <c r="S37" s="66">
        <f t="shared" si="7"/>
        <v>37</v>
      </c>
      <c r="T37" s="65">
        <f>VLOOKUP($A37,'Return Data'!$B$7:$R$2843,13,0)</f>
        <v>3.0950000000000002</v>
      </c>
      <c r="U37" s="66">
        <f t="shared" si="12"/>
        <v>34</v>
      </c>
      <c r="V37" s="65">
        <f>VLOOKUP($A37,'Return Data'!$B$7:$R$2843,17,0)</f>
        <v>3.8342000000000001</v>
      </c>
      <c r="W37" s="66">
        <f t="shared" ref="W37:W49" si="15">RANK(V37,V$8:V$50,0)</f>
        <v>33</v>
      </c>
      <c r="X37" s="65">
        <f>VLOOKUP($A37,'Return Data'!$B$7:$R$2843,14,0)</f>
        <v>5.0110999999999999</v>
      </c>
      <c r="Y37" s="66">
        <f>RANK(X37,X$8:X$50,0)</f>
        <v>29</v>
      </c>
      <c r="Z37" s="65">
        <f>VLOOKUP($A37,'Return Data'!$B$7:$R$2843,16,0)</f>
        <v>7.1407999999999996</v>
      </c>
      <c r="AA37" s="67">
        <f t="shared" si="11"/>
        <v>20</v>
      </c>
    </row>
    <row r="38" spans="1:27" x14ac:dyDescent="0.3">
      <c r="A38" s="63" t="s">
        <v>148</v>
      </c>
      <c r="B38" s="64">
        <f>VLOOKUP($A38,'Return Data'!$B$7:$R$2843,3,0)</f>
        <v>44412</v>
      </c>
      <c r="C38" s="65">
        <f>VLOOKUP($A38,'Return Data'!$B$7:$R$2843,4,0)</f>
        <v>5090.0474000000004</v>
      </c>
      <c r="D38" s="65">
        <f>VLOOKUP($A38,'Return Data'!$B$7:$R$2843,5,0)</f>
        <v>3.0005000000000002</v>
      </c>
      <c r="E38" s="66">
        <f t="shared" si="0"/>
        <v>17</v>
      </c>
      <c r="F38" s="65">
        <f>VLOOKUP($A38,'Return Data'!$B$7:$R$2843,6,0)</f>
        <v>3.1916000000000002</v>
      </c>
      <c r="G38" s="66">
        <f t="shared" si="1"/>
        <v>9</v>
      </c>
      <c r="H38" s="65">
        <f>VLOOKUP($A38,'Return Data'!$B$7:$R$2843,7,0)</f>
        <v>3.1936</v>
      </c>
      <c r="I38" s="66">
        <f t="shared" si="2"/>
        <v>18</v>
      </c>
      <c r="J38" s="65">
        <f>VLOOKUP($A38,'Return Data'!$B$7:$R$2843,8,0)</f>
        <v>3.3877000000000002</v>
      </c>
      <c r="K38" s="66">
        <f t="shared" si="3"/>
        <v>14</v>
      </c>
      <c r="L38" s="65">
        <f>VLOOKUP($A38,'Return Data'!$B$7:$R$2843,9,0)</f>
        <v>3.3912</v>
      </c>
      <c r="M38" s="66">
        <f t="shared" si="4"/>
        <v>15</v>
      </c>
      <c r="N38" s="65">
        <f>VLOOKUP($A38,'Return Data'!$B$7:$R$2843,10,0)</f>
        <v>3.3313000000000001</v>
      </c>
      <c r="O38" s="66">
        <f t="shared" si="5"/>
        <v>18</v>
      </c>
      <c r="P38" s="65">
        <f>VLOOKUP($A38,'Return Data'!$B$7:$R$2843,11,0)</f>
        <v>3.3696999999999999</v>
      </c>
      <c r="Q38" s="66">
        <f t="shared" si="6"/>
        <v>12</v>
      </c>
      <c r="R38" s="65">
        <f>VLOOKUP($A38,'Return Data'!$B$7:$R$2843,12,0)</f>
        <v>3.2584</v>
      </c>
      <c r="S38" s="66">
        <f t="shared" si="7"/>
        <v>16</v>
      </c>
      <c r="T38" s="65">
        <f>VLOOKUP($A38,'Return Data'!$B$7:$R$2843,13,0)</f>
        <v>3.2938000000000001</v>
      </c>
      <c r="U38" s="66">
        <f t="shared" si="12"/>
        <v>15</v>
      </c>
      <c r="V38" s="65">
        <f>VLOOKUP($A38,'Return Data'!$B$7:$R$2843,17,0)</f>
        <v>4.327</v>
      </c>
      <c r="W38" s="66">
        <f t="shared" si="15"/>
        <v>10</v>
      </c>
      <c r="X38" s="65">
        <f>VLOOKUP($A38,'Return Data'!$B$7:$R$2843,14,0)</f>
        <v>5.4047999999999998</v>
      </c>
      <c r="Y38" s="66">
        <f>RANK(X38,X$8:X$50,0)</f>
        <v>8</v>
      </c>
      <c r="Z38" s="65">
        <f>VLOOKUP($A38,'Return Data'!$B$7:$R$2843,16,0)</f>
        <v>7.2099000000000002</v>
      </c>
      <c r="AA38" s="67">
        <f t="shared" si="11"/>
        <v>5</v>
      </c>
    </row>
    <row r="39" spans="1:27" x14ac:dyDescent="0.3">
      <c r="A39" s="63" t="s">
        <v>149</v>
      </c>
      <c r="B39" s="64">
        <f>VLOOKUP($A39,'Return Data'!$B$7:$R$2843,3,0)</f>
        <v>44412</v>
      </c>
      <c r="C39" s="65">
        <f>VLOOKUP($A39,'Return Data'!$B$7:$R$2843,4,0)</f>
        <v>1165.7627</v>
      </c>
      <c r="D39" s="65">
        <f>VLOOKUP($A39,'Return Data'!$B$7:$R$2843,5,0)</f>
        <v>3.9424000000000001</v>
      </c>
      <c r="E39" s="66">
        <f t="shared" si="0"/>
        <v>1</v>
      </c>
      <c r="F39" s="65">
        <f>VLOOKUP($A39,'Return Data'!$B$7:$R$2843,6,0)</f>
        <v>3.3437999999999999</v>
      </c>
      <c r="G39" s="66">
        <f t="shared" si="1"/>
        <v>3</v>
      </c>
      <c r="H39" s="65">
        <f>VLOOKUP($A39,'Return Data'!$B$7:$R$2843,7,0)</f>
        <v>3.1086999999999998</v>
      </c>
      <c r="I39" s="66">
        <f t="shared" si="2"/>
        <v>31</v>
      </c>
      <c r="J39" s="65">
        <f>VLOOKUP($A39,'Return Data'!$B$7:$R$2843,8,0)</f>
        <v>3.2877000000000001</v>
      </c>
      <c r="K39" s="66">
        <f t="shared" si="3"/>
        <v>28</v>
      </c>
      <c r="L39" s="65">
        <f>VLOOKUP($A39,'Return Data'!$B$7:$R$2843,9,0)</f>
        <v>3.2524999999999999</v>
      </c>
      <c r="M39" s="66">
        <f t="shared" si="4"/>
        <v>30</v>
      </c>
      <c r="N39" s="65">
        <f>VLOOKUP($A39,'Return Data'!$B$7:$R$2843,10,0)</f>
        <v>3.2216</v>
      </c>
      <c r="O39" s="66">
        <f t="shared" si="5"/>
        <v>31</v>
      </c>
      <c r="P39" s="65">
        <f>VLOOKUP($A39,'Return Data'!$B$7:$R$2843,11,0)</f>
        <v>3.2052</v>
      </c>
      <c r="Q39" s="66">
        <f t="shared" si="6"/>
        <v>31</v>
      </c>
      <c r="R39" s="65">
        <f>VLOOKUP($A39,'Return Data'!$B$7:$R$2843,12,0)</f>
        <v>3.1074000000000002</v>
      </c>
      <c r="S39" s="66">
        <f t="shared" si="7"/>
        <v>35</v>
      </c>
      <c r="T39" s="65">
        <f>VLOOKUP($A39,'Return Data'!$B$7:$R$2843,13,0)</f>
        <v>3.1356999999999999</v>
      </c>
      <c r="U39" s="66">
        <f t="shared" si="12"/>
        <v>32</v>
      </c>
      <c r="V39" s="65">
        <f>VLOOKUP($A39,'Return Data'!$B$7:$R$2843,17,0)</f>
        <v>3.8801000000000001</v>
      </c>
      <c r="W39" s="66">
        <f t="shared" si="15"/>
        <v>32</v>
      </c>
      <c r="X39" s="65"/>
      <c r="Y39" s="66"/>
      <c r="Z39" s="65">
        <f>VLOOKUP($A39,'Return Data'!$B$7:$R$2843,16,0)</f>
        <v>4.8544</v>
      </c>
      <c r="AA39" s="67">
        <f t="shared" si="11"/>
        <v>35</v>
      </c>
    </row>
    <row r="40" spans="1:27" x14ac:dyDescent="0.3">
      <c r="A40" s="63" t="s">
        <v>150</v>
      </c>
      <c r="B40" s="64">
        <f>VLOOKUP($A40,'Return Data'!$B$7:$R$2843,3,0)</f>
        <v>44412</v>
      </c>
      <c r="C40" s="65">
        <f>VLOOKUP($A40,'Return Data'!$B$7:$R$2843,4,0)</f>
        <v>271.17630000000003</v>
      </c>
      <c r="D40" s="65">
        <f>VLOOKUP($A40,'Return Data'!$B$7:$R$2843,5,0)</f>
        <v>2.6518000000000002</v>
      </c>
      <c r="E40" s="66">
        <f t="shared" si="0"/>
        <v>40</v>
      </c>
      <c r="F40" s="65">
        <f>VLOOKUP($A40,'Return Data'!$B$7:$R$2843,6,0)</f>
        <v>3.0651000000000002</v>
      </c>
      <c r="G40" s="66">
        <f t="shared" si="1"/>
        <v>28</v>
      </c>
      <c r="H40" s="65">
        <f>VLOOKUP($A40,'Return Data'!$B$7:$R$2843,7,0)</f>
        <v>3.1804000000000001</v>
      </c>
      <c r="I40" s="66">
        <f t="shared" si="2"/>
        <v>23</v>
      </c>
      <c r="J40" s="65">
        <f>VLOOKUP($A40,'Return Data'!$B$7:$R$2843,8,0)</f>
        <v>3.3279000000000001</v>
      </c>
      <c r="K40" s="66">
        <f t="shared" si="3"/>
        <v>24</v>
      </c>
      <c r="L40" s="65">
        <f>VLOOKUP($A40,'Return Data'!$B$7:$R$2843,9,0)</f>
        <v>3.3519000000000001</v>
      </c>
      <c r="M40" s="66">
        <f t="shared" si="4"/>
        <v>23</v>
      </c>
      <c r="N40" s="65">
        <f>VLOOKUP($A40,'Return Data'!$B$7:$R$2843,10,0)</f>
        <v>3.3673999999999999</v>
      </c>
      <c r="O40" s="66">
        <f t="shared" si="5"/>
        <v>9</v>
      </c>
      <c r="P40" s="65">
        <f>VLOOKUP($A40,'Return Data'!$B$7:$R$2843,11,0)</f>
        <v>3.3927</v>
      </c>
      <c r="Q40" s="66">
        <f t="shared" si="6"/>
        <v>8</v>
      </c>
      <c r="R40" s="65">
        <f>VLOOKUP($A40,'Return Data'!$B$7:$R$2843,12,0)</f>
        <v>3.3012999999999999</v>
      </c>
      <c r="S40" s="66">
        <f t="shared" si="7"/>
        <v>9</v>
      </c>
      <c r="T40" s="65">
        <f>VLOOKUP($A40,'Return Data'!$B$7:$R$2843,13,0)</f>
        <v>3.3224999999999998</v>
      </c>
      <c r="U40" s="66">
        <f t="shared" si="12"/>
        <v>10</v>
      </c>
      <c r="V40" s="65">
        <f>VLOOKUP($A40,'Return Data'!$B$7:$R$2843,17,0)</f>
        <v>4.3475999999999999</v>
      </c>
      <c r="W40" s="66">
        <f t="shared" si="15"/>
        <v>7</v>
      </c>
      <c r="X40" s="65">
        <f>VLOOKUP($A40,'Return Data'!$B$7:$R$2843,14,0)</f>
        <v>5.4123000000000001</v>
      </c>
      <c r="Y40" s="66">
        <f t="shared" ref="Y40:Y49" si="16">RANK(X40,X$8:X$50,0)</f>
        <v>6</v>
      </c>
      <c r="Z40" s="65">
        <f>VLOOKUP($A40,'Return Data'!$B$7:$R$2843,16,0)</f>
        <v>7.1914999999999996</v>
      </c>
      <c r="AA40" s="67">
        <f t="shared" si="11"/>
        <v>8</v>
      </c>
    </row>
    <row r="41" spans="1:27" x14ac:dyDescent="0.3">
      <c r="A41" s="63" t="s">
        <v>151</v>
      </c>
      <c r="B41" s="64">
        <f>VLOOKUP($A41,'Return Data'!$B$7:$R$2843,3,0)</f>
        <v>44412</v>
      </c>
      <c r="C41" s="65">
        <f>VLOOKUP($A41,'Return Data'!$B$7:$R$2843,4,0)</f>
        <v>2940.3414400000001</v>
      </c>
      <c r="D41" s="65">
        <f>VLOOKUP($A41,'Return Data'!$B$7:$R$2843,5,0)</f>
        <v>3.2199</v>
      </c>
      <c r="E41" s="66">
        <f t="shared" si="0"/>
        <v>7</v>
      </c>
      <c r="F41" s="65">
        <f>VLOOKUP($A41,'Return Data'!$B$7:$R$2843,6,0)</f>
        <v>3.2130999999999998</v>
      </c>
      <c r="G41" s="66">
        <f t="shared" si="1"/>
        <v>4</v>
      </c>
      <c r="H41" s="65">
        <f>VLOOKUP($A41,'Return Data'!$B$7:$R$2843,7,0)</f>
        <v>3.1240999999999999</v>
      </c>
      <c r="I41" s="66">
        <f t="shared" si="2"/>
        <v>28</v>
      </c>
      <c r="J41" s="65">
        <f>VLOOKUP($A41,'Return Data'!$B$7:$R$2843,8,0)</f>
        <v>3.2614999999999998</v>
      </c>
      <c r="K41" s="66">
        <f t="shared" si="3"/>
        <v>31</v>
      </c>
      <c r="L41" s="65">
        <f>VLOOKUP($A41,'Return Data'!$B$7:$R$2843,9,0)</f>
        <v>3.2818000000000001</v>
      </c>
      <c r="M41" s="66">
        <f t="shared" si="4"/>
        <v>28</v>
      </c>
      <c r="N41" s="65">
        <f>VLOOKUP($A41,'Return Data'!$B$7:$R$2843,10,0)</f>
        <v>3.2728000000000002</v>
      </c>
      <c r="O41" s="66">
        <f t="shared" si="5"/>
        <v>27</v>
      </c>
      <c r="P41" s="65">
        <f>VLOOKUP($A41,'Return Data'!$B$7:$R$2843,11,0)</f>
        <v>3.2564000000000002</v>
      </c>
      <c r="Q41" s="66">
        <f t="shared" si="6"/>
        <v>29</v>
      </c>
      <c r="R41" s="65">
        <f>VLOOKUP($A41,'Return Data'!$B$7:$R$2843,12,0)</f>
        <v>3.1882000000000001</v>
      </c>
      <c r="S41" s="66">
        <f t="shared" si="7"/>
        <v>32</v>
      </c>
      <c r="T41" s="65">
        <f>VLOOKUP($A41,'Return Data'!$B$7:$R$2843,13,0)</f>
        <v>3.2014999999999998</v>
      </c>
      <c r="U41" s="66">
        <f t="shared" si="12"/>
        <v>30</v>
      </c>
      <c r="V41" s="65">
        <f>VLOOKUP($A41,'Return Data'!$B$7:$R$2843,17,0)</f>
        <v>3.9754</v>
      </c>
      <c r="W41" s="66">
        <f t="shared" si="15"/>
        <v>30</v>
      </c>
      <c r="X41" s="65">
        <f>VLOOKUP($A41,'Return Data'!$B$7:$R$2843,14,0)</f>
        <v>1.92</v>
      </c>
      <c r="Y41" s="66">
        <f t="shared" si="16"/>
        <v>34</v>
      </c>
      <c r="Z41" s="65">
        <f>VLOOKUP($A41,'Return Data'!$B$7:$R$2843,16,0)</f>
        <v>5.9645999999999999</v>
      </c>
      <c r="AA41" s="67">
        <f t="shared" si="11"/>
        <v>34</v>
      </c>
    </row>
    <row r="42" spans="1:27" x14ac:dyDescent="0.3">
      <c r="A42" s="63" t="s">
        <v>152</v>
      </c>
      <c r="B42" s="64">
        <f>VLOOKUP($A42,'Return Data'!$B$7:$R$2843,3,0)</f>
        <v>44412</v>
      </c>
      <c r="C42" s="65">
        <f>VLOOKUP($A42,'Return Data'!$B$7:$R$2843,4,0)</f>
        <v>33.398099999999999</v>
      </c>
      <c r="D42" s="65">
        <f>VLOOKUP($A42,'Return Data'!$B$7:$R$2843,5,0)</f>
        <v>3.2789000000000001</v>
      </c>
      <c r="E42" s="66">
        <f t="shared" si="0"/>
        <v>4</v>
      </c>
      <c r="F42" s="65">
        <f>VLOOKUP($A42,'Return Data'!$B$7:$R$2843,6,0)</f>
        <v>3.4618000000000002</v>
      </c>
      <c r="G42" s="66">
        <f t="shared" si="1"/>
        <v>1</v>
      </c>
      <c r="H42" s="65">
        <f>VLOOKUP($A42,'Return Data'!$B$7:$R$2843,7,0)</f>
        <v>3.4683000000000002</v>
      </c>
      <c r="I42" s="66">
        <f t="shared" si="2"/>
        <v>1</v>
      </c>
      <c r="J42" s="65">
        <f>VLOOKUP($A42,'Return Data'!$B$7:$R$2843,8,0)</f>
        <v>3.5722999999999998</v>
      </c>
      <c r="K42" s="66">
        <f t="shared" si="3"/>
        <v>1</v>
      </c>
      <c r="L42" s="65">
        <f>VLOOKUP($A42,'Return Data'!$B$7:$R$2843,9,0)</f>
        <v>3.6318000000000001</v>
      </c>
      <c r="M42" s="66">
        <f t="shared" si="4"/>
        <v>1</v>
      </c>
      <c r="N42" s="65">
        <f>VLOOKUP($A42,'Return Data'!$B$7:$R$2843,10,0)</f>
        <v>4.0209999999999999</v>
      </c>
      <c r="O42" s="66">
        <f t="shared" si="5"/>
        <v>1</v>
      </c>
      <c r="P42" s="65">
        <f>VLOOKUP($A42,'Return Data'!$B$7:$R$2843,11,0)</f>
        <v>4.3593000000000002</v>
      </c>
      <c r="Q42" s="66">
        <f t="shared" si="6"/>
        <v>1</v>
      </c>
      <c r="R42" s="65">
        <f>VLOOKUP($A42,'Return Data'!$B$7:$R$2843,12,0)</f>
        <v>4.4367000000000001</v>
      </c>
      <c r="S42" s="66">
        <f t="shared" si="7"/>
        <v>1</v>
      </c>
      <c r="T42" s="65">
        <f>VLOOKUP($A42,'Return Data'!$B$7:$R$2843,13,0)</f>
        <v>4.6482999999999999</v>
      </c>
      <c r="U42" s="66">
        <f t="shared" si="12"/>
        <v>1</v>
      </c>
      <c r="V42" s="65">
        <f>VLOOKUP($A42,'Return Data'!$B$7:$R$2843,17,0)</f>
        <v>5.3516000000000004</v>
      </c>
      <c r="W42" s="66">
        <f t="shared" si="15"/>
        <v>1</v>
      </c>
      <c r="X42" s="65">
        <f>VLOOKUP($A42,'Return Data'!$B$7:$R$2843,14,0)</f>
        <v>6.1734999999999998</v>
      </c>
      <c r="Y42" s="66">
        <f t="shared" si="16"/>
        <v>1</v>
      </c>
      <c r="Z42" s="65">
        <f>VLOOKUP($A42,'Return Data'!$B$7:$R$2843,16,0)</f>
        <v>7.6627999999999998</v>
      </c>
      <c r="AA42" s="67">
        <f t="shared" si="11"/>
        <v>1</v>
      </c>
    </row>
    <row r="43" spans="1:27" x14ac:dyDescent="0.3">
      <c r="A43" s="63" t="s">
        <v>153</v>
      </c>
      <c r="B43" s="64">
        <f>VLOOKUP($A43,'Return Data'!$B$7:$R$2843,3,0)</f>
        <v>44412</v>
      </c>
      <c r="C43" s="65">
        <f>VLOOKUP($A43,'Return Data'!$B$7:$R$2843,4,0)</f>
        <v>28.0898</v>
      </c>
      <c r="D43" s="65">
        <f>VLOOKUP($A43,'Return Data'!$B$7:$R$2843,5,0)</f>
        <v>3.7686999999999999</v>
      </c>
      <c r="E43" s="66">
        <f t="shared" si="0"/>
        <v>2</v>
      </c>
      <c r="F43" s="65">
        <f>VLOOKUP($A43,'Return Data'!$B$7:$R$2843,6,0)</f>
        <v>3.3794</v>
      </c>
      <c r="G43" s="66">
        <f t="shared" si="1"/>
        <v>2</v>
      </c>
      <c r="H43" s="65">
        <f>VLOOKUP($A43,'Return Data'!$B$7:$R$2843,7,0)</f>
        <v>3.0832999999999999</v>
      </c>
      <c r="I43" s="66">
        <f t="shared" si="2"/>
        <v>34</v>
      </c>
      <c r="J43" s="65">
        <f>VLOOKUP($A43,'Return Data'!$B$7:$R$2843,8,0)</f>
        <v>3.2805</v>
      </c>
      <c r="K43" s="66">
        <f t="shared" si="3"/>
        <v>30</v>
      </c>
      <c r="L43" s="65">
        <f>VLOOKUP($A43,'Return Data'!$B$7:$R$2843,9,0)</f>
        <v>3.2322000000000002</v>
      </c>
      <c r="M43" s="66">
        <f t="shared" si="4"/>
        <v>32</v>
      </c>
      <c r="N43" s="65">
        <f>VLOOKUP($A43,'Return Data'!$B$7:$R$2843,10,0)</f>
        <v>3.1964000000000001</v>
      </c>
      <c r="O43" s="66">
        <f t="shared" si="5"/>
        <v>32</v>
      </c>
      <c r="P43" s="65">
        <f>VLOOKUP($A43,'Return Data'!$B$7:$R$2843,11,0)</f>
        <v>3.1839</v>
      </c>
      <c r="Q43" s="66">
        <f t="shared" si="6"/>
        <v>33</v>
      </c>
      <c r="R43" s="65">
        <f>VLOOKUP($A43,'Return Data'!$B$7:$R$2843,12,0)</f>
        <v>3.1038000000000001</v>
      </c>
      <c r="S43" s="66">
        <f t="shared" si="7"/>
        <v>36</v>
      </c>
      <c r="T43" s="65">
        <f>VLOOKUP($A43,'Return Data'!$B$7:$R$2843,13,0)</f>
        <v>3.1295000000000002</v>
      </c>
      <c r="U43" s="66">
        <f t="shared" si="12"/>
        <v>33</v>
      </c>
      <c r="V43" s="65">
        <f>VLOOKUP($A43,'Return Data'!$B$7:$R$2843,17,0)</f>
        <v>3.8319999999999999</v>
      </c>
      <c r="W43" s="66">
        <f t="shared" si="15"/>
        <v>34</v>
      </c>
      <c r="X43" s="65">
        <f>VLOOKUP($A43,'Return Data'!$B$7:$R$2843,14,0)</f>
        <v>4.7975000000000003</v>
      </c>
      <c r="Y43" s="66">
        <f t="shared" si="16"/>
        <v>31</v>
      </c>
      <c r="Z43" s="65">
        <f>VLOOKUP($A43,'Return Data'!$B$7:$R$2843,16,0)</f>
        <v>6.9661</v>
      </c>
      <c r="AA43" s="67">
        <f t="shared" si="11"/>
        <v>29</v>
      </c>
    </row>
    <row r="44" spans="1:27" x14ac:dyDescent="0.3">
      <c r="A44" s="63" t="s">
        <v>156</v>
      </c>
      <c r="B44" s="64">
        <f>VLOOKUP($A44,'Return Data'!$B$7:$R$2843,3,0)</f>
        <v>44412</v>
      </c>
      <c r="C44" s="65">
        <f>VLOOKUP($A44,'Return Data'!$B$7:$R$2843,4,0)</f>
        <v>3258.2352999999998</v>
      </c>
      <c r="D44" s="65">
        <f>VLOOKUP($A44,'Return Data'!$B$7:$R$2843,5,0)</f>
        <v>3.0775999999999999</v>
      </c>
      <c r="E44" s="66">
        <f t="shared" si="0"/>
        <v>13</v>
      </c>
      <c r="F44" s="65">
        <f>VLOOKUP($A44,'Return Data'!$B$7:$R$2843,6,0)</f>
        <v>3.0676000000000001</v>
      </c>
      <c r="G44" s="66">
        <f t="shared" si="1"/>
        <v>27</v>
      </c>
      <c r="H44" s="65">
        <f>VLOOKUP($A44,'Return Data'!$B$7:$R$2843,7,0)</f>
        <v>3.1844000000000001</v>
      </c>
      <c r="I44" s="66">
        <f t="shared" si="2"/>
        <v>20</v>
      </c>
      <c r="J44" s="65">
        <f>VLOOKUP($A44,'Return Data'!$B$7:$R$2843,8,0)</f>
        <v>3.3746</v>
      </c>
      <c r="K44" s="66">
        <f t="shared" si="3"/>
        <v>16</v>
      </c>
      <c r="L44" s="65">
        <f>VLOOKUP($A44,'Return Data'!$B$7:$R$2843,9,0)</f>
        <v>3.4203999999999999</v>
      </c>
      <c r="M44" s="66">
        <f t="shared" si="4"/>
        <v>9</v>
      </c>
      <c r="N44" s="65">
        <f>VLOOKUP($A44,'Return Data'!$B$7:$R$2843,10,0)</f>
        <v>3.3269000000000002</v>
      </c>
      <c r="O44" s="66">
        <f t="shared" si="5"/>
        <v>21</v>
      </c>
      <c r="P44" s="65">
        <f>VLOOKUP($A44,'Return Data'!$B$7:$R$2843,11,0)</f>
        <v>3.3411</v>
      </c>
      <c r="Q44" s="66">
        <f t="shared" si="6"/>
        <v>16</v>
      </c>
      <c r="R44" s="65">
        <f>VLOOKUP($A44,'Return Data'!$B$7:$R$2843,12,0)</f>
        <v>3.2368000000000001</v>
      </c>
      <c r="S44" s="66">
        <f t="shared" si="7"/>
        <v>19</v>
      </c>
      <c r="T44" s="65">
        <f>VLOOKUP($A44,'Return Data'!$B$7:$R$2843,13,0)</f>
        <v>3.2755999999999998</v>
      </c>
      <c r="U44" s="66">
        <f t="shared" si="12"/>
        <v>19</v>
      </c>
      <c r="V44" s="65">
        <f>VLOOKUP($A44,'Return Data'!$B$7:$R$2843,17,0)</f>
        <v>4.2458</v>
      </c>
      <c r="W44" s="66">
        <f t="shared" si="15"/>
        <v>19</v>
      </c>
      <c r="X44" s="65">
        <f>VLOOKUP($A44,'Return Data'!$B$7:$R$2843,14,0)</f>
        <v>5.2767999999999997</v>
      </c>
      <c r="Y44" s="66">
        <f t="shared" si="16"/>
        <v>20</v>
      </c>
      <c r="Z44" s="65">
        <f>VLOOKUP($A44,'Return Data'!$B$7:$R$2843,16,0)</f>
        <v>7.1079999999999997</v>
      </c>
      <c r="AA44" s="67">
        <f t="shared" si="11"/>
        <v>25</v>
      </c>
    </row>
    <row r="45" spans="1:27" x14ac:dyDescent="0.3">
      <c r="A45" s="63" t="s">
        <v>157</v>
      </c>
      <c r="B45" s="64">
        <f>VLOOKUP($A45,'Return Data'!$B$7:$R$2843,3,0)</f>
        <v>44412</v>
      </c>
      <c r="C45" s="65">
        <f>VLOOKUP($A45,'Return Data'!$B$7:$R$2843,4,0)</f>
        <v>43.897399999999998</v>
      </c>
      <c r="D45" s="65">
        <f>VLOOKUP($A45,'Return Data'!$B$7:$R$2843,5,0)</f>
        <v>2.9935999999999998</v>
      </c>
      <c r="E45" s="66">
        <f t="shared" si="0"/>
        <v>19</v>
      </c>
      <c r="F45" s="65">
        <f>VLOOKUP($A45,'Return Data'!$B$7:$R$2843,6,0)</f>
        <v>3.105</v>
      </c>
      <c r="G45" s="66">
        <f t="shared" si="1"/>
        <v>24</v>
      </c>
      <c r="H45" s="65">
        <f>VLOOKUP($A45,'Return Data'!$B$7:$R$2843,7,0)</f>
        <v>3.2210000000000001</v>
      </c>
      <c r="I45" s="66">
        <f t="shared" si="2"/>
        <v>12</v>
      </c>
      <c r="J45" s="65">
        <f>VLOOKUP($A45,'Return Data'!$B$7:$R$2843,8,0)</f>
        <v>3.4135</v>
      </c>
      <c r="K45" s="66">
        <f t="shared" si="3"/>
        <v>6</v>
      </c>
      <c r="L45" s="65">
        <f>VLOOKUP($A45,'Return Data'!$B$7:$R$2843,9,0)</f>
        <v>3.4352</v>
      </c>
      <c r="M45" s="66">
        <f t="shared" si="4"/>
        <v>6</v>
      </c>
      <c r="N45" s="65">
        <f>VLOOKUP($A45,'Return Data'!$B$7:$R$2843,10,0)</f>
        <v>3.3742999999999999</v>
      </c>
      <c r="O45" s="66">
        <f t="shared" si="5"/>
        <v>8</v>
      </c>
      <c r="P45" s="65">
        <f>VLOOKUP($A45,'Return Data'!$B$7:$R$2843,11,0)</f>
        <v>3.3803000000000001</v>
      </c>
      <c r="Q45" s="66">
        <f t="shared" si="6"/>
        <v>9</v>
      </c>
      <c r="R45" s="65">
        <f>VLOOKUP($A45,'Return Data'!$B$7:$R$2843,12,0)</f>
        <v>3.3029000000000002</v>
      </c>
      <c r="S45" s="66">
        <f t="shared" si="7"/>
        <v>8</v>
      </c>
      <c r="T45" s="65">
        <f>VLOOKUP($A45,'Return Data'!$B$7:$R$2843,13,0)</f>
        <v>3.3405</v>
      </c>
      <c r="U45" s="66">
        <f t="shared" si="12"/>
        <v>8</v>
      </c>
      <c r="V45" s="65">
        <f>VLOOKUP($A45,'Return Data'!$B$7:$R$2843,17,0)</f>
        <v>4.2732000000000001</v>
      </c>
      <c r="W45" s="66">
        <f t="shared" si="15"/>
        <v>17</v>
      </c>
      <c r="X45" s="65">
        <f>VLOOKUP($A45,'Return Data'!$B$7:$R$2843,14,0)</f>
        <v>5.3402000000000003</v>
      </c>
      <c r="Y45" s="66">
        <f t="shared" si="16"/>
        <v>15</v>
      </c>
      <c r="Z45" s="65">
        <f>VLOOKUP($A45,'Return Data'!$B$7:$R$2843,16,0)</f>
        <v>7.1627999999999998</v>
      </c>
      <c r="AA45" s="67">
        <f t="shared" si="11"/>
        <v>15</v>
      </c>
    </row>
    <row r="46" spans="1:27" x14ac:dyDescent="0.3">
      <c r="A46" s="63" t="s">
        <v>158</v>
      </c>
      <c r="B46" s="64">
        <f>VLOOKUP($A46,'Return Data'!$B$7:$R$2843,3,0)</f>
        <v>44412</v>
      </c>
      <c r="C46" s="65">
        <f>VLOOKUP($A46,'Return Data'!$B$7:$R$2843,4,0)</f>
        <v>3284.5864000000001</v>
      </c>
      <c r="D46" s="65">
        <f>VLOOKUP($A46,'Return Data'!$B$7:$R$2843,5,0)</f>
        <v>3.024</v>
      </c>
      <c r="E46" s="66">
        <f t="shared" si="0"/>
        <v>16</v>
      </c>
      <c r="F46" s="65">
        <f>VLOOKUP($A46,'Return Data'!$B$7:$R$2843,6,0)</f>
        <v>2.9222000000000001</v>
      </c>
      <c r="G46" s="66">
        <f t="shared" si="1"/>
        <v>39</v>
      </c>
      <c r="H46" s="65">
        <f>VLOOKUP($A46,'Return Data'!$B$7:$R$2843,7,0)</f>
        <v>3.0649000000000002</v>
      </c>
      <c r="I46" s="66">
        <f t="shared" si="2"/>
        <v>35</v>
      </c>
      <c r="J46" s="65">
        <f>VLOOKUP($A46,'Return Data'!$B$7:$R$2843,8,0)</f>
        <v>3.2879</v>
      </c>
      <c r="K46" s="66">
        <f t="shared" si="3"/>
        <v>27</v>
      </c>
      <c r="L46" s="65">
        <f>VLOOKUP($A46,'Return Data'!$B$7:$R$2843,9,0)</f>
        <v>3.3386</v>
      </c>
      <c r="M46" s="66">
        <f t="shared" si="4"/>
        <v>26</v>
      </c>
      <c r="N46" s="65">
        <f>VLOOKUP($A46,'Return Data'!$B$7:$R$2843,10,0)</f>
        <v>3.3085</v>
      </c>
      <c r="O46" s="66">
        <f t="shared" si="5"/>
        <v>25</v>
      </c>
      <c r="P46" s="65">
        <f>VLOOKUP($A46,'Return Data'!$B$7:$R$2843,11,0)</f>
        <v>3.3239999999999998</v>
      </c>
      <c r="Q46" s="66">
        <f t="shared" si="6"/>
        <v>21</v>
      </c>
      <c r="R46" s="65">
        <f>VLOOKUP($A46,'Return Data'!$B$7:$R$2843,12,0)</f>
        <v>3.2288999999999999</v>
      </c>
      <c r="S46" s="66">
        <f t="shared" si="7"/>
        <v>22</v>
      </c>
      <c r="T46" s="65">
        <f>VLOOKUP($A46,'Return Data'!$B$7:$R$2843,13,0)</f>
        <v>3.2847</v>
      </c>
      <c r="U46" s="66">
        <f t="shared" si="12"/>
        <v>17</v>
      </c>
      <c r="V46" s="65">
        <f>VLOOKUP($A46,'Return Data'!$B$7:$R$2843,17,0)</f>
        <v>4.3365</v>
      </c>
      <c r="W46" s="66">
        <f t="shared" si="15"/>
        <v>9</v>
      </c>
      <c r="X46" s="65">
        <f>VLOOKUP($A46,'Return Data'!$B$7:$R$2843,14,0)</f>
        <v>5.3718000000000004</v>
      </c>
      <c r="Y46" s="66">
        <f t="shared" si="16"/>
        <v>10</v>
      </c>
      <c r="Z46" s="65">
        <f>VLOOKUP($A46,'Return Data'!$B$7:$R$2843,16,0)</f>
        <v>7.2088000000000001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44412</v>
      </c>
      <c r="C48" s="65">
        <f>VLOOKUP($A48,'Return Data'!$B$7:$R$2843,4,0)</f>
        <v>2004.8865000000001</v>
      </c>
      <c r="D48" s="65">
        <f>VLOOKUP($A48,'Return Data'!$B$7:$R$2843,5,0)</f>
        <v>2.3504999999999998</v>
      </c>
      <c r="E48" s="66">
        <f t="shared" si="0"/>
        <v>42</v>
      </c>
      <c r="F48" s="65">
        <f>VLOOKUP($A48,'Return Data'!$B$7:$R$2843,6,0)</f>
        <v>2.9658000000000002</v>
      </c>
      <c r="G48" s="66">
        <f t="shared" si="1"/>
        <v>36</v>
      </c>
      <c r="H48" s="65">
        <f>VLOOKUP($A48,'Return Data'!$B$7:$R$2843,7,0)</f>
        <v>3.1863999999999999</v>
      </c>
      <c r="I48" s="66">
        <f t="shared" si="2"/>
        <v>19</v>
      </c>
      <c r="J48" s="65">
        <f>VLOOKUP($A48,'Return Data'!$B$7:$R$2843,8,0)</f>
        <v>3.3574999999999999</v>
      </c>
      <c r="K48" s="66">
        <f t="shared" si="3"/>
        <v>19</v>
      </c>
      <c r="L48" s="65">
        <f>VLOOKUP($A48,'Return Data'!$B$7:$R$2843,9,0)</f>
        <v>3.3706</v>
      </c>
      <c r="M48" s="66">
        <f t="shared" si="4"/>
        <v>19</v>
      </c>
      <c r="N48" s="65">
        <f>VLOOKUP($A48,'Return Data'!$B$7:$R$2843,10,0)</f>
        <v>3.3513999999999999</v>
      </c>
      <c r="O48" s="66">
        <f t="shared" si="5"/>
        <v>13</v>
      </c>
      <c r="P48" s="65">
        <f>VLOOKUP($A48,'Return Data'!$B$7:$R$2843,11,0)</f>
        <v>3.3754</v>
      </c>
      <c r="Q48" s="66">
        <f t="shared" si="6"/>
        <v>10</v>
      </c>
      <c r="R48" s="65">
        <f>VLOOKUP($A48,'Return Data'!$B$7:$R$2843,12,0)</f>
        <v>3.2827000000000002</v>
      </c>
      <c r="S48" s="66">
        <f t="shared" si="7"/>
        <v>11</v>
      </c>
      <c r="T48" s="65">
        <f>VLOOKUP($A48,'Return Data'!$B$7:$R$2843,13,0)</f>
        <v>3.3195999999999999</v>
      </c>
      <c r="U48" s="66">
        <f t="shared" si="12"/>
        <v>11</v>
      </c>
      <c r="V48" s="65">
        <f>VLOOKUP($A48,'Return Data'!$B$7:$R$2843,17,0)</f>
        <v>4.3261000000000003</v>
      </c>
      <c r="W48" s="66">
        <f t="shared" si="15"/>
        <v>11</v>
      </c>
      <c r="X48" s="65">
        <f>VLOOKUP($A48,'Return Data'!$B$7:$R$2843,14,0)</f>
        <v>4.0728</v>
      </c>
      <c r="Y48" s="66">
        <f t="shared" si="16"/>
        <v>33</v>
      </c>
      <c r="Z48" s="65">
        <f>VLOOKUP($A48,'Return Data'!$B$7:$R$2843,16,0)</f>
        <v>6.6712999999999996</v>
      </c>
      <c r="AA48" s="67">
        <f t="shared" si="11"/>
        <v>31</v>
      </c>
    </row>
    <row r="49" spans="1:27" x14ac:dyDescent="0.3">
      <c r="A49" s="63" t="s">
        <v>161</v>
      </c>
      <c r="B49" s="64">
        <f>VLOOKUP($A49,'Return Data'!$B$7:$R$2843,3,0)</f>
        <v>44412</v>
      </c>
      <c r="C49" s="65">
        <f>VLOOKUP($A49,'Return Data'!$B$7:$R$2843,4,0)</f>
        <v>3409.19</v>
      </c>
      <c r="D49" s="65">
        <f>VLOOKUP($A49,'Return Data'!$B$7:$R$2843,5,0)</f>
        <v>2.7913999999999999</v>
      </c>
      <c r="E49" s="66">
        <f t="shared" si="0"/>
        <v>33</v>
      </c>
      <c r="F49" s="65">
        <f>VLOOKUP($A49,'Return Data'!$B$7:$R$2843,6,0)</f>
        <v>3.1320999999999999</v>
      </c>
      <c r="G49" s="66">
        <f t="shared" si="1"/>
        <v>19</v>
      </c>
      <c r="H49" s="65">
        <f>VLOOKUP($A49,'Return Data'!$B$7:$R$2843,7,0)</f>
        <v>3.2475999999999998</v>
      </c>
      <c r="I49" s="66">
        <f t="shared" si="2"/>
        <v>7</v>
      </c>
      <c r="J49" s="65">
        <f>VLOOKUP($A49,'Return Data'!$B$7:$R$2843,8,0)</f>
        <v>3.4125999999999999</v>
      </c>
      <c r="K49" s="66">
        <f t="shared" si="3"/>
        <v>7</v>
      </c>
      <c r="L49" s="65">
        <f>VLOOKUP($A49,'Return Data'!$B$7:$R$2843,9,0)</f>
        <v>3.4184000000000001</v>
      </c>
      <c r="M49" s="66">
        <f t="shared" si="4"/>
        <v>10</v>
      </c>
      <c r="N49" s="65">
        <f>VLOOKUP($A49,'Return Data'!$B$7:$R$2843,10,0)</f>
        <v>3.3559000000000001</v>
      </c>
      <c r="O49" s="66">
        <f t="shared" si="5"/>
        <v>12</v>
      </c>
      <c r="P49" s="65">
        <f>VLOOKUP($A49,'Return Data'!$B$7:$R$2843,11,0)</f>
        <v>3.3565</v>
      </c>
      <c r="Q49" s="66">
        <f t="shared" si="6"/>
        <v>14</v>
      </c>
      <c r="R49" s="65">
        <f>VLOOKUP($A49,'Return Data'!$B$7:$R$2843,12,0)</f>
        <v>3.2589999999999999</v>
      </c>
      <c r="S49" s="66">
        <f t="shared" si="7"/>
        <v>14</v>
      </c>
      <c r="T49" s="65">
        <f>VLOOKUP($A49,'Return Data'!$B$7:$R$2843,13,0)</f>
        <v>3.3006000000000002</v>
      </c>
      <c r="U49" s="66">
        <f t="shared" si="12"/>
        <v>13</v>
      </c>
      <c r="V49" s="65">
        <f>VLOOKUP($A49,'Return Data'!$B$7:$R$2843,17,0)</f>
        <v>4.2671000000000001</v>
      </c>
      <c r="W49" s="66">
        <f t="shared" si="15"/>
        <v>18</v>
      </c>
      <c r="X49" s="65">
        <f>VLOOKUP($A49,'Return Data'!$B$7:$R$2843,14,0)</f>
        <v>5.3353999999999999</v>
      </c>
      <c r="Y49" s="66">
        <f t="shared" si="16"/>
        <v>16</v>
      </c>
      <c r="Z49" s="65">
        <f>VLOOKUP($A49,'Return Data'!$B$7:$R$2843,16,0)</f>
        <v>7.1421999999999999</v>
      </c>
      <c r="AA49" s="67">
        <f t="shared" si="11"/>
        <v>19</v>
      </c>
    </row>
    <row r="50" spans="1:27" x14ac:dyDescent="0.3">
      <c r="A50" s="63" t="s">
        <v>162</v>
      </c>
      <c r="B50" s="64">
        <f>VLOOKUP($A50,'Return Data'!$B$7:$R$2843,3,0)</f>
        <v>44412</v>
      </c>
      <c r="C50" s="65">
        <f>VLOOKUP($A50,'Return Data'!$B$7:$R$2843,4,0)</f>
        <v>1123.5367000000001</v>
      </c>
      <c r="D50" s="65">
        <f>VLOOKUP($A50,'Return Data'!$B$7:$R$2843,5,0)</f>
        <v>2.8721000000000001</v>
      </c>
      <c r="E50" s="66">
        <f t="shared" si="0"/>
        <v>26</v>
      </c>
      <c r="F50" s="65">
        <f>VLOOKUP($A50,'Return Data'!$B$7:$R$2843,6,0)</f>
        <v>2.8746999999999998</v>
      </c>
      <c r="G50" s="66">
        <f t="shared" si="1"/>
        <v>41</v>
      </c>
      <c r="H50" s="65">
        <f>VLOOKUP($A50,'Return Data'!$B$7:$R$2843,7,0)</f>
        <v>2.8929</v>
      </c>
      <c r="I50" s="66">
        <f t="shared" si="2"/>
        <v>37</v>
      </c>
      <c r="J50" s="65">
        <f>VLOOKUP($A50,'Return Data'!$B$7:$R$2843,8,0)</f>
        <v>2.9106000000000001</v>
      </c>
      <c r="K50" s="66">
        <f t="shared" si="3"/>
        <v>41</v>
      </c>
      <c r="L50" s="65">
        <f>VLOOKUP($A50,'Return Data'!$B$7:$R$2843,9,0)</f>
        <v>2.9472999999999998</v>
      </c>
      <c r="M50" s="66">
        <f t="shared" si="4"/>
        <v>42</v>
      </c>
      <c r="N50" s="65">
        <f>VLOOKUP($A50,'Return Data'!$B$7:$R$2843,10,0)</f>
        <v>2.9685000000000001</v>
      </c>
      <c r="O50" s="66">
        <f t="shared" si="5"/>
        <v>41</v>
      </c>
      <c r="P50" s="65">
        <f>VLOOKUP($A50,'Return Data'!$B$7:$R$2843,11,0)</f>
        <v>3.0236000000000001</v>
      </c>
      <c r="Q50" s="66">
        <f t="shared" si="6"/>
        <v>36</v>
      </c>
      <c r="R50" s="65">
        <f>VLOOKUP($A50,'Return Data'!$B$7:$R$2843,12,0)</f>
        <v>3.0015999999999998</v>
      </c>
      <c r="S50" s="66">
        <f t="shared" si="7"/>
        <v>39</v>
      </c>
      <c r="T50" s="65">
        <f>VLOOKUP($A50,'Return Data'!$B$7:$R$2843,13,0)</f>
        <v>3.0228000000000002</v>
      </c>
      <c r="U50" s="66">
        <f t="shared" si="12"/>
        <v>36</v>
      </c>
      <c r="V50" s="65"/>
      <c r="W50" s="66"/>
      <c r="X50" s="65"/>
      <c r="Y50" s="66"/>
      <c r="Z50" s="65">
        <f>VLOOKUP($A50,'Return Data'!$B$7:$R$2843,16,0)</f>
        <v>4.6627000000000001</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2.9133627906976738</v>
      </c>
      <c r="E52" s="74"/>
      <c r="F52" s="75">
        <f>AVERAGE(F8:F50)</f>
        <v>3.0282651162790697</v>
      </c>
      <c r="G52" s="74"/>
      <c r="H52" s="75">
        <f>AVERAGE(H8:H50)</f>
        <v>3.0684558139534883</v>
      </c>
      <c r="I52" s="74"/>
      <c r="J52" s="75">
        <f>AVERAGE(J8:J50)</f>
        <v>3.2127372093023245</v>
      </c>
      <c r="K52" s="74"/>
      <c r="L52" s="75">
        <f>AVERAGE(L8:L50)</f>
        <v>3.2294372093023256</v>
      </c>
      <c r="M52" s="74"/>
      <c r="N52" s="75">
        <f>AVERAGE(N8:N50)</f>
        <v>3.2006116279069765</v>
      </c>
      <c r="O52" s="74"/>
      <c r="P52" s="75">
        <f>AVERAGE(P8:P50)</f>
        <v>3.2106744186046519</v>
      </c>
      <c r="Q52" s="74"/>
      <c r="R52" s="75">
        <f>AVERAGE(R8:R50)</f>
        <v>3.1604976744186044</v>
      </c>
      <c r="S52" s="74"/>
      <c r="T52" s="75">
        <f>AVERAGE(T8:T50)</f>
        <v>3.2010897435897436</v>
      </c>
      <c r="U52" s="74"/>
      <c r="V52" s="75">
        <f>AVERAGE(V8:V50)</f>
        <v>4.1188527777777768</v>
      </c>
      <c r="W52" s="74"/>
      <c r="X52" s="75">
        <f>AVERAGE(X8:X50)</f>
        <v>5.0179514285714291</v>
      </c>
      <c r="Y52" s="74"/>
      <c r="Z52" s="75">
        <f>AVERAGE(Z8:Z50)</f>
        <v>6.3210790697674408</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3.9424000000000001</v>
      </c>
      <c r="E54" s="78"/>
      <c r="F54" s="79">
        <f>MAX(F8:F50)</f>
        <v>3.4618000000000002</v>
      </c>
      <c r="G54" s="78"/>
      <c r="H54" s="79">
        <f>MAX(H8:H50)</f>
        <v>3.4683000000000002</v>
      </c>
      <c r="I54" s="78"/>
      <c r="J54" s="79">
        <f>MAX(J8:J50)</f>
        <v>3.5722999999999998</v>
      </c>
      <c r="K54" s="78"/>
      <c r="L54" s="79">
        <f>MAX(L8:L50)</f>
        <v>3.6318000000000001</v>
      </c>
      <c r="M54" s="78"/>
      <c r="N54" s="79">
        <f>MAX(N8:N50)</f>
        <v>4.0209999999999999</v>
      </c>
      <c r="O54" s="78"/>
      <c r="P54" s="79">
        <f>MAX(P8:P50)</f>
        <v>4.3593000000000002</v>
      </c>
      <c r="Q54" s="78"/>
      <c r="R54" s="79">
        <f>MAX(R8:R50)</f>
        <v>4.4367000000000001</v>
      </c>
      <c r="S54" s="78"/>
      <c r="T54" s="79">
        <f>MAX(T8:T50)</f>
        <v>4.6482999999999999</v>
      </c>
      <c r="U54" s="78"/>
      <c r="V54" s="79">
        <f>MAX(V8:V50)</f>
        <v>5.3516000000000004</v>
      </c>
      <c r="W54" s="78"/>
      <c r="X54" s="79">
        <f>MAX(X8:X50)</f>
        <v>6.1734999999999998</v>
      </c>
      <c r="Y54" s="78"/>
      <c r="Z54" s="79">
        <f>MAX(Z8:Z50)</f>
        <v>7.6627999999999998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44412</v>
      </c>
      <c r="C8" s="65">
        <f>VLOOKUP($A8,'Return Data'!$B$7:$R$2843,4,0)</f>
        <v>332.96390000000002</v>
      </c>
      <c r="D8" s="65">
        <f>VLOOKUP($A8,'Return Data'!$B$7:$R$2843,5,0)</f>
        <v>2.6311</v>
      </c>
      <c r="E8" s="66">
        <f t="shared" ref="E8:E45" si="0">RANK(D8,D$8:D$45,0)</f>
        <v>31</v>
      </c>
      <c r="F8" s="65">
        <f>VLOOKUP($A8,'Return Data'!$B$7:$R$2843,6,0)</f>
        <v>2.9933999999999998</v>
      </c>
      <c r="G8" s="66">
        <f t="shared" ref="G8:G45" si="1">RANK(F8,F$8:F$45,0)</f>
        <v>23</v>
      </c>
      <c r="H8" s="65">
        <f>VLOOKUP($A8,'Return Data'!$B$7:$R$2843,7,0)</f>
        <v>3.1324000000000001</v>
      </c>
      <c r="I8" s="66">
        <f t="shared" ref="I8:I45" si="2">RANK(H8,H$8:H$45,0)</f>
        <v>8</v>
      </c>
      <c r="J8" s="65">
        <f>VLOOKUP($A8,'Return Data'!$B$7:$R$2843,8,0)</f>
        <v>3.2715999999999998</v>
      </c>
      <c r="K8" s="66">
        <f t="shared" ref="K8:K45" si="3">RANK(J8,J$8:J$45,0)</f>
        <v>16</v>
      </c>
      <c r="L8" s="65">
        <f>VLOOKUP($A8,'Return Data'!$B$7:$R$2843,9,0)</f>
        <v>3.2690999999999999</v>
      </c>
      <c r="M8" s="66">
        <f t="shared" ref="M8:M45" si="4">RANK(L8,L$8:L$45,0)</f>
        <v>18</v>
      </c>
      <c r="N8" s="65">
        <f>VLOOKUP($A8,'Return Data'!$B$7:$R$2843,10,0)</f>
        <v>3.2427999999999999</v>
      </c>
      <c r="O8" s="66">
        <f t="shared" ref="O8:O45" si="5">RANK(N8,N$8:N$45,0)</f>
        <v>15</v>
      </c>
      <c r="P8" s="65">
        <f>VLOOKUP($A8,'Return Data'!$B$7:$R$2843,11,0)</f>
        <v>3.2475999999999998</v>
      </c>
      <c r="Q8" s="66">
        <f t="shared" ref="Q8:Q45" si="6">RANK(P8,P$8:P$45,0)</f>
        <v>15</v>
      </c>
      <c r="R8" s="65">
        <f>VLOOKUP($A8,'Return Data'!$B$7:$R$2843,12,0)</f>
        <v>3.1440000000000001</v>
      </c>
      <c r="S8" s="66">
        <f t="shared" ref="S8:S45" si="7">RANK(R8,R$8:R$45,0)</f>
        <v>19</v>
      </c>
      <c r="T8" s="65">
        <f>VLOOKUP($A8,'Return Data'!$B$7:$R$2843,13,0)</f>
        <v>3.1898</v>
      </c>
      <c r="U8" s="66">
        <f t="shared" ref="U8:U45" si="8">RANK(T8,T$8:T$45,0)</f>
        <v>13</v>
      </c>
      <c r="V8" s="65">
        <f>VLOOKUP($A8,'Return Data'!$B$7:$R$2843,17,0)</f>
        <v>4.2405999999999997</v>
      </c>
      <c r="W8" s="66">
        <f t="shared" ref="W8:W23" si="9">RANK(V8,V$8:V$45,0)</f>
        <v>4</v>
      </c>
      <c r="X8" s="65">
        <f>VLOOKUP($A8,'Return Data'!$B$7:$R$2843,14,0)</f>
        <v>5.3048000000000002</v>
      </c>
      <c r="Y8" s="66">
        <f t="shared" ref="Y8:Y23" si="10">RANK(X8,X$8:X$45,0)</f>
        <v>4</v>
      </c>
      <c r="Z8" s="65">
        <f>VLOOKUP($A8,'Return Data'!$B$7:$R$2843,16,0)</f>
        <v>7.1744000000000003</v>
      </c>
      <c r="AA8" s="67">
        <f t="shared" ref="AA8:AA45" si="11">RANK(Z8,Z$8:Z$45,0)</f>
        <v>15</v>
      </c>
    </row>
    <row r="9" spans="1:27" x14ac:dyDescent="0.3">
      <c r="A9" s="63" t="s">
        <v>228</v>
      </c>
      <c r="B9" s="64">
        <f>VLOOKUP($A9,'Return Data'!$B$7:$R$2843,3,0)</f>
        <v>44412</v>
      </c>
      <c r="C9" s="65">
        <f>VLOOKUP($A9,'Return Data'!$B$7:$R$2843,4,0)</f>
        <v>2298.1138000000001</v>
      </c>
      <c r="D9" s="65">
        <f>VLOOKUP($A9,'Return Data'!$B$7:$R$2843,5,0)</f>
        <v>3.0259</v>
      </c>
      <c r="E9" s="66">
        <f t="shared" si="0"/>
        <v>9</v>
      </c>
      <c r="F9" s="65">
        <f>VLOOKUP($A9,'Return Data'!$B$7:$R$2843,6,0)</f>
        <v>3.1223000000000001</v>
      </c>
      <c r="G9" s="66">
        <f t="shared" si="1"/>
        <v>5</v>
      </c>
      <c r="H9" s="65">
        <f>VLOOKUP($A9,'Return Data'!$B$7:$R$2843,7,0)</f>
        <v>3.1446000000000001</v>
      </c>
      <c r="I9" s="66">
        <f t="shared" si="2"/>
        <v>7</v>
      </c>
      <c r="J9" s="65">
        <f>VLOOKUP($A9,'Return Data'!$B$7:$R$2843,8,0)</f>
        <v>3.3374999999999999</v>
      </c>
      <c r="K9" s="66">
        <f t="shared" si="3"/>
        <v>2</v>
      </c>
      <c r="L9" s="65">
        <f>VLOOKUP($A9,'Return Data'!$B$7:$R$2843,9,0)</f>
        <v>3.3494000000000002</v>
      </c>
      <c r="M9" s="66">
        <f t="shared" si="4"/>
        <v>3</v>
      </c>
      <c r="N9" s="65">
        <f>VLOOKUP($A9,'Return Data'!$B$7:$R$2843,10,0)</f>
        <v>3.2671999999999999</v>
      </c>
      <c r="O9" s="66">
        <f t="shared" si="5"/>
        <v>9</v>
      </c>
      <c r="P9" s="65">
        <f>VLOOKUP($A9,'Return Data'!$B$7:$R$2843,11,0)</f>
        <v>3.2644000000000002</v>
      </c>
      <c r="Q9" s="66">
        <f t="shared" si="6"/>
        <v>11</v>
      </c>
      <c r="R9" s="65">
        <f>VLOOKUP($A9,'Return Data'!$B$7:$R$2843,12,0)</f>
        <v>3.1701000000000001</v>
      </c>
      <c r="S9" s="66">
        <f t="shared" si="7"/>
        <v>12</v>
      </c>
      <c r="T9" s="65">
        <f>VLOOKUP($A9,'Return Data'!$B$7:$R$2843,13,0)</f>
        <v>3.2162999999999999</v>
      </c>
      <c r="U9" s="66">
        <f t="shared" si="8"/>
        <v>10</v>
      </c>
      <c r="V9" s="65">
        <f>VLOOKUP($A9,'Return Data'!$B$7:$R$2843,17,0)</f>
        <v>4.2351999999999999</v>
      </c>
      <c r="W9" s="66">
        <f t="shared" si="9"/>
        <v>5</v>
      </c>
      <c r="X9" s="65">
        <f>VLOOKUP($A9,'Return Data'!$B$7:$R$2843,14,0)</f>
        <v>5.2912999999999997</v>
      </c>
      <c r="Y9" s="66">
        <f t="shared" si="10"/>
        <v>7</v>
      </c>
      <c r="Z9" s="65">
        <f>VLOOKUP($A9,'Return Data'!$B$7:$R$2843,16,0)</f>
        <v>7.2885999999999997</v>
      </c>
      <c r="AA9" s="67">
        <f t="shared" si="11"/>
        <v>10</v>
      </c>
    </row>
    <row r="10" spans="1:27" x14ac:dyDescent="0.3">
      <c r="A10" s="63" t="s">
        <v>229</v>
      </c>
      <c r="B10" s="64">
        <f>VLOOKUP($A10,'Return Data'!$B$7:$R$2843,3,0)</f>
        <v>44412</v>
      </c>
      <c r="C10" s="65">
        <f>VLOOKUP($A10,'Return Data'!$B$7:$R$2843,4,0)</f>
        <v>2377.4256</v>
      </c>
      <c r="D10" s="65">
        <f>VLOOKUP($A10,'Return Data'!$B$7:$R$2843,5,0)</f>
        <v>3.0263</v>
      </c>
      <c r="E10" s="66">
        <f t="shared" si="0"/>
        <v>8</v>
      </c>
      <c r="F10" s="65">
        <f>VLOOKUP($A10,'Return Data'!$B$7:$R$2843,6,0)</f>
        <v>3.0354999999999999</v>
      </c>
      <c r="G10" s="66">
        <f t="shared" si="1"/>
        <v>18</v>
      </c>
      <c r="H10" s="65">
        <f>VLOOKUP($A10,'Return Data'!$B$7:$R$2843,7,0)</f>
        <v>3.149</v>
      </c>
      <c r="I10" s="66">
        <f t="shared" si="2"/>
        <v>5</v>
      </c>
      <c r="J10" s="65">
        <f>VLOOKUP($A10,'Return Data'!$B$7:$R$2843,8,0)</f>
        <v>3.3170000000000002</v>
      </c>
      <c r="K10" s="66">
        <f t="shared" si="3"/>
        <v>5</v>
      </c>
      <c r="L10" s="65">
        <f>VLOOKUP($A10,'Return Data'!$B$7:$R$2843,9,0)</f>
        <v>3.3950999999999998</v>
      </c>
      <c r="M10" s="66">
        <f t="shared" si="4"/>
        <v>2</v>
      </c>
      <c r="N10" s="65">
        <f>VLOOKUP($A10,'Return Data'!$B$7:$R$2843,10,0)</f>
        <v>3.3136000000000001</v>
      </c>
      <c r="O10" s="66">
        <f t="shared" si="5"/>
        <v>4</v>
      </c>
      <c r="P10" s="65">
        <f>VLOOKUP($A10,'Return Data'!$B$7:$R$2843,11,0)</f>
        <v>3.3300999999999998</v>
      </c>
      <c r="Q10" s="66">
        <f t="shared" si="6"/>
        <v>3</v>
      </c>
      <c r="R10" s="65">
        <f>VLOOKUP($A10,'Return Data'!$B$7:$R$2843,12,0)</f>
        <v>3.2214</v>
      </c>
      <c r="S10" s="66">
        <f t="shared" si="7"/>
        <v>6</v>
      </c>
      <c r="T10" s="65">
        <f>VLOOKUP($A10,'Return Data'!$B$7:$R$2843,13,0)</f>
        <v>3.2427000000000001</v>
      </c>
      <c r="U10" s="66">
        <f t="shared" si="8"/>
        <v>7</v>
      </c>
      <c r="V10" s="65">
        <f>VLOOKUP($A10,'Return Data'!$B$7:$R$2843,17,0)</f>
        <v>4.1891999999999996</v>
      </c>
      <c r="W10" s="66">
        <f t="shared" si="9"/>
        <v>14</v>
      </c>
      <c r="X10" s="65">
        <f>VLOOKUP($A10,'Return Data'!$B$7:$R$2843,14,0)</f>
        <v>5.2525000000000004</v>
      </c>
      <c r="Y10" s="66">
        <f t="shared" si="10"/>
        <v>13</v>
      </c>
      <c r="Z10" s="65">
        <f>VLOOKUP($A10,'Return Data'!$B$7:$R$2843,16,0)</f>
        <v>7.173</v>
      </c>
      <c r="AA10" s="67">
        <f t="shared" si="11"/>
        <v>16</v>
      </c>
    </row>
    <row r="11" spans="1:27" x14ac:dyDescent="0.3">
      <c r="A11" s="63" t="s">
        <v>230</v>
      </c>
      <c r="B11" s="64">
        <f>VLOOKUP($A11,'Return Data'!$B$7:$R$2843,3,0)</f>
        <v>44412</v>
      </c>
      <c r="C11" s="65">
        <f>VLOOKUP($A11,'Return Data'!$B$7:$R$2843,4,0)</f>
        <v>3176.8512999999998</v>
      </c>
      <c r="D11" s="65">
        <f>VLOOKUP($A11,'Return Data'!$B$7:$R$2843,5,0)</f>
        <v>3.0724999999999998</v>
      </c>
      <c r="E11" s="66">
        <f t="shared" si="0"/>
        <v>7</v>
      </c>
      <c r="F11" s="65">
        <f>VLOOKUP($A11,'Return Data'!$B$7:$R$2843,6,0)</f>
        <v>3.1074999999999999</v>
      </c>
      <c r="G11" s="66">
        <f t="shared" si="1"/>
        <v>6</v>
      </c>
      <c r="H11" s="65">
        <f>VLOOKUP($A11,'Return Data'!$B$7:$R$2843,7,0)</f>
        <v>3.2033999999999998</v>
      </c>
      <c r="I11" s="66">
        <f t="shared" si="2"/>
        <v>2</v>
      </c>
      <c r="J11" s="65">
        <f>VLOOKUP($A11,'Return Data'!$B$7:$R$2843,8,0)</f>
        <v>3.3071000000000002</v>
      </c>
      <c r="K11" s="66">
        <f t="shared" si="3"/>
        <v>7</v>
      </c>
      <c r="L11" s="65">
        <f>VLOOKUP($A11,'Return Data'!$B$7:$R$2843,9,0)</f>
        <v>3.3302</v>
      </c>
      <c r="M11" s="66">
        <f t="shared" si="4"/>
        <v>7</v>
      </c>
      <c r="N11" s="65">
        <f>VLOOKUP($A11,'Return Data'!$B$7:$R$2843,10,0)</f>
        <v>3.3117000000000001</v>
      </c>
      <c r="O11" s="66">
        <f t="shared" si="5"/>
        <v>5</v>
      </c>
      <c r="P11" s="65">
        <f>VLOOKUP($A11,'Return Data'!$B$7:$R$2843,11,0)</f>
        <v>3.327</v>
      </c>
      <c r="Q11" s="66">
        <f t="shared" si="6"/>
        <v>4</v>
      </c>
      <c r="R11" s="65">
        <f>VLOOKUP($A11,'Return Data'!$B$7:$R$2843,12,0)</f>
        <v>3.2448999999999999</v>
      </c>
      <c r="S11" s="66">
        <f t="shared" si="7"/>
        <v>4</v>
      </c>
      <c r="T11" s="65">
        <f>VLOOKUP($A11,'Return Data'!$B$7:$R$2843,13,0)</f>
        <v>3.2722000000000002</v>
      </c>
      <c r="U11" s="66">
        <f t="shared" si="8"/>
        <v>5</v>
      </c>
      <c r="V11" s="65">
        <f>VLOOKUP($A11,'Return Data'!$B$7:$R$2843,17,0)</f>
        <v>4.2142999999999997</v>
      </c>
      <c r="W11" s="66">
        <f t="shared" si="9"/>
        <v>9</v>
      </c>
      <c r="X11" s="65">
        <f>VLOOKUP($A11,'Return Data'!$B$7:$R$2843,14,0)</f>
        <v>5.2717000000000001</v>
      </c>
      <c r="Y11" s="66">
        <f t="shared" si="10"/>
        <v>8</v>
      </c>
      <c r="Z11" s="65">
        <f>VLOOKUP($A11,'Return Data'!$B$7:$R$2843,16,0)</f>
        <v>7.0652999999999997</v>
      </c>
      <c r="AA11" s="67">
        <f t="shared" si="11"/>
        <v>18</v>
      </c>
    </row>
    <row r="12" spans="1:27" x14ac:dyDescent="0.3">
      <c r="A12" s="63" t="s">
        <v>231</v>
      </c>
      <c r="B12" s="64">
        <f>VLOOKUP($A12,'Return Data'!$B$7:$R$2843,3,0)</f>
        <v>44412</v>
      </c>
      <c r="C12" s="65">
        <f>VLOOKUP($A12,'Return Data'!$B$7:$R$2843,4,0)</f>
        <v>2374.5529999999999</v>
      </c>
      <c r="D12" s="65">
        <f>VLOOKUP($A12,'Return Data'!$B$7:$R$2843,5,0)</f>
        <v>2.5964</v>
      </c>
      <c r="E12" s="66">
        <f t="shared" si="0"/>
        <v>32</v>
      </c>
      <c r="F12" s="65">
        <f>VLOOKUP($A12,'Return Data'!$B$7:$R$2843,6,0)</f>
        <v>3.0392000000000001</v>
      </c>
      <c r="G12" s="66">
        <f t="shared" si="1"/>
        <v>17</v>
      </c>
      <c r="H12" s="65">
        <f>VLOOKUP($A12,'Return Data'!$B$7:$R$2843,7,0)</f>
        <v>3.1276999999999999</v>
      </c>
      <c r="I12" s="66">
        <f t="shared" si="2"/>
        <v>11</v>
      </c>
      <c r="J12" s="65">
        <f>VLOOKUP($A12,'Return Data'!$B$7:$R$2843,8,0)</f>
        <v>3.2225000000000001</v>
      </c>
      <c r="K12" s="66">
        <f t="shared" si="3"/>
        <v>24</v>
      </c>
      <c r="L12" s="65">
        <f>VLOOKUP($A12,'Return Data'!$B$7:$R$2843,9,0)</f>
        <v>3.1936</v>
      </c>
      <c r="M12" s="66">
        <f t="shared" si="4"/>
        <v>29</v>
      </c>
      <c r="N12" s="65">
        <f>VLOOKUP($A12,'Return Data'!$B$7:$R$2843,10,0)</f>
        <v>3.1677</v>
      </c>
      <c r="O12" s="66">
        <f t="shared" si="5"/>
        <v>29</v>
      </c>
      <c r="P12" s="65">
        <f>VLOOKUP($A12,'Return Data'!$B$7:$R$2843,11,0)</f>
        <v>3.2132000000000001</v>
      </c>
      <c r="Q12" s="66">
        <f t="shared" si="6"/>
        <v>24</v>
      </c>
      <c r="R12" s="65">
        <f>VLOOKUP($A12,'Return Data'!$B$7:$R$2843,12,0)</f>
        <v>3.129</v>
      </c>
      <c r="S12" s="66">
        <f t="shared" si="7"/>
        <v>23</v>
      </c>
      <c r="T12" s="65">
        <f>VLOOKUP($A12,'Return Data'!$B$7:$R$2843,13,0)</f>
        <v>3.1566000000000001</v>
      </c>
      <c r="U12" s="66">
        <f t="shared" si="8"/>
        <v>26</v>
      </c>
      <c r="V12" s="65">
        <f>VLOOKUP($A12,'Return Data'!$B$7:$R$2843,17,0)</f>
        <v>4.0919999999999996</v>
      </c>
      <c r="W12" s="66">
        <f t="shared" si="9"/>
        <v>24</v>
      </c>
      <c r="X12" s="65">
        <f>VLOOKUP($A12,'Return Data'!$B$7:$R$2843,14,0)</f>
        <v>5.1429999999999998</v>
      </c>
      <c r="Y12" s="66">
        <f t="shared" si="10"/>
        <v>25</v>
      </c>
      <c r="Z12" s="65">
        <f>VLOOKUP($A12,'Return Data'!$B$7:$R$2843,16,0)</f>
        <v>6.8457999999999997</v>
      </c>
      <c r="AA12" s="67">
        <f t="shared" si="11"/>
        <v>27</v>
      </c>
    </row>
    <row r="13" spans="1:27" x14ac:dyDescent="0.3">
      <c r="A13" s="63" t="s">
        <v>232</v>
      </c>
      <c r="B13" s="64">
        <f>VLOOKUP($A13,'Return Data'!$B$7:$R$2843,3,0)</f>
        <v>44412</v>
      </c>
      <c r="C13" s="65">
        <f>VLOOKUP($A13,'Return Data'!$B$7:$R$2843,4,0)</f>
        <v>2486.299</v>
      </c>
      <c r="D13" s="65">
        <f>VLOOKUP($A13,'Return Data'!$B$7:$R$2843,5,0)</f>
        <v>3.2461000000000002</v>
      </c>
      <c r="E13" s="66">
        <f t="shared" si="0"/>
        <v>4</v>
      </c>
      <c r="F13" s="65">
        <f>VLOOKUP($A13,'Return Data'!$B$7:$R$2843,6,0)</f>
        <v>3.0758000000000001</v>
      </c>
      <c r="G13" s="66">
        <f t="shared" si="1"/>
        <v>12</v>
      </c>
      <c r="H13" s="65">
        <f>VLOOKUP($A13,'Return Data'!$B$7:$R$2843,7,0)</f>
        <v>3.1</v>
      </c>
      <c r="I13" s="66">
        <f t="shared" si="2"/>
        <v>19</v>
      </c>
      <c r="J13" s="65">
        <f>VLOOKUP($A13,'Return Data'!$B$7:$R$2843,8,0)</f>
        <v>3.222</v>
      </c>
      <c r="K13" s="66">
        <f t="shared" si="3"/>
        <v>26</v>
      </c>
      <c r="L13" s="65">
        <f>VLOOKUP($A13,'Return Data'!$B$7:$R$2843,9,0)</f>
        <v>3.2158000000000002</v>
      </c>
      <c r="M13" s="66">
        <f t="shared" si="4"/>
        <v>27</v>
      </c>
      <c r="N13" s="65">
        <f>VLOOKUP($A13,'Return Data'!$B$7:$R$2843,10,0)</f>
        <v>3.2037</v>
      </c>
      <c r="O13" s="66">
        <f t="shared" si="5"/>
        <v>25</v>
      </c>
      <c r="P13" s="65">
        <f>VLOOKUP($A13,'Return Data'!$B$7:$R$2843,11,0)</f>
        <v>3.1951999999999998</v>
      </c>
      <c r="Q13" s="66">
        <f t="shared" si="6"/>
        <v>27</v>
      </c>
      <c r="R13" s="65">
        <f>VLOOKUP($A13,'Return Data'!$B$7:$R$2843,12,0)</f>
        <v>3.1294</v>
      </c>
      <c r="S13" s="66">
        <f t="shared" si="7"/>
        <v>22</v>
      </c>
      <c r="T13" s="65">
        <f>VLOOKUP($A13,'Return Data'!$B$7:$R$2843,13,0)</f>
        <v>3.1516000000000002</v>
      </c>
      <c r="U13" s="66">
        <f t="shared" si="8"/>
        <v>27</v>
      </c>
      <c r="V13" s="65">
        <f>VLOOKUP($A13,'Return Data'!$B$7:$R$2843,17,0)</f>
        <v>3.8689</v>
      </c>
      <c r="W13" s="66">
        <f t="shared" si="9"/>
        <v>30</v>
      </c>
      <c r="X13" s="65">
        <f>VLOOKUP($A13,'Return Data'!$B$7:$R$2843,14,0)</f>
        <v>4.9687000000000001</v>
      </c>
      <c r="Y13" s="66">
        <f t="shared" si="10"/>
        <v>28</v>
      </c>
      <c r="Z13" s="65">
        <f>VLOOKUP($A13,'Return Data'!$B$7:$R$2843,16,0)</f>
        <v>7.1855000000000002</v>
      </c>
      <c r="AA13" s="67">
        <f t="shared" si="11"/>
        <v>14</v>
      </c>
    </row>
    <row r="14" spans="1:27" x14ac:dyDescent="0.3">
      <c r="A14" s="63" t="s">
        <v>233</v>
      </c>
      <c r="B14" s="64">
        <f>VLOOKUP($A14,'Return Data'!$B$7:$R$2843,3,0)</f>
        <v>44412</v>
      </c>
      <c r="C14" s="65">
        <f>VLOOKUP($A14,'Return Data'!$B$7:$R$2843,4,0)</f>
        <v>2952.0246999999999</v>
      </c>
      <c r="D14" s="65">
        <f>VLOOKUP($A14,'Return Data'!$B$7:$R$2843,5,0)</f>
        <v>2.7425999999999999</v>
      </c>
      <c r="E14" s="66">
        <f t="shared" si="0"/>
        <v>26</v>
      </c>
      <c r="F14" s="65">
        <f>VLOOKUP($A14,'Return Data'!$B$7:$R$2843,6,0)</f>
        <v>3.0808</v>
      </c>
      <c r="G14" s="66">
        <f t="shared" si="1"/>
        <v>10</v>
      </c>
      <c r="H14" s="65">
        <f>VLOOKUP($A14,'Return Data'!$B$7:$R$2843,7,0)</f>
        <v>3.1225000000000001</v>
      </c>
      <c r="I14" s="66">
        <f t="shared" si="2"/>
        <v>15</v>
      </c>
      <c r="J14" s="65">
        <f>VLOOKUP($A14,'Return Data'!$B$7:$R$2843,8,0)</f>
        <v>3.2524000000000002</v>
      </c>
      <c r="K14" s="66">
        <f t="shared" si="3"/>
        <v>19</v>
      </c>
      <c r="L14" s="65">
        <f>VLOOKUP($A14,'Return Data'!$B$7:$R$2843,9,0)</f>
        <v>3.2522000000000002</v>
      </c>
      <c r="M14" s="66">
        <f t="shared" si="4"/>
        <v>20</v>
      </c>
      <c r="N14" s="65">
        <f>VLOOKUP($A14,'Return Data'!$B$7:$R$2843,10,0)</f>
        <v>3.2218</v>
      </c>
      <c r="O14" s="66">
        <f t="shared" si="5"/>
        <v>19</v>
      </c>
      <c r="P14" s="65">
        <f>VLOOKUP($A14,'Return Data'!$B$7:$R$2843,11,0)</f>
        <v>3.2351000000000001</v>
      </c>
      <c r="Q14" s="66">
        <f t="shared" si="6"/>
        <v>16</v>
      </c>
      <c r="R14" s="65">
        <f>VLOOKUP($A14,'Return Data'!$B$7:$R$2843,12,0)</f>
        <v>3.1493000000000002</v>
      </c>
      <c r="S14" s="66">
        <f t="shared" si="7"/>
        <v>17</v>
      </c>
      <c r="T14" s="65">
        <f>VLOOKUP($A14,'Return Data'!$B$7:$R$2843,13,0)</f>
        <v>3.1846000000000001</v>
      </c>
      <c r="U14" s="66">
        <f t="shared" si="8"/>
        <v>16</v>
      </c>
      <c r="V14" s="65">
        <f>VLOOKUP($A14,'Return Data'!$B$7:$R$2843,17,0)</f>
        <v>4.1422999999999996</v>
      </c>
      <c r="W14" s="66">
        <f t="shared" si="9"/>
        <v>20</v>
      </c>
      <c r="X14" s="65">
        <f>VLOOKUP($A14,'Return Data'!$B$7:$R$2843,14,0)</f>
        <v>5.2001999999999997</v>
      </c>
      <c r="Y14" s="66">
        <f t="shared" si="10"/>
        <v>19</v>
      </c>
      <c r="Z14" s="65">
        <f>VLOOKUP($A14,'Return Data'!$B$7:$R$2843,16,0)</f>
        <v>7.1336000000000004</v>
      </c>
      <c r="AA14" s="67">
        <f t="shared" si="11"/>
        <v>17</v>
      </c>
    </row>
    <row r="15" spans="1:27" x14ac:dyDescent="0.3">
      <c r="A15" s="63" t="s">
        <v>234</v>
      </c>
      <c r="B15" s="64">
        <f>VLOOKUP($A15,'Return Data'!$B$7:$R$2843,3,0)</f>
        <v>44412</v>
      </c>
      <c r="C15" s="65">
        <f>VLOOKUP($A15,'Return Data'!$B$7:$R$2843,4,0)</f>
        <v>2652.7440999999999</v>
      </c>
      <c r="D15" s="65">
        <f>VLOOKUP($A15,'Return Data'!$B$7:$R$2843,5,0)</f>
        <v>2.8085</v>
      </c>
      <c r="E15" s="66">
        <f t="shared" si="0"/>
        <v>23</v>
      </c>
      <c r="F15" s="65">
        <f>VLOOKUP($A15,'Return Data'!$B$7:$R$2843,6,0)</f>
        <v>2.9373999999999998</v>
      </c>
      <c r="G15" s="66">
        <f t="shared" si="1"/>
        <v>29</v>
      </c>
      <c r="H15" s="65">
        <f>VLOOKUP($A15,'Return Data'!$B$7:$R$2843,7,0)</f>
        <v>3.0318000000000001</v>
      </c>
      <c r="I15" s="66">
        <f t="shared" si="2"/>
        <v>27</v>
      </c>
      <c r="J15" s="65">
        <f>VLOOKUP($A15,'Return Data'!$B$7:$R$2843,8,0)</f>
        <v>3.2524999999999999</v>
      </c>
      <c r="K15" s="66">
        <f t="shared" si="3"/>
        <v>18</v>
      </c>
      <c r="L15" s="65">
        <f>VLOOKUP($A15,'Return Data'!$B$7:$R$2843,9,0)</f>
        <v>3.2858999999999998</v>
      </c>
      <c r="M15" s="66">
        <f t="shared" si="4"/>
        <v>14</v>
      </c>
      <c r="N15" s="65">
        <f>VLOOKUP($A15,'Return Data'!$B$7:$R$2843,10,0)</f>
        <v>3.2471000000000001</v>
      </c>
      <c r="O15" s="66">
        <f t="shared" si="5"/>
        <v>14</v>
      </c>
      <c r="P15" s="65">
        <f>VLOOKUP($A15,'Return Data'!$B$7:$R$2843,11,0)</f>
        <v>3.25</v>
      </c>
      <c r="Q15" s="66">
        <f t="shared" si="6"/>
        <v>14</v>
      </c>
      <c r="R15" s="65">
        <f>VLOOKUP($A15,'Return Data'!$B$7:$R$2843,12,0)</f>
        <v>3.1656</v>
      </c>
      <c r="S15" s="66">
        <f t="shared" si="7"/>
        <v>13</v>
      </c>
      <c r="T15" s="65">
        <f>VLOOKUP($A15,'Return Data'!$B$7:$R$2843,13,0)</f>
        <v>3.1781999999999999</v>
      </c>
      <c r="U15" s="66">
        <f t="shared" si="8"/>
        <v>18</v>
      </c>
      <c r="V15" s="65">
        <f>VLOOKUP($A15,'Return Data'!$B$7:$R$2843,17,0)</f>
        <v>4.1588000000000003</v>
      </c>
      <c r="W15" s="66">
        <f t="shared" si="9"/>
        <v>19</v>
      </c>
      <c r="X15" s="65">
        <f>VLOOKUP($A15,'Return Data'!$B$7:$R$2843,14,0)</f>
        <v>5.2276999999999996</v>
      </c>
      <c r="Y15" s="66">
        <f t="shared" si="10"/>
        <v>15</v>
      </c>
      <c r="Z15" s="65">
        <f>VLOOKUP($A15,'Return Data'!$B$7:$R$2843,16,0)</f>
        <v>7.1928000000000001</v>
      </c>
      <c r="AA15" s="67">
        <f t="shared" si="11"/>
        <v>13</v>
      </c>
    </row>
    <row r="16" spans="1:27" x14ac:dyDescent="0.3">
      <c r="A16" s="63" t="s">
        <v>236</v>
      </c>
      <c r="B16" s="64">
        <f>VLOOKUP($A16,'Return Data'!$B$7:$R$2843,3,0)</f>
        <v>44412</v>
      </c>
      <c r="C16" s="65">
        <f>VLOOKUP($A16,'Return Data'!$B$7:$R$2843,4,0)</f>
        <v>4061.5808000000002</v>
      </c>
      <c r="D16" s="65">
        <f>VLOOKUP($A16,'Return Data'!$B$7:$R$2843,5,0)</f>
        <v>3.3298999999999999</v>
      </c>
      <c r="E16" s="66">
        <f t="shared" si="0"/>
        <v>3</v>
      </c>
      <c r="F16" s="65">
        <f>VLOOKUP($A16,'Return Data'!$B$7:$R$2843,6,0)</f>
        <v>3.0933999999999999</v>
      </c>
      <c r="G16" s="66">
        <f t="shared" si="1"/>
        <v>7</v>
      </c>
      <c r="H16" s="65">
        <f>VLOOKUP($A16,'Return Data'!$B$7:$R$2843,7,0)</f>
        <v>3.0834999999999999</v>
      </c>
      <c r="I16" s="66">
        <f t="shared" si="2"/>
        <v>22</v>
      </c>
      <c r="J16" s="65">
        <f>VLOOKUP($A16,'Return Data'!$B$7:$R$2843,8,0)</f>
        <v>3.2953000000000001</v>
      </c>
      <c r="K16" s="66">
        <f t="shared" si="3"/>
        <v>12</v>
      </c>
      <c r="L16" s="65">
        <f>VLOOKUP($A16,'Return Data'!$B$7:$R$2843,9,0)</f>
        <v>3.2774999999999999</v>
      </c>
      <c r="M16" s="66">
        <f t="shared" si="4"/>
        <v>17</v>
      </c>
      <c r="N16" s="65">
        <f>VLOOKUP($A16,'Return Data'!$B$7:$R$2843,10,0)</f>
        <v>3.2151999999999998</v>
      </c>
      <c r="O16" s="66">
        <f t="shared" si="5"/>
        <v>21</v>
      </c>
      <c r="P16" s="65">
        <f>VLOOKUP($A16,'Return Data'!$B$7:$R$2843,11,0)</f>
        <v>3.1787999999999998</v>
      </c>
      <c r="Q16" s="66">
        <f t="shared" si="6"/>
        <v>28</v>
      </c>
      <c r="R16" s="65">
        <f>VLOOKUP($A16,'Return Data'!$B$7:$R$2843,12,0)</f>
        <v>3.0769000000000002</v>
      </c>
      <c r="S16" s="66">
        <f t="shared" si="7"/>
        <v>30</v>
      </c>
      <c r="T16" s="65">
        <f>VLOOKUP($A16,'Return Data'!$B$7:$R$2843,13,0)</f>
        <v>3.1179000000000001</v>
      </c>
      <c r="U16" s="66">
        <f t="shared" si="8"/>
        <v>28</v>
      </c>
      <c r="V16" s="65">
        <f>VLOOKUP($A16,'Return Data'!$B$7:$R$2843,17,0)</f>
        <v>4.0975999999999999</v>
      </c>
      <c r="W16" s="66">
        <f t="shared" si="9"/>
        <v>23</v>
      </c>
      <c r="X16" s="65">
        <f>VLOOKUP($A16,'Return Data'!$B$7:$R$2843,14,0)</f>
        <v>5.1553000000000004</v>
      </c>
      <c r="Y16" s="66">
        <f t="shared" si="10"/>
        <v>24</v>
      </c>
      <c r="Z16" s="65">
        <f>VLOOKUP($A16,'Return Data'!$B$7:$R$2843,16,0)</f>
        <v>6.9667000000000003</v>
      </c>
      <c r="AA16" s="67">
        <f t="shared" si="11"/>
        <v>24</v>
      </c>
    </row>
    <row r="17" spans="1:27" x14ac:dyDescent="0.3">
      <c r="A17" s="63" t="s">
        <v>237</v>
      </c>
      <c r="B17" s="64">
        <f>VLOOKUP($A17,'Return Data'!$B$7:$R$2843,3,0)</f>
        <v>44412</v>
      </c>
      <c r="C17" s="65">
        <f>VLOOKUP($A17,'Return Data'!$B$7:$R$2843,4,0)</f>
        <v>2060.9611</v>
      </c>
      <c r="D17" s="65">
        <f>VLOOKUP($A17,'Return Data'!$B$7:$R$2843,5,0)</f>
        <v>2.7700999999999998</v>
      </c>
      <c r="E17" s="66">
        <f t="shared" si="0"/>
        <v>25</v>
      </c>
      <c r="F17" s="65">
        <f>VLOOKUP($A17,'Return Data'!$B$7:$R$2843,6,0)</f>
        <v>2.9500999999999999</v>
      </c>
      <c r="G17" s="66">
        <f t="shared" si="1"/>
        <v>28</v>
      </c>
      <c r="H17" s="65">
        <f>VLOOKUP($A17,'Return Data'!$B$7:$R$2843,7,0)</f>
        <v>3.0102000000000002</v>
      </c>
      <c r="I17" s="66">
        <f t="shared" si="2"/>
        <v>28</v>
      </c>
      <c r="J17" s="65">
        <f>VLOOKUP($A17,'Return Data'!$B$7:$R$2843,8,0)</f>
        <v>3.2572999999999999</v>
      </c>
      <c r="K17" s="66">
        <f t="shared" si="3"/>
        <v>17</v>
      </c>
      <c r="L17" s="65">
        <f>VLOOKUP($A17,'Return Data'!$B$7:$R$2843,9,0)</f>
        <v>3.2496</v>
      </c>
      <c r="M17" s="66">
        <f t="shared" si="4"/>
        <v>23</v>
      </c>
      <c r="N17" s="65">
        <f>VLOOKUP($A17,'Return Data'!$B$7:$R$2843,10,0)</f>
        <v>3.2336999999999998</v>
      </c>
      <c r="O17" s="66">
        <f t="shared" si="5"/>
        <v>18</v>
      </c>
      <c r="P17" s="65">
        <f>VLOOKUP($A17,'Return Data'!$B$7:$R$2843,11,0)</f>
        <v>3.2258</v>
      </c>
      <c r="Q17" s="66">
        <f t="shared" si="6"/>
        <v>19</v>
      </c>
      <c r="R17" s="65">
        <f>VLOOKUP($A17,'Return Data'!$B$7:$R$2843,12,0)</f>
        <v>3.1280000000000001</v>
      </c>
      <c r="S17" s="66">
        <f t="shared" si="7"/>
        <v>24</v>
      </c>
      <c r="T17" s="65">
        <f>VLOOKUP($A17,'Return Data'!$B$7:$R$2843,13,0)</f>
        <v>3.1661000000000001</v>
      </c>
      <c r="U17" s="66">
        <f t="shared" si="8"/>
        <v>23</v>
      </c>
      <c r="V17" s="65">
        <f>VLOOKUP($A17,'Return Data'!$B$7:$R$2843,17,0)</f>
        <v>4.1058000000000003</v>
      </c>
      <c r="W17" s="66">
        <f t="shared" si="9"/>
        <v>22</v>
      </c>
      <c r="X17" s="65">
        <f>VLOOKUP($A17,'Return Data'!$B$7:$R$2843,14,0)</f>
        <v>5.2061000000000002</v>
      </c>
      <c r="Y17" s="66">
        <f t="shared" si="10"/>
        <v>18</v>
      </c>
      <c r="Z17" s="65">
        <f>VLOOKUP($A17,'Return Data'!$B$7:$R$2843,16,0)</f>
        <v>4.2976000000000001</v>
      </c>
      <c r="AA17" s="67">
        <f t="shared" si="11"/>
        <v>35</v>
      </c>
    </row>
    <row r="18" spans="1:27" x14ac:dyDescent="0.3">
      <c r="A18" s="63" t="s">
        <v>238</v>
      </c>
      <c r="B18" s="64">
        <f>VLOOKUP($A18,'Return Data'!$B$7:$R$2843,3,0)</f>
        <v>44412</v>
      </c>
      <c r="C18" s="65">
        <f>VLOOKUP($A18,'Return Data'!$B$7:$R$2843,4,0)</f>
        <v>306.36869999999999</v>
      </c>
      <c r="D18" s="65">
        <f>VLOOKUP($A18,'Return Data'!$B$7:$R$2843,5,0)</f>
        <v>2.9190999999999998</v>
      </c>
      <c r="E18" s="66">
        <f t="shared" si="0"/>
        <v>16</v>
      </c>
      <c r="F18" s="65">
        <f>VLOOKUP($A18,'Return Data'!$B$7:$R$2843,6,0)</f>
        <v>3.0825</v>
      </c>
      <c r="G18" s="66">
        <f t="shared" si="1"/>
        <v>9</v>
      </c>
      <c r="H18" s="65">
        <f>VLOOKUP($A18,'Return Data'!$B$7:$R$2843,7,0)</f>
        <v>3.1011000000000002</v>
      </c>
      <c r="I18" s="66">
        <f t="shared" si="2"/>
        <v>18</v>
      </c>
      <c r="J18" s="65">
        <f>VLOOKUP($A18,'Return Data'!$B$7:$R$2843,8,0)</f>
        <v>3.2982999999999998</v>
      </c>
      <c r="K18" s="66">
        <f t="shared" si="3"/>
        <v>9</v>
      </c>
      <c r="L18" s="65">
        <f>VLOOKUP($A18,'Return Data'!$B$7:$R$2843,9,0)</f>
        <v>3.2974000000000001</v>
      </c>
      <c r="M18" s="66">
        <f t="shared" si="4"/>
        <v>12</v>
      </c>
      <c r="N18" s="65">
        <f>VLOOKUP($A18,'Return Data'!$B$7:$R$2843,10,0)</f>
        <v>3.2130000000000001</v>
      </c>
      <c r="O18" s="66">
        <f t="shared" si="5"/>
        <v>23</v>
      </c>
      <c r="P18" s="65">
        <f>VLOOKUP($A18,'Return Data'!$B$7:$R$2843,11,0)</f>
        <v>3.2107000000000001</v>
      </c>
      <c r="Q18" s="66">
        <f t="shared" si="6"/>
        <v>25</v>
      </c>
      <c r="R18" s="65">
        <f>VLOOKUP($A18,'Return Data'!$B$7:$R$2843,12,0)</f>
        <v>3.1366999999999998</v>
      </c>
      <c r="S18" s="66">
        <f t="shared" si="7"/>
        <v>21</v>
      </c>
      <c r="T18" s="65">
        <f>VLOOKUP($A18,'Return Data'!$B$7:$R$2843,13,0)</f>
        <v>3.1758000000000002</v>
      </c>
      <c r="U18" s="66">
        <f t="shared" si="8"/>
        <v>20</v>
      </c>
      <c r="V18" s="65">
        <f>VLOOKUP($A18,'Return Data'!$B$7:$R$2843,17,0)</f>
        <v>4.2146999999999997</v>
      </c>
      <c r="W18" s="66">
        <f t="shared" si="9"/>
        <v>8</v>
      </c>
      <c r="X18" s="65">
        <f>VLOOKUP($A18,'Return Data'!$B$7:$R$2843,14,0)</f>
        <v>5.2569999999999997</v>
      </c>
      <c r="Y18" s="66">
        <f t="shared" si="10"/>
        <v>10</v>
      </c>
      <c r="Z18" s="65">
        <f>VLOOKUP($A18,'Return Data'!$B$7:$R$2843,16,0)</f>
        <v>7.3803999999999998</v>
      </c>
      <c r="AA18" s="67">
        <f t="shared" si="11"/>
        <v>5</v>
      </c>
    </row>
    <row r="19" spans="1:27" x14ac:dyDescent="0.3">
      <c r="A19" s="63" t="s">
        <v>239</v>
      </c>
      <c r="B19" s="64">
        <f>VLOOKUP($A19,'Return Data'!$B$7:$R$2843,3,0)</f>
        <v>44412</v>
      </c>
      <c r="C19" s="65">
        <f>VLOOKUP($A19,'Return Data'!$B$7:$R$2843,4,0)</f>
        <v>2221.9272000000001</v>
      </c>
      <c r="D19" s="65">
        <f>VLOOKUP($A19,'Return Data'!$B$7:$R$2843,5,0)</f>
        <v>3.1362000000000001</v>
      </c>
      <c r="E19" s="66">
        <f t="shared" si="0"/>
        <v>6</v>
      </c>
      <c r="F19" s="65">
        <f>VLOOKUP($A19,'Return Data'!$B$7:$R$2843,6,0)</f>
        <v>3.0907</v>
      </c>
      <c r="G19" s="66">
        <f t="shared" si="1"/>
        <v>8</v>
      </c>
      <c r="H19" s="65">
        <f>VLOOKUP($A19,'Return Data'!$B$7:$R$2843,7,0)</f>
        <v>3.2208000000000001</v>
      </c>
      <c r="I19" s="66">
        <f t="shared" si="2"/>
        <v>1</v>
      </c>
      <c r="J19" s="65">
        <f>VLOOKUP($A19,'Return Data'!$B$7:$R$2843,8,0)</f>
        <v>3.3824000000000001</v>
      </c>
      <c r="K19" s="66">
        <f t="shared" si="3"/>
        <v>1</v>
      </c>
      <c r="L19" s="65">
        <f>VLOOKUP($A19,'Return Data'!$B$7:$R$2843,9,0)</f>
        <v>3.3961999999999999</v>
      </c>
      <c r="M19" s="66">
        <f t="shared" si="4"/>
        <v>1</v>
      </c>
      <c r="N19" s="65">
        <f>VLOOKUP($A19,'Return Data'!$B$7:$R$2843,10,0)</f>
        <v>3.4045999999999998</v>
      </c>
      <c r="O19" s="66">
        <f t="shared" si="5"/>
        <v>2</v>
      </c>
      <c r="P19" s="65">
        <f>VLOOKUP($A19,'Return Data'!$B$7:$R$2843,11,0)</f>
        <v>3.4016000000000002</v>
      </c>
      <c r="Q19" s="66">
        <f t="shared" si="6"/>
        <v>2</v>
      </c>
      <c r="R19" s="65">
        <f>VLOOKUP($A19,'Return Data'!$B$7:$R$2843,12,0)</f>
        <v>3.3311999999999999</v>
      </c>
      <c r="S19" s="66">
        <f t="shared" si="7"/>
        <v>2</v>
      </c>
      <c r="T19" s="65">
        <f>VLOOKUP($A19,'Return Data'!$B$7:$R$2843,13,0)</f>
        <v>3.3883000000000001</v>
      </c>
      <c r="U19" s="66">
        <f t="shared" si="8"/>
        <v>2</v>
      </c>
      <c r="V19" s="65">
        <f>VLOOKUP($A19,'Return Data'!$B$7:$R$2843,17,0)</f>
        <v>4.4229000000000003</v>
      </c>
      <c r="W19" s="66">
        <f t="shared" si="9"/>
        <v>2</v>
      </c>
      <c r="X19" s="65">
        <f>VLOOKUP($A19,'Return Data'!$B$7:$R$2843,14,0)</f>
        <v>5.4169</v>
      </c>
      <c r="Y19" s="66">
        <f t="shared" si="10"/>
        <v>2</v>
      </c>
      <c r="Z19" s="65">
        <f>VLOOKUP($A19,'Return Data'!$B$7:$R$2843,16,0)</f>
        <v>7.4718999999999998</v>
      </c>
      <c r="AA19" s="67">
        <f t="shared" si="11"/>
        <v>3</v>
      </c>
    </row>
    <row r="20" spans="1:27" x14ac:dyDescent="0.3">
      <c r="A20" s="63" t="s">
        <v>240</v>
      </c>
      <c r="B20" s="64">
        <f>VLOOKUP($A20,'Return Data'!$B$7:$R$2843,3,0)</f>
        <v>44412</v>
      </c>
      <c r="C20" s="65">
        <f>VLOOKUP($A20,'Return Data'!$B$7:$R$2843,4,0)</f>
        <v>2500.9755</v>
      </c>
      <c r="D20" s="65">
        <f>VLOOKUP($A20,'Return Data'!$B$7:$R$2843,5,0)</f>
        <v>2.8651</v>
      </c>
      <c r="E20" s="66">
        <f t="shared" si="0"/>
        <v>19</v>
      </c>
      <c r="F20" s="65">
        <f>VLOOKUP($A20,'Return Data'!$B$7:$R$2843,6,0)</f>
        <v>3.0709</v>
      </c>
      <c r="G20" s="66">
        <f t="shared" si="1"/>
        <v>14</v>
      </c>
      <c r="H20" s="65">
        <f>VLOOKUP($A20,'Return Data'!$B$7:$R$2843,7,0)</f>
        <v>3.1305000000000001</v>
      </c>
      <c r="I20" s="66">
        <f t="shared" si="2"/>
        <v>9</v>
      </c>
      <c r="J20" s="65">
        <f>VLOOKUP($A20,'Return Data'!$B$7:$R$2843,8,0)</f>
        <v>3.2970000000000002</v>
      </c>
      <c r="K20" s="66">
        <f t="shared" si="3"/>
        <v>11</v>
      </c>
      <c r="L20" s="65">
        <f>VLOOKUP($A20,'Return Data'!$B$7:$R$2843,9,0)</f>
        <v>3.3</v>
      </c>
      <c r="M20" s="66">
        <f t="shared" si="4"/>
        <v>11</v>
      </c>
      <c r="N20" s="65">
        <f>VLOOKUP($A20,'Return Data'!$B$7:$R$2843,10,0)</f>
        <v>3.2496999999999998</v>
      </c>
      <c r="O20" s="66">
        <f t="shared" si="5"/>
        <v>13</v>
      </c>
      <c r="P20" s="65">
        <f>VLOOKUP($A20,'Return Data'!$B$7:$R$2843,11,0)</f>
        <v>3.2296</v>
      </c>
      <c r="Q20" s="66">
        <f t="shared" si="6"/>
        <v>17</v>
      </c>
      <c r="R20" s="65">
        <f>VLOOKUP($A20,'Return Data'!$B$7:$R$2843,12,0)</f>
        <v>3.1371000000000002</v>
      </c>
      <c r="S20" s="66">
        <f t="shared" si="7"/>
        <v>20</v>
      </c>
      <c r="T20" s="65">
        <f>VLOOKUP($A20,'Return Data'!$B$7:$R$2843,13,0)</f>
        <v>3.1671</v>
      </c>
      <c r="U20" s="66">
        <f t="shared" si="8"/>
        <v>21</v>
      </c>
      <c r="V20" s="65">
        <f>VLOOKUP($A20,'Return Data'!$B$7:$R$2843,17,0)</f>
        <v>4.0537999999999998</v>
      </c>
      <c r="W20" s="66">
        <f t="shared" si="9"/>
        <v>27</v>
      </c>
      <c r="X20" s="65">
        <f>VLOOKUP($A20,'Return Data'!$B$7:$R$2843,14,0)</f>
        <v>5.0811999999999999</v>
      </c>
      <c r="Y20" s="66">
        <f t="shared" si="10"/>
        <v>27</v>
      </c>
      <c r="Z20" s="65">
        <f>VLOOKUP($A20,'Return Data'!$B$7:$R$2843,16,0)</f>
        <v>5.4245000000000001</v>
      </c>
      <c r="AA20" s="67">
        <f t="shared" si="11"/>
        <v>32</v>
      </c>
    </row>
    <row r="21" spans="1:27" x14ac:dyDescent="0.3">
      <c r="A21" s="63" t="s">
        <v>241</v>
      </c>
      <c r="B21" s="64">
        <f>VLOOKUP($A21,'Return Data'!$B$7:$R$2843,3,0)</f>
        <v>44412</v>
      </c>
      <c r="C21" s="65">
        <f>VLOOKUP($A21,'Return Data'!$B$7:$R$2843,4,0)</f>
        <v>1600.0869</v>
      </c>
      <c r="D21" s="65">
        <f>VLOOKUP($A21,'Return Data'!$B$7:$R$2843,5,0)</f>
        <v>2.7376</v>
      </c>
      <c r="E21" s="66">
        <f t="shared" si="0"/>
        <v>27</v>
      </c>
      <c r="F21" s="65">
        <f>VLOOKUP($A21,'Return Data'!$B$7:$R$2843,6,0)</f>
        <v>2.9015</v>
      </c>
      <c r="G21" s="66">
        <f t="shared" si="1"/>
        <v>30</v>
      </c>
      <c r="H21" s="65">
        <f>VLOOKUP($A21,'Return Data'!$B$7:$R$2843,7,0)</f>
        <v>2.8367</v>
      </c>
      <c r="I21" s="66">
        <f t="shared" si="2"/>
        <v>34</v>
      </c>
      <c r="J21" s="65">
        <f>VLOOKUP($A21,'Return Data'!$B$7:$R$2843,8,0)</f>
        <v>2.9222999999999999</v>
      </c>
      <c r="K21" s="66">
        <f t="shared" si="3"/>
        <v>35</v>
      </c>
      <c r="L21" s="65">
        <f>VLOOKUP($A21,'Return Data'!$B$7:$R$2843,9,0)</f>
        <v>2.9357000000000002</v>
      </c>
      <c r="M21" s="66">
        <f t="shared" si="4"/>
        <v>35</v>
      </c>
      <c r="N21" s="65">
        <f>VLOOKUP($A21,'Return Data'!$B$7:$R$2843,10,0)</f>
        <v>2.9424999999999999</v>
      </c>
      <c r="O21" s="66">
        <f t="shared" si="5"/>
        <v>35</v>
      </c>
      <c r="P21" s="65">
        <f>VLOOKUP($A21,'Return Data'!$B$7:$R$2843,11,0)</f>
        <v>2.8831000000000002</v>
      </c>
      <c r="Q21" s="66">
        <f t="shared" si="6"/>
        <v>37</v>
      </c>
      <c r="R21" s="65">
        <f>VLOOKUP($A21,'Return Data'!$B$7:$R$2843,12,0)</f>
        <v>2.8109000000000002</v>
      </c>
      <c r="S21" s="66">
        <f t="shared" si="7"/>
        <v>37</v>
      </c>
      <c r="T21" s="65">
        <f>VLOOKUP($A21,'Return Data'!$B$7:$R$2843,13,0)</f>
        <v>2.8475999999999999</v>
      </c>
      <c r="U21" s="66">
        <f t="shared" si="8"/>
        <v>37</v>
      </c>
      <c r="V21" s="65">
        <f>VLOOKUP($A21,'Return Data'!$B$7:$R$2843,17,0)</f>
        <v>3.5928</v>
      </c>
      <c r="W21" s="66">
        <f t="shared" si="9"/>
        <v>34</v>
      </c>
      <c r="X21" s="65">
        <f>VLOOKUP($A21,'Return Data'!$B$7:$R$2843,14,0)</f>
        <v>4.5986000000000002</v>
      </c>
      <c r="Y21" s="66">
        <f t="shared" si="10"/>
        <v>31</v>
      </c>
      <c r="Z21" s="65">
        <f>VLOOKUP($A21,'Return Data'!$B$7:$R$2843,16,0)</f>
        <v>6.2675000000000001</v>
      </c>
      <c r="AA21" s="67">
        <f t="shared" si="11"/>
        <v>30</v>
      </c>
    </row>
    <row r="22" spans="1:27" x14ac:dyDescent="0.3">
      <c r="A22" s="63" t="s">
        <v>242</v>
      </c>
      <c r="B22" s="64">
        <f>VLOOKUP($A22,'Return Data'!$B$7:$R$2843,3,0)</f>
        <v>44412</v>
      </c>
      <c r="C22" s="65">
        <f>VLOOKUP($A22,'Return Data'!$B$7:$R$2843,4,0)</f>
        <v>2009.8503000000001</v>
      </c>
      <c r="D22" s="65">
        <f>VLOOKUP($A22,'Return Data'!$B$7:$R$2843,5,0)</f>
        <v>2.7115999999999998</v>
      </c>
      <c r="E22" s="66">
        <f t="shared" si="0"/>
        <v>28</v>
      </c>
      <c r="F22" s="65">
        <f>VLOOKUP($A22,'Return Data'!$B$7:$R$2843,6,0)</f>
        <v>2.8645999999999998</v>
      </c>
      <c r="G22" s="66">
        <f t="shared" si="1"/>
        <v>34</v>
      </c>
      <c r="H22" s="65">
        <f>VLOOKUP($A22,'Return Data'!$B$7:$R$2843,7,0)</f>
        <v>2.7450000000000001</v>
      </c>
      <c r="I22" s="66">
        <f t="shared" si="2"/>
        <v>36</v>
      </c>
      <c r="J22" s="65">
        <f>VLOOKUP($A22,'Return Data'!$B$7:$R$2843,8,0)</f>
        <v>2.9087000000000001</v>
      </c>
      <c r="K22" s="66">
        <f t="shared" si="3"/>
        <v>36</v>
      </c>
      <c r="L22" s="65">
        <f>VLOOKUP($A22,'Return Data'!$B$7:$R$2843,9,0)</f>
        <v>2.8959000000000001</v>
      </c>
      <c r="M22" s="66">
        <f t="shared" si="4"/>
        <v>36</v>
      </c>
      <c r="N22" s="65">
        <f>VLOOKUP($A22,'Return Data'!$B$7:$R$2843,10,0)</f>
        <v>2.9089</v>
      </c>
      <c r="O22" s="66">
        <f t="shared" si="5"/>
        <v>36</v>
      </c>
      <c r="P22" s="65">
        <f>VLOOKUP($A22,'Return Data'!$B$7:$R$2843,11,0)</f>
        <v>2.9102000000000001</v>
      </c>
      <c r="Q22" s="66">
        <f t="shared" si="6"/>
        <v>36</v>
      </c>
      <c r="R22" s="65">
        <f>VLOOKUP($A22,'Return Data'!$B$7:$R$2843,12,0)</f>
        <v>3.1122999999999998</v>
      </c>
      <c r="S22" s="66">
        <f t="shared" si="7"/>
        <v>27</v>
      </c>
      <c r="T22" s="65">
        <f>VLOOKUP($A22,'Return Data'!$B$7:$R$2843,13,0)</f>
        <v>3.1107</v>
      </c>
      <c r="U22" s="66">
        <f t="shared" si="8"/>
        <v>30</v>
      </c>
      <c r="V22" s="65">
        <f>VLOOKUP($A22,'Return Data'!$B$7:$R$2843,17,0)</f>
        <v>4.0077999999999996</v>
      </c>
      <c r="W22" s="66">
        <f t="shared" si="9"/>
        <v>28</v>
      </c>
      <c r="X22" s="65">
        <f>VLOOKUP($A22,'Return Data'!$B$7:$R$2843,14,0)</f>
        <v>5.0858999999999996</v>
      </c>
      <c r="Y22" s="66">
        <f t="shared" si="10"/>
        <v>26</v>
      </c>
      <c r="Z22" s="65">
        <f>VLOOKUP($A22,'Return Data'!$B$7:$R$2843,16,0)</f>
        <v>7.3956999999999997</v>
      </c>
      <c r="AA22" s="67">
        <f t="shared" si="11"/>
        <v>4</v>
      </c>
    </row>
    <row r="23" spans="1:27" x14ac:dyDescent="0.3">
      <c r="A23" s="63" t="s">
        <v>243</v>
      </c>
      <c r="B23" s="64">
        <f>VLOOKUP($A23,'Return Data'!$B$7:$R$2843,3,0)</f>
        <v>44412</v>
      </c>
      <c r="C23" s="65">
        <f>VLOOKUP($A23,'Return Data'!$B$7:$R$2843,4,0)</f>
        <v>2841.3217</v>
      </c>
      <c r="D23" s="65">
        <f>VLOOKUP($A23,'Return Data'!$B$7:$R$2843,5,0)</f>
        <v>2.9291999999999998</v>
      </c>
      <c r="E23" s="66">
        <f t="shared" si="0"/>
        <v>15</v>
      </c>
      <c r="F23" s="65">
        <f>VLOOKUP($A23,'Return Data'!$B$7:$R$2843,6,0)</f>
        <v>3.0727000000000002</v>
      </c>
      <c r="G23" s="66">
        <f t="shared" si="1"/>
        <v>13</v>
      </c>
      <c r="H23" s="65">
        <f>VLOOKUP($A23,'Return Data'!$B$7:$R$2843,7,0)</f>
        <v>3.1257000000000001</v>
      </c>
      <c r="I23" s="66">
        <f t="shared" si="2"/>
        <v>13</v>
      </c>
      <c r="J23" s="65">
        <f>VLOOKUP($A23,'Return Data'!$B$7:$R$2843,8,0)</f>
        <v>3.2974999999999999</v>
      </c>
      <c r="K23" s="66">
        <f t="shared" si="3"/>
        <v>10</v>
      </c>
      <c r="L23" s="65">
        <f>VLOOKUP($A23,'Return Data'!$B$7:$R$2843,9,0)</f>
        <v>3.2825000000000002</v>
      </c>
      <c r="M23" s="66">
        <f t="shared" si="4"/>
        <v>15</v>
      </c>
      <c r="N23" s="65">
        <f>VLOOKUP($A23,'Return Data'!$B$7:$R$2843,10,0)</f>
        <v>3.2404999999999999</v>
      </c>
      <c r="O23" s="66">
        <f t="shared" si="5"/>
        <v>16</v>
      </c>
      <c r="P23" s="65">
        <f>VLOOKUP($A23,'Return Data'!$B$7:$R$2843,11,0)</f>
        <v>3.2244999999999999</v>
      </c>
      <c r="Q23" s="66">
        <f t="shared" si="6"/>
        <v>20</v>
      </c>
      <c r="R23" s="65">
        <f>VLOOKUP($A23,'Return Data'!$B$7:$R$2843,12,0)</f>
        <v>3.1509999999999998</v>
      </c>
      <c r="S23" s="66">
        <f t="shared" si="7"/>
        <v>15</v>
      </c>
      <c r="T23" s="65">
        <f>VLOOKUP($A23,'Return Data'!$B$7:$R$2843,13,0)</f>
        <v>3.1859000000000002</v>
      </c>
      <c r="U23" s="66">
        <f t="shared" si="8"/>
        <v>15</v>
      </c>
      <c r="V23" s="65">
        <f>VLOOKUP($A23,'Return Data'!$B$7:$R$2843,17,0)</f>
        <v>4.0899000000000001</v>
      </c>
      <c r="W23" s="66">
        <f t="shared" si="9"/>
        <v>25</v>
      </c>
      <c r="X23" s="65">
        <f>VLOOKUP($A23,'Return Data'!$B$7:$R$2843,14,0)</f>
        <v>5.1616999999999997</v>
      </c>
      <c r="Y23" s="66">
        <f t="shared" si="10"/>
        <v>22</v>
      </c>
      <c r="Z23" s="65">
        <f>VLOOKUP($A23,'Return Data'!$B$7:$R$2843,16,0)</f>
        <v>7.3502000000000001</v>
      </c>
      <c r="AA23" s="67">
        <f t="shared" si="11"/>
        <v>8</v>
      </c>
    </row>
    <row r="24" spans="1:27" x14ac:dyDescent="0.3">
      <c r="A24" s="63" t="s">
        <v>244</v>
      </c>
      <c r="B24" s="64">
        <f>VLOOKUP($A24,'Return Data'!$B$7:$R$2843,3,0)</f>
        <v>44412</v>
      </c>
      <c r="C24" s="65">
        <f>VLOOKUP($A24,'Return Data'!$B$7:$R$2843,4,0)</f>
        <v>1088.9143999999999</v>
      </c>
      <c r="D24" s="65">
        <f>VLOOKUP($A24,'Return Data'!$B$7:$R$2843,5,0)</f>
        <v>3.0036</v>
      </c>
      <c r="E24" s="66">
        <f t="shared" si="0"/>
        <v>10</v>
      </c>
      <c r="F24" s="65">
        <f>VLOOKUP($A24,'Return Data'!$B$7:$R$2843,6,0)</f>
        <v>3.0276000000000001</v>
      </c>
      <c r="G24" s="66">
        <f t="shared" si="1"/>
        <v>20</v>
      </c>
      <c r="H24" s="65">
        <f>VLOOKUP($A24,'Return Data'!$B$7:$R$2843,7,0)</f>
        <v>2.9950000000000001</v>
      </c>
      <c r="I24" s="66">
        <f t="shared" si="2"/>
        <v>30</v>
      </c>
      <c r="J24" s="65">
        <f>VLOOKUP($A24,'Return Data'!$B$7:$R$2843,8,0)</f>
        <v>3.0385</v>
      </c>
      <c r="K24" s="66">
        <f t="shared" si="3"/>
        <v>33</v>
      </c>
      <c r="L24" s="65">
        <f>VLOOKUP($A24,'Return Data'!$B$7:$R$2843,9,0)</f>
        <v>3.0259999999999998</v>
      </c>
      <c r="M24" s="66">
        <f t="shared" si="4"/>
        <v>33</v>
      </c>
      <c r="N24" s="65">
        <f>VLOOKUP($A24,'Return Data'!$B$7:$R$2843,10,0)</f>
        <v>3.0571999999999999</v>
      </c>
      <c r="O24" s="66">
        <f t="shared" si="5"/>
        <v>33</v>
      </c>
      <c r="P24" s="65">
        <f>VLOOKUP($A24,'Return Data'!$B$7:$R$2843,11,0)</f>
        <v>2.9744000000000002</v>
      </c>
      <c r="Q24" s="66">
        <f t="shared" si="6"/>
        <v>33</v>
      </c>
      <c r="R24" s="65">
        <f>VLOOKUP($A24,'Return Data'!$B$7:$R$2843,12,0)</f>
        <v>2.9163000000000001</v>
      </c>
      <c r="S24" s="66">
        <f t="shared" si="7"/>
        <v>35</v>
      </c>
      <c r="T24" s="65">
        <f>VLOOKUP($A24,'Return Data'!$B$7:$R$2843,13,0)</f>
        <v>2.9329000000000001</v>
      </c>
      <c r="U24" s="66">
        <f t="shared" si="8"/>
        <v>35</v>
      </c>
      <c r="V24" s="65"/>
      <c r="W24" s="66"/>
      <c r="X24" s="65"/>
      <c r="Y24" s="66"/>
      <c r="Z24" s="65">
        <f>VLOOKUP($A24,'Return Data'!$B$7:$R$2843,16,0)</f>
        <v>3.7991000000000001</v>
      </c>
      <c r="AA24" s="67">
        <f t="shared" si="11"/>
        <v>37</v>
      </c>
    </row>
    <row r="25" spans="1:27" x14ac:dyDescent="0.3">
      <c r="A25" s="63" t="s">
        <v>245</v>
      </c>
      <c r="B25" s="64">
        <f>VLOOKUP($A25,'Return Data'!$B$7:$R$2843,3,0)</f>
        <v>44412</v>
      </c>
      <c r="C25" s="65">
        <f>VLOOKUP($A25,'Return Data'!$B$7:$R$2843,4,0)</f>
        <v>56.506399999999999</v>
      </c>
      <c r="D25" s="65">
        <f>VLOOKUP($A25,'Return Data'!$B$7:$R$2843,5,0)</f>
        <v>2.5840000000000001</v>
      </c>
      <c r="E25" s="66">
        <f t="shared" si="0"/>
        <v>33</v>
      </c>
      <c r="F25" s="65">
        <f>VLOOKUP($A25,'Return Data'!$B$7:$R$2843,6,0)</f>
        <v>3.0798000000000001</v>
      </c>
      <c r="G25" s="66">
        <f t="shared" si="1"/>
        <v>11</v>
      </c>
      <c r="H25" s="65">
        <f>VLOOKUP($A25,'Return Data'!$B$7:$R$2843,7,0)</f>
        <v>3.1301000000000001</v>
      </c>
      <c r="I25" s="66">
        <f t="shared" si="2"/>
        <v>10</v>
      </c>
      <c r="J25" s="65">
        <f>VLOOKUP($A25,'Return Data'!$B$7:$R$2843,8,0)</f>
        <v>3.3262</v>
      </c>
      <c r="K25" s="66">
        <f t="shared" si="3"/>
        <v>4</v>
      </c>
      <c r="L25" s="65">
        <f>VLOOKUP($A25,'Return Data'!$B$7:$R$2843,9,0)</f>
        <v>3.3391999999999999</v>
      </c>
      <c r="M25" s="66">
        <f t="shared" si="4"/>
        <v>6</v>
      </c>
      <c r="N25" s="65">
        <f>VLOOKUP($A25,'Return Data'!$B$7:$R$2843,10,0)</f>
        <v>3.2755000000000001</v>
      </c>
      <c r="O25" s="66">
        <f t="shared" si="5"/>
        <v>8</v>
      </c>
      <c r="P25" s="65">
        <f>VLOOKUP($A25,'Return Data'!$B$7:$R$2843,11,0)</f>
        <v>3.2639</v>
      </c>
      <c r="Q25" s="66">
        <f t="shared" si="6"/>
        <v>12</v>
      </c>
      <c r="R25" s="65">
        <f>VLOOKUP($A25,'Return Data'!$B$7:$R$2843,12,0)</f>
        <v>3.1806000000000001</v>
      </c>
      <c r="S25" s="66">
        <f t="shared" si="7"/>
        <v>9</v>
      </c>
      <c r="T25" s="65">
        <f>VLOOKUP($A25,'Return Data'!$B$7:$R$2843,13,0)</f>
        <v>3.1972999999999998</v>
      </c>
      <c r="U25" s="66">
        <f t="shared" si="8"/>
        <v>11</v>
      </c>
      <c r="V25" s="65">
        <f>VLOOKUP($A25,'Return Data'!$B$7:$R$2843,17,0)</f>
        <v>4.0674999999999999</v>
      </c>
      <c r="W25" s="66">
        <f t="shared" ref="W25:W30" si="12">RANK(V25,V$8:V$45,0)</f>
        <v>26</v>
      </c>
      <c r="X25" s="65">
        <f>VLOOKUP($A25,'Return Data'!$B$7:$R$2843,14,0)</f>
        <v>5.1805000000000003</v>
      </c>
      <c r="Y25" s="66">
        <f t="shared" ref="Y25:Y30" si="13">RANK(X25,X$8:X$45,0)</f>
        <v>21</v>
      </c>
      <c r="Z25" s="65">
        <f>VLOOKUP($A25,'Return Data'!$B$7:$R$2843,16,0)</f>
        <v>7.6112000000000002</v>
      </c>
      <c r="AA25" s="67">
        <f t="shared" si="11"/>
        <v>2</v>
      </c>
    </row>
    <row r="26" spans="1:27" x14ac:dyDescent="0.3">
      <c r="A26" s="63" t="s">
        <v>246</v>
      </c>
      <c r="B26" s="64">
        <f>VLOOKUP($A26,'Return Data'!$B$7:$R$2843,3,0)</f>
        <v>44412</v>
      </c>
      <c r="C26" s="65">
        <f>VLOOKUP($A26,'Return Data'!$B$7:$R$2843,4,0)</f>
        <v>4186.3516</v>
      </c>
      <c r="D26" s="65">
        <f>VLOOKUP($A26,'Return Data'!$B$7:$R$2843,5,0)</f>
        <v>2.8477999999999999</v>
      </c>
      <c r="E26" s="66">
        <f t="shared" si="0"/>
        <v>21</v>
      </c>
      <c r="F26" s="65">
        <f>VLOOKUP($A26,'Return Data'!$B$7:$R$2843,6,0)</f>
        <v>2.8795999999999999</v>
      </c>
      <c r="G26" s="66">
        <f t="shared" si="1"/>
        <v>33</v>
      </c>
      <c r="H26" s="65">
        <f>VLOOKUP($A26,'Return Data'!$B$7:$R$2843,7,0)</f>
        <v>3.0356999999999998</v>
      </c>
      <c r="I26" s="66">
        <f t="shared" si="2"/>
        <v>26</v>
      </c>
      <c r="J26" s="65">
        <f>VLOOKUP($A26,'Return Data'!$B$7:$R$2843,8,0)</f>
        <v>3.2227000000000001</v>
      </c>
      <c r="K26" s="66">
        <f t="shared" si="3"/>
        <v>23</v>
      </c>
      <c r="L26" s="65">
        <f>VLOOKUP($A26,'Return Data'!$B$7:$R$2843,9,0)</f>
        <v>3.2650000000000001</v>
      </c>
      <c r="M26" s="66">
        <f t="shared" si="4"/>
        <v>19</v>
      </c>
      <c r="N26" s="65">
        <f>VLOOKUP($A26,'Return Data'!$B$7:$R$2843,10,0)</f>
        <v>3.2145999999999999</v>
      </c>
      <c r="O26" s="66">
        <f t="shared" si="5"/>
        <v>22</v>
      </c>
      <c r="P26" s="65">
        <f>VLOOKUP($A26,'Return Data'!$B$7:$R$2843,11,0)</f>
        <v>3.214</v>
      </c>
      <c r="Q26" s="66">
        <f t="shared" si="6"/>
        <v>23</v>
      </c>
      <c r="R26" s="65">
        <f>VLOOKUP($A26,'Return Data'!$B$7:$R$2843,12,0)</f>
        <v>3.1158999999999999</v>
      </c>
      <c r="S26" s="66">
        <f t="shared" si="7"/>
        <v>25</v>
      </c>
      <c r="T26" s="65">
        <f>VLOOKUP($A26,'Return Data'!$B$7:$R$2843,13,0)</f>
        <v>3.1602000000000001</v>
      </c>
      <c r="U26" s="66">
        <f t="shared" si="8"/>
        <v>24</v>
      </c>
      <c r="V26" s="65">
        <f>VLOOKUP($A26,'Return Data'!$B$7:$R$2843,17,0)</f>
        <v>4.1157000000000004</v>
      </c>
      <c r="W26" s="66">
        <f t="shared" si="12"/>
        <v>21</v>
      </c>
      <c r="X26" s="65">
        <f>VLOOKUP($A26,'Return Data'!$B$7:$R$2843,14,0)</f>
        <v>5.1615000000000002</v>
      </c>
      <c r="Y26" s="66">
        <f t="shared" si="13"/>
        <v>23</v>
      </c>
      <c r="Z26" s="65">
        <f>VLOOKUP($A26,'Return Data'!$B$7:$R$2843,16,0)</f>
        <v>7.0522</v>
      </c>
      <c r="AA26" s="67">
        <f t="shared" si="11"/>
        <v>19</v>
      </c>
    </row>
    <row r="27" spans="1:27" x14ac:dyDescent="0.3">
      <c r="A27" s="63" t="s">
        <v>247</v>
      </c>
      <c r="B27" s="64">
        <f>VLOOKUP($A27,'Return Data'!$B$7:$R$2843,3,0)</f>
        <v>44412</v>
      </c>
      <c r="C27" s="65">
        <f>VLOOKUP($A27,'Return Data'!$B$7:$R$2843,4,0)</f>
        <v>2837.1251999999999</v>
      </c>
      <c r="D27" s="65">
        <f>VLOOKUP($A27,'Return Data'!$B$7:$R$2843,5,0)</f>
        <v>2.8408000000000002</v>
      </c>
      <c r="E27" s="66">
        <f t="shared" si="0"/>
        <v>22</v>
      </c>
      <c r="F27" s="65">
        <f>VLOOKUP($A27,'Return Data'!$B$7:$R$2843,6,0)</f>
        <v>3.0142000000000002</v>
      </c>
      <c r="G27" s="66">
        <f t="shared" si="1"/>
        <v>22</v>
      </c>
      <c r="H27" s="65">
        <f>VLOOKUP($A27,'Return Data'!$B$7:$R$2843,7,0)</f>
        <v>3.1084000000000001</v>
      </c>
      <c r="I27" s="66">
        <f t="shared" si="2"/>
        <v>16</v>
      </c>
      <c r="J27" s="65">
        <f>VLOOKUP($A27,'Return Data'!$B$7:$R$2843,8,0)</f>
        <v>3.2221000000000002</v>
      </c>
      <c r="K27" s="66">
        <f t="shared" si="3"/>
        <v>25</v>
      </c>
      <c r="L27" s="65">
        <f>VLOOKUP($A27,'Return Data'!$B$7:$R$2843,9,0)</f>
        <v>3.2277</v>
      </c>
      <c r="M27" s="66">
        <f t="shared" si="4"/>
        <v>25</v>
      </c>
      <c r="N27" s="65">
        <f>VLOOKUP($A27,'Return Data'!$B$7:$R$2843,10,0)</f>
        <v>3.2172999999999998</v>
      </c>
      <c r="O27" s="66">
        <f t="shared" si="5"/>
        <v>20</v>
      </c>
      <c r="P27" s="65">
        <f>VLOOKUP($A27,'Return Data'!$B$7:$R$2843,11,0)</f>
        <v>3.2161</v>
      </c>
      <c r="Q27" s="66">
        <f t="shared" si="6"/>
        <v>21</v>
      </c>
      <c r="R27" s="65">
        <f>VLOOKUP($A27,'Return Data'!$B$7:$R$2843,12,0)</f>
        <v>3.1482999999999999</v>
      </c>
      <c r="S27" s="66">
        <f t="shared" si="7"/>
        <v>18</v>
      </c>
      <c r="T27" s="65">
        <f>VLOOKUP($A27,'Return Data'!$B$7:$R$2843,13,0)</f>
        <v>3.1777000000000002</v>
      </c>
      <c r="U27" s="66">
        <f t="shared" si="8"/>
        <v>19</v>
      </c>
      <c r="V27" s="65">
        <f>VLOOKUP($A27,'Return Data'!$B$7:$R$2843,17,0)</f>
        <v>4.1760999999999999</v>
      </c>
      <c r="W27" s="66">
        <f t="shared" si="12"/>
        <v>17</v>
      </c>
      <c r="X27" s="65">
        <f>VLOOKUP($A27,'Return Data'!$B$7:$R$2843,14,0)</f>
        <v>5.2210999999999999</v>
      </c>
      <c r="Y27" s="66">
        <f t="shared" si="13"/>
        <v>17</v>
      </c>
      <c r="Z27" s="65">
        <f>VLOOKUP($A27,'Return Data'!$B$7:$R$2843,16,0)</f>
        <v>7.2763</v>
      </c>
      <c r="AA27" s="67">
        <f t="shared" si="11"/>
        <v>11</v>
      </c>
    </row>
    <row r="28" spans="1:27" x14ac:dyDescent="0.3">
      <c r="A28" s="63" t="s">
        <v>248</v>
      </c>
      <c r="B28" s="64">
        <f>VLOOKUP($A28,'Return Data'!$B$7:$R$2843,3,0)</f>
        <v>44412</v>
      </c>
      <c r="C28" s="65">
        <f>VLOOKUP($A28,'Return Data'!$B$7:$R$2843,4,0)</f>
        <v>3743.6127999999999</v>
      </c>
      <c r="D28" s="65">
        <f>VLOOKUP($A28,'Return Data'!$B$7:$R$2843,5,0)</f>
        <v>2.5508000000000002</v>
      </c>
      <c r="E28" s="66">
        <f t="shared" si="0"/>
        <v>34</v>
      </c>
      <c r="F28" s="65">
        <f>VLOOKUP($A28,'Return Data'!$B$7:$R$2843,6,0)</f>
        <v>2.7566000000000002</v>
      </c>
      <c r="G28" s="66">
        <f t="shared" si="1"/>
        <v>37</v>
      </c>
      <c r="H28" s="65">
        <f>VLOOKUP($A28,'Return Data'!$B$7:$R$2843,7,0)</f>
        <v>2.9790999999999999</v>
      </c>
      <c r="I28" s="66">
        <f t="shared" si="2"/>
        <v>31</v>
      </c>
      <c r="J28" s="65">
        <f>VLOOKUP($A28,'Return Data'!$B$7:$R$2843,8,0)</f>
        <v>3.1536</v>
      </c>
      <c r="K28" s="66">
        <f t="shared" si="3"/>
        <v>32</v>
      </c>
      <c r="L28" s="65">
        <f>VLOOKUP($A28,'Return Data'!$B$7:$R$2843,9,0)</f>
        <v>3.2191000000000001</v>
      </c>
      <c r="M28" s="66">
        <f t="shared" si="4"/>
        <v>26</v>
      </c>
      <c r="N28" s="65">
        <f>VLOOKUP($A28,'Return Data'!$B$7:$R$2843,10,0)</f>
        <v>3.2071999999999998</v>
      </c>
      <c r="O28" s="66">
        <f t="shared" si="5"/>
        <v>24</v>
      </c>
      <c r="P28" s="65">
        <f>VLOOKUP($A28,'Return Data'!$B$7:$R$2843,11,0)</f>
        <v>3.2267999999999999</v>
      </c>
      <c r="Q28" s="66">
        <f t="shared" si="6"/>
        <v>18</v>
      </c>
      <c r="R28" s="65">
        <f>VLOOKUP($A28,'Return Data'!$B$7:$R$2843,12,0)</f>
        <v>3.1547999999999998</v>
      </c>
      <c r="S28" s="66">
        <f t="shared" si="7"/>
        <v>14</v>
      </c>
      <c r="T28" s="65">
        <f>VLOOKUP($A28,'Return Data'!$B$7:$R$2843,13,0)</f>
        <v>3.1831999999999998</v>
      </c>
      <c r="U28" s="66">
        <f t="shared" si="8"/>
        <v>17</v>
      </c>
      <c r="V28" s="65">
        <f>VLOOKUP($A28,'Return Data'!$B$7:$R$2843,17,0)</f>
        <v>4.2233999999999998</v>
      </c>
      <c r="W28" s="66">
        <f t="shared" si="12"/>
        <v>7</v>
      </c>
      <c r="X28" s="65">
        <f>VLOOKUP($A28,'Return Data'!$B$7:$R$2843,14,0)</f>
        <v>5.2218999999999998</v>
      </c>
      <c r="Y28" s="66">
        <f t="shared" si="13"/>
        <v>16</v>
      </c>
      <c r="Z28" s="65">
        <f>VLOOKUP($A28,'Return Data'!$B$7:$R$2843,16,0)</f>
        <v>7.0381</v>
      </c>
      <c r="AA28" s="67">
        <f t="shared" si="11"/>
        <v>20</v>
      </c>
    </row>
    <row r="29" spans="1:27" x14ac:dyDescent="0.3">
      <c r="A29" s="63" t="s">
        <v>437</v>
      </c>
      <c r="B29" s="64">
        <f>VLOOKUP($A29,'Return Data'!$B$7:$R$2843,3,0)</f>
        <v>44412</v>
      </c>
      <c r="C29" s="65">
        <f>VLOOKUP($A29,'Return Data'!$B$7:$R$2843,4,0)</f>
        <v>1344.3605</v>
      </c>
      <c r="D29" s="65">
        <f>VLOOKUP($A29,'Return Data'!$B$7:$R$2843,5,0)</f>
        <v>2.5225</v>
      </c>
      <c r="E29" s="66">
        <f t="shared" si="0"/>
        <v>36</v>
      </c>
      <c r="F29" s="65">
        <f>VLOOKUP($A29,'Return Data'!$B$7:$R$2843,6,0)</f>
        <v>2.8832</v>
      </c>
      <c r="G29" s="66">
        <f t="shared" si="1"/>
        <v>32</v>
      </c>
      <c r="H29" s="65">
        <f>VLOOKUP($A29,'Return Data'!$B$7:$R$2843,7,0)</f>
        <v>3.0985</v>
      </c>
      <c r="I29" s="66">
        <f t="shared" si="2"/>
        <v>20</v>
      </c>
      <c r="J29" s="65">
        <f>VLOOKUP($A29,'Return Data'!$B$7:$R$2843,8,0)</f>
        <v>3.2808000000000002</v>
      </c>
      <c r="K29" s="66">
        <f t="shared" si="3"/>
        <v>13</v>
      </c>
      <c r="L29" s="65">
        <f>VLOOKUP($A29,'Return Data'!$B$7:$R$2843,9,0)</f>
        <v>3.3283999999999998</v>
      </c>
      <c r="M29" s="66">
        <f t="shared" si="4"/>
        <v>8</v>
      </c>
      <c r="N29" s="65">
        <f>VLOOKUP($A29,'Return Data'!$B$7:$R$2843,10,0)</f>
        <v>3.3201999999999998</v>
      </c>
      <c r="O29" s="66">
        <f t="shared" si="5"/>
        <v>3</v>
      </c>
      <c r="P29" s="65">
        <f>VLOOKUP($A29,'Return Data'!$B$7:$R$2843,11,0)</f>
        <v>3.3170000000000002</v>
      </c>
      <c r="Q29" s="66">
        <f t="shared" si="6"/>
        <v>5</v>
      </c>
      <c r="R29" s="65">
        <f>VLOOKUP($A29,'Return Data'!$B$7:$R$2843,12,0)</f>
        <v>3.2265000000000001</v>
      </c>
      <c r="S29" s="66">
        <f t="shared" si="7"/>
        <v>5</v>
      </c>
      <c r="T29" s="65">
        <f>VLOOKUP($A29,'Return Data'!$B$7:$R$2843,13,0)</f>
        <v>3.2852000000000001</v>
      </c>
      <c r="U29" s="66">
        <f t="shared" si="8"/>
        <v>4</v>
      </c>
      <c r="V29" s="65">
        <f>VLOOKUP($A29,'Return Data'!$B$7:$R$2843,17,0)</f>
        <v>4.2843999999999998</v>
      </c>
      <c r="W29" s="66">
        <f t="shared" si="12"/>
        <v>3</v>
      </c>
      <c r="X29" s="65">
        <f>VLOOKUP($A29,'Return Data'!$B$7:$R$2843,14,0)</f>
        <v>5.3342999999999998</v>
      </c>
      <c r="Y29" s="66">
        <f t="shared" si="13"/>
        <v>3</v>
      </c>
      <c r="Z29" s="65">
        <f>VLOOKUP($A29,'Return Data'!$B$7:$R$2843,16,0)</f>
        <v>5.9855</v>
      </c>
      <c r="AA29" s="67">
        <f t="shared" si="11"/>
        <v>31</v>
      </c>
    </row>
    <row r="30" spans="1:27" x14ac:dyDescent="0.3">
      <c r="A30" s="63" t="s">
        <v>250</v>
      </c>
      <c r="B30" s="64">
        <f>VLOOKUP($A30,'Return Data'!$B$7:$R$2843,3,0)</f>
        <v>44412</v>
      </c>
      <c r="C30" s="65">
        <f>VLOOKUP($A30,'Return Data'!$B$7:$R$2843,4,0)</f>
        <v>2168.1120000000001</v>
      </c>
      <c r="D30" s="65">
        <f>VLOOKUP($A30,'Return Data'!$B$7:$R$2843,5,0)</f>
        <v>2.7073</v>
      </c>
      <c r="E30" s="66">
        <f t="shared" si="0"/>
        <v>29</v>
      </c>
      <c r="F30" s="65">
        <f>VLOOKUP($A30,'Return Data'!$B$7:$R$2843,6,0)</f>
        <v>3.0423</v>
      </c>
      <c r="G30" s="66">
        <f t="shared" si="1"/>
        <v>16</v>
      </c>
      <c r="H30" s="65">
        <f>VLOOKUP($A30,'Return Data'!$B$7:$R$2843,7,0)</f>
        <v>3.1594000000000002</v>
      </c>
      <c r="I30" s="66">
        <f t="shared" si="2"/>
        <v>4</v>
      </c>
      <c r="J30" s="65">
        <f>VLOOKUP($A30,'Return Data'!$B$7:$R$2843,8,0)</f>
        <v>3.2984</v>
      </c>
      <c r="K30" s="66">
        <f t="shared" si="3"/>
        <v>8</v>
      </c>
      <c r="L30" s="65">
        <f>VLOOKUP($A30,'Return Data'!$B$7:$R$2843,9,0)</f>
        <v>3.3428</v>
      </c>
      <c r="M30" s="66">
        <f t="shared" si="4"/>
        <v>5</v>
      </c>
      <c r="N30" s="65">
        <f>VLOOKUP($A30,'Return Data'!$B$7:$R$2843,10,0)</f>
        <v>3.3029999999999999</v>
      </c>
      <c r="O30" s="66">
        <f t="shared" si="5"/>
        <v>6</v>
      </c>
      <c r="P30" s="65">
        <f>VLOOKUP($A30,'Return Data'!$B$7:$R$2843,11,0)</f>
        <v>3.3064</v>
      </c>
      <c r="Q30" s="66">
        <f t="shared" si="6"/>
        <v>6</v>
      </c>
      <c r="R30" s="65">
        <f>VLOOKUP($A30,'Return Data'!$B$7:$R$2843,12,0)</f>
        <v>3.2578999999999998</v>
      </c>
      <c r="S30" s="66">
        <f t="shared" si="7"/>
        <v>3</v>
      </c>
      <c r="T30" s="65">
        <f>VLOOKUP($A30,'Return Data'!$B$7:$R$2843,13,0)</f>
        <v>3.2892000000000001</v>
      </c>
      <c r="U30" s="66">
        <f t="shared" si="8"/>
        <v>3</v>
      </c>
      <c r="V30" s="65">
        <f>VLOOKUP($A30,'Return Data'!$B$7:$R$2843,17,0)</f>
        <v>4.1959999999999997</v>
      </c>
      <c r="W30" s="66">
        <f t="shared" si="12"/>
        <v>13</v>
      </c>
      <c r="X30" s="65">
        <f>VLOOKUP($A30,'Return Data'!$B$7:$R$2843,14,0)</f>
        <v>5.2416999999999998</v>
      </c>
      <c r="Y30" s="66">
        <f t="shared" si="13"/>
        <v>14</v>
      </c>
      <c r="Z30" s="65">
        <f>VLOOKUP($A30,'Return Data'!$B$7:$R$2843,16,0)</f>
        <v>6.3513000000000002</v>
      </c>
      <c r="AA30" s="67">
        <f t="shared" si="11"/>
        <v>29</v>
      </c>
    </row>
    <row r="31" spans="1:27" x14ac:dyDescent="0.3">
      <c r="A31" s="63" t="s">
        <v>251</v>
      </c>
      <c r="B31" s="64">
        <f>VLOOKUP($A31,'Return Data'!$B$7:$R$2843,3,0)</f>
        <v>44412</v>
      </c>
      <c r="C31" s="65">
        <f>VLOOKUP($A31,'Return Data'!$B$7:$R$2843,4,0)</f>
        <v>11.1092</v>
      </c>
      <c r="D31" s="65">
        <f>VLOOKUP($A31,'Return Data'!$B$7:$R$2843,5,0)</f>
        <v>2.9571999999999998</v>
      </c>
      <c r="E31" s="66">
        <f t="shared" si="0"/>
        <v>13</v>
      </c>
      <c r="F31" s="65">
        <f>VLOOKUP($A31,'Return Data'!$B$7:$R$2843,6,0)</f>
        <v>2.9577</v>
      </c>
      <c r="G31" s="66">
        <f t="shared" si="1"/>
        <v>27</v>
      </c>
      <c r="H31" s="65">
        <f>VLOOKUP($A31,'Return Data'!$B$7:$R$2843,7,0)</f>
        <v>2.6768000000000001</v>
      </c>
      <c r="I31" s="66">
        <f t="shared" si="2"/>
        <v>37</v>
      </c>
      <c r="J31" s="65">
        <f>VLOOKUP($A31,'Return Data'!$B$7:$R$2843,8,0)</f>
        <v>3.0308999999999999</v>
      </c>
      <c r="K31" s="66">
        <f t="shared" si="3"/>
        <v>34</v>
      </c>
      <c r="L31" s="65">
        <f>VLOOKUP($A31,'Return Data'!$B$7:$R$2843,9,0)</f>
        <v>2.9964</v>
      </c>
      <c r="M31" s="66">
        <f t="shared" si="4"/>
        <v>34</v>
      </c>
      <c r="N31" s="65">
        <f>VLOOKUP($A31,'Return Data'!$B$7:$R$2843,10,0)</f>
        <v>2.9502000000000002</v>
      </c>
      <c r="O31" s="66">
        <f t="shared" si="5"/>
        <v>34</v>
      </c>
      <c r="P31" s="65">
        <f>VLOOKUP($A31,'Return Data'!$B$7:$R$2843,11,0)</f>
        <v>2.9243999999999999</v>
      </c>
      <c r="Q31" s="66">
        <f t="shared" si="6"/>
        <v>35</v>
      </c>
      <c r="R31" s="65">
        <f>VLOOKUP($A31,'Return Data'!$B$7:$R$2843,12,0)</f>
        <v>2.8365999999999998</v>
      </c>
      <c r="S31" s="66">
        <f t="shared" si="7"/>
        <v>36</v>
      </c>
      <c r="T31" s="65">
        <f>VLOOKUP($A31,'Return Data'!$B$7:$R$2843,13,0)</f>
        <v>2.8649</v>
      </c>
      <c r="U31" s="66">
        <f t="shared" si="8"/>
        <v>36</v>
      </c>
      <c r="V31" s="65"/>
      <c r="W31" s="66"/>
      <c r="X31" s="65"/>
      <c r="Y31" s="66"/>
      <c r="Z31" s="65">
        <f>VLOOKUP($A31,'Return Data'!$B$7:$R$2843,16,0)</f>
        <v>4.0846999999999998</v>
      </c>
      <c r="AA31" s="67">
        <f t="shared" si="11"/>
        <v>36</v>
      </c>
    </row>
    <row r="32" spans="1:27" x14ac:dyDescent="0.3">
      <c r="A32" s="63" t="s">
        <v>2022</v>
      </c>
      <c r="B32" s="64">
        <f>VLOOKUP($A32,'Return Data'!$B$7:$R$2843,3,0)</f>
        <v>44412</v>
      </c>
      <c r="C32" s="65">
        <f>VLOOKUP($A32,'Return Data'!$B$7:$R$2843,4,0)</f>
        <v>2257.1826000000001</v>
      </c>
      <c r="D32" s="65">
        <f>VLOOKUP($A32,'Return Data'!$B$7:$R$2843,5,0)</f>
        <v>2.9142000000000001</v>
      </c>
      <c r="E32" s="66">
        <f t="shared" si="0"/>
        <v>18</v>
      </c>
      <c r="F32" s="65">
        <f>VLOOKUP($A32,'Return Data'!$B$7:$R$2843,6,0)</f>
        <v>2.9799000000000002</v>
      </c>
      <c r="G32" s="66">
        <f t="shared" si="1"/>
        <v>24</v>
      </c>
      <c r="H32" s="65">
        <f>VLOOKUP($A32,'Return Data'!$B$7:$R$2843,7,0)</f>
        <v>3.1722999999999999</v>
      </c>
      <c r="I32" s="66">
        <f t="shared" si="2"/>
        <v>3</v>
      </c>
      <c r="J32" s="65">
        <f>VLOOKUP($A32,'Return Data'!$B$7:$R$2843,8,0)</f>
        <v>3.2</v>
      </c>
      <c r="K32" s="66">
        <f t="shared" si="3"/>
        <v>27</v>
      </c>
      <c r="L32" s="65">
        <f>VLOOKUP($A32,'Return Data'!$B$7:$R$2843,9,0)</f>
        <v>3.1524999999999999</v>
      </c>
      <c r="M32" s="66">
        <f t="shared" si="4"/>
        <v>30</v>
      </c>
      <c r="N32" s="65">
        <f>VLOOKUP($A32,'Return Data'!$B$7:$R$2843,10,0)</f>
        <v>3.1042999999999998</v>
      </c>
      <c r="O32" s="66">
        <f t="shared" si="5"/>
        <v>31</v>
      </c>
      <c r="P32" s="65">
        <f>VLOOKUP($A32,'Return Data'!$B$7:$R$2843,11,0)</f>
        <v>3.1467999999999998</v>
      </c>
      <c r="Q32" s="66">
        <f t="shared" si="6"/>
        <v>30</v>
      </c>
      <c r="R32" s="65">
        <f>VLOOKUP($A32,'Return Data'!$B$7:$R$2843,12,0)</f>
        <v>3.0512000000000001</v>
      </c>
      <c r="S32" s="66">
        <f t="shared" si="7"/>
        <v>31</v>
      </c>
      <c r="T32" s="65">
        <f>VLOOKUP($A32,'Return Data'!$B$7:$R$2843,13,0)</f>
        <v>3.0434999999999999</v>
      </c>
      <c r="U32" s="66">
        <f t="shared" si="8"/>
        <v>31</v>
      </c>
      <c r="V32" s="65">
        <f>VLOOKUP($A32,'Return Data'!$B$7:$R$2843,17,0)</f>
        <v>3.7753000000000001</v>
      </c>
      <c r="W32" s="66">
        <f t="shared" ref="W32:W44" si="14">RANK(V32,V$8:V$45,0)</f>
        <v>32</v>
      </c>
      <c r="X32" s="65">
        <f>VLOOKUP($A32,'Return Data'!$B$7:$R$2843,14,0)</f>
        <v>4.9325999999999999</v>
      </c>
      <c r="Y32" s="66">
        <f>RANK(X32,X$8:X$45,0)</f>
        <v>29</v>
      </c>
      <c r="Z32" s="65">
        <f>VLOOKUP($A32,'Return Data'!$B$7:$R$2843,16,0)</f>
        <v>7.3604000000000003</v>
      </c>
      <c r="AA32" s="67">
        <f t="shared" si="11"/>
        <v>7</v>
      </c>
    </row>
    <row r="33" spans="1:27" x14ac:dyDescent="0.3">
      <c r="A33" s="63" t="s">
        <v>252</v>
      </c>
      <c r="B33" s="64">
        <f>VLOOKUP($A33,'Return Data'!$B$7:$R$2843,3,0)</f>
        <v>44412</v>
      </c>
      <c r="C33" s="65">
        <f>VLOOKUP($A33,'Return Data'!$B$7:$R$2843,4,0)</f>
        <v>5052.0540000000001</v>
      </c>
      <c r="D33" s="65">
        <f>VLOOKUP($A33,'Return Data'!$B$7:$R$2843,5,0)</f>
        <v>2.8582999999999998</v>
      </c>
      <c r="E33" s="66">
        <f t="shared" si="0"/>
        <v>20</v>
      </c>
      <c r="F33" s="65">
        <f>VLOOKUP($A33,'Return Data'!$B$7:$R$2843,6,0)</f>
        <v>3.0510999999999999</v>
      </c>
      <c r="G33" s="66">
        <f t="shared" si="1"/>
        <v>15</v>
      </c>
      <c r="H33" s="65">
        <f>VLOOKUP($A33,'Return Data'!$B$7:$R$2843,7,0)</f>
        <v>3.0533999999999999</v>
      </c>
      <c r="I33" s="66">
        <f t="shared" si="2"/>
        <v>24</v>
      </c>
      <c r="J33" s="65">
        <f>VLOOKUP($A33,'Return Data'!$B$7:$R$2843,8,0)</f>
        <v>3.2475000000000001</v>
      </c>
      <c r="K33" s="66">
        <f t="shared" si="3"/>
        <v>20</v>
      </c>
      <c r="L33" s="65">
        <f>VLOOKUP($A33,'Return Data'!$B$7:$R$2843,9,0)</f>
        <v>3.2509000000000001</v>
      </c>
      <c r="M33" s="66">
        <f t="shared" si="4"/>
        <v>22</v>
      </c>
      <c r="N33" s="65">
        <f>VLOOKUP($A33,'Return Data'!$B$7:$R$2843,10,0)</f>
        <v>3.1903000000000001</v>
      </c>
      <c r="O33" s="66">
        <f t="shared" si="5"/>
        <v>27</v>
      </c>
      <c r="P33" s="65">
        <f>VLOOKUP($A33,'Return Data'!$B$7:$R$2843,11,0)</f>
        <v>3.2153999999999998</v>
      </c>
      <c r="Q33" s="66">
        <f t="shared" si="6"/>
        <v>22</v>
      </c>
      <c r="R33" s="65">
        <f>VLOOKUP($A33,'Return Data'!$B$7:$R$2843,12,0)</f>
        <v>3.1133000000000002</v>
      </c>
      <c r="S33" s="66">
        <f t="shared" si="7"/>
        <v>26</v>
      </c>
      <c r="T33" s="65">
        <f>VLOOKUP($A33,'Return Data'!$B$7:$R$2843,13,0)</f>
        <v>3.1583000000000001</v>
      </c>
      <c r="U33" s="66">
        <f t="shared" si="8"/>
        <v>25</v>
      </c>
      <c r="V33" s="65">
        <f>VLOOKUP($A33,'Return Data'!$B$7:$R$2843,17,0)</f>
        <v>4.2107000000000001</v>
      </c>
      <c r="W33" s="66">
        <f t="shared" si="14"/>
        <v>11</v>
      </c>
      <c r="X33" s="65">
        <f>VLOOKUP($A33,'Return Data'!$B$7:$R$2843,14,0)</f>
        <v>5.2984999999999998</v>
      </c>
      <c r="Y33" s="66">
        <f>RANK(X33,X$8:X$45,0)</f>
        <v>5</v>
      </c>
      <c r="Z33" s="65">
        <f>VLOOKUP($A33,'Return Data'!$B$7:$R$2843,16,0)</f>
        <v>7.0336999999999996</v>
      </c>
      <c r="AA33" s="67">
        <f t="shared" si="11"/>
        <v>21</v>
      </c>
    </row>
    <row r="34" spans="1:27" x14ac:dyDescent="0.3">
      <c r="A34" s="63" t="s">
        <v>253</v>
      </c>
      <c r="B34" s="64">
        <f>VLOOKUP($A34,'Return Data'!$B$7:$R$2843,3,0)</f>
        <v>44412</v>
      </c>
      <c r="C34" s="65">
        <f>VLOOKUP($A34,'Return Data'!$B$7:$R$2843,4,0)</f>
        <v>1161.8689999999999</v>
      </c>
      <c r="D34" s="65">
        <f>VLOOKUP($A34,'Return Data'!$B$7:$R$2843,5,0)</f>
        <v>3.8424</v>
      </c>
      <c r="E34" s="66">
        <f t="shared" si="0"/>
        <v>1</v>
      </c>
      <c r="F34" s="65">
        <f>VLOOKUP($A34,'Return Data'!$B$7:$R$2843,6,0)</f>
        <v>3.2429000000000001</v>
      </c>
      <c r="G34" s="66">
        <f t="shared" si="1"/>
        <v>2</v>
      </c>
      <c r="H34" s="65">
        <f>VLOOKUP($A34,'Return Data'!$B$7:$R$2843,7,0)</f>
        <v>3.0072000000000001</v>
      </c>
      <c r="I34" s="66">
        <f t="shared" si="2"/>
        <v>29</v>
      </c>
      <c r="J34" s="65">
        <f>VLOOKUP($A34,'Return Data'!$B$7:$R$2843,8,0)</f>
        <v>3.1861999999999999</v>
      </c>
      <c r="K34" s="66">
        <f t="shared" si="3"/>
        <v>28</v>
      </c>
      <c r="L34" s="65">
        <f>VLOOKUP($A34,'Return Data'!$B$7:$R$2843,9,0)</f>
        <v>3.1509</v>
      </c>
      <c r="M34" s="66">
        <f t="shared" si="4"/>
        <v>31</v>
      </c>
      <c r="N34" s="65">
        <f>VLOOKUP($A34,'Return Data'!$B$7:$R$2843,10,0)</f>
        <v>3.1202999999999999</v>
      </c>
      <c r="O34" s="66">
        <f t="shared" si="5"/>
        <v>30</v>
      </c>
      <c r="P34" s="65">
        <f>VLOOKUP($A34,'Return Data'!$B$7:$R$2843,11,0)</f>
        <v>3.1038000000000001</v>
      </c>
      <c r="Q34" s="66">
        <f t="shared" si="6"/>
        <v>31</v>
      </c>
      <c r="R34" s="65">
        <f>VLOOKUP($A34,'Return Data'!$B$7:$R$2843,12,0)</f>
        <v>3.0055000000000001</v>
      </c>
      <c r="S34" s="66">
        <f t="shared" si="7"/>
        <v>32</v>
      </c>
      <c r="T34" s="65">
        <f>VLOOKUP($A34,'Return Data'!$B$7:$R$2843,13,0)</f>
        <v>3.0327999999999999</v>
      </c>
      <c r="U34" s="66">
        <f t="shared" si="8"/>
        <v>32</v>
      </c>
      <c r="V34" s="65">
        <f>VLOOKUP($A34,'Return Data'!$B$7:$R$2843,17,0)</f>
        <v>3.7766999999999999</v>
      </c>
      <c r="W34" s="66">
        <f t="shared" si="14"/>
        <v>31</v>
      </c>
      <c r="X34" s="65"/>
      <c r="Y34" s="66"/>
      <c r="Z34" s="65">
        <f>VLOOKUP($A34,'Return Data'!$B$7:$R$2843,16,0)</f>
        <v>4.7460000000000004</v>
      </c>
      <c r="AA34" s="67">
        <f t="shared" si="11"/>
        <v>33</v>
      </c>
    </row>
    <row r="35" spans="1:27" x14ac:dyDescent="0.3">
      <c r="A35" s="63" t="s">
        <v>254</v>
      </c>
      <c r="B35" s="64">
        <f>VLOOKUP($A35,'Return Data'!$B$7:$R$2843,3,0)</f>
        <v>44412</v>
      </c>
      <c r="C35" s="65">
        <f>VLOOKUP($A35,'Return Data'!$B$7:$R$2843,4,0)</f>
        <v>269.2516</v>
      </c>
      <c r="D35" s="65">
        <f>VLOOKUP($A35,'Return Data'!$B$7:$R$2843,5,0)</f>
        <v>2.5487000000000002</v>
      </c>
      <c r="E35" s="66">
        <f t="shared" si="0"/>
        <v>35</v>
      </c>
      <c r="F35" s="65">
        <f>VLOOKUP($A35,'Return Data'!$B$7:$R$2843,6,0)</f>
        <v>2.9649999999999999</v>
      </c>
      <c r="G35" s="66">
        <f t="shared" si="1"/>
        <v>26</v>
      </c>
      <c r="H35" s="65">
        <f>VLOOKUP($A35,'Return Data'!$B$7:$R$2843,7,0)</f>
        <v>3.081</v>
      </c>
      <c r="I35" s="66">
        <f t="shared" si="2"/>
        <v>23</v>
      </c>
      <c r="J35" s="65">
        <f>VLOOKUP($A35,'Return Data'!$B$7:$R$2843,8,0)</f>
        <v>3.2273999999999998</v>
      </c>
      <c r="K35" s="66">
        <f t="shared" si="3"/>
        <v>21</v>
      </c>
      <c r="L35" s="65">
        <f>VLOOKUP($A35,'Return Data'!$B$7:$R$2843,9,0)</f>
        <v>3.2515000000000001</v>
      </c>
      <c r="M35" s="66">
        <f t="shared" si="4"/>
        <v>21</v>
      </c>
      <c r="N35" s="65">
        <f>VLOOKUP($A35,'Return Data'!$B$7:$R$2843,10,0)</f>
        <v>3.266</v>
      </c>
      <c r="O35" s="66">
        <f t="shared" si="5"/>
        <v>10</v>
      </c>
      <c r="P35" s="65">
        <f>VLOOKUP($A35,'Return Data'!$B$7:$R$2843,11,0)</f>
        <v>3.2746</v>
      </c>
      <c r="Q35" s="66">
        <f t="shared" si="6"/>
        <v>9</v>
      </c>
      <c r="R35" s="65">
        <f>VLOOKUP($A35,'Return Data'!$B$7:$R$2843,12,0)</f>
        <v>3.1703000000000001</v>
      </c>
      <c r="S35" s="66">
        <f t="shared" si="7"/>
        <v>11</v>
      </c>
      <c r="T35" s="65">
        <f>VLOOKUP($A35,'Return Data'!$B$7:$R$2843,13,0)</f>
        <v>3.1878000000000002</v>
      </c>
      <c r="U35" s="66">
        <f t="shared" si="8"/>
        <v>14</v>
      </c>
      <c r="V35" s="65">
        <f>VLOOKUP($A35,'Return Data'!$B$7:$R$2843,17,0)</f>
        <v>4.1976000000000004</v>
      </c>
      <c r="W35" s="66">
        <f t="shared" si="14"/>
        <v>12</v>
      </c>
      <c r="X35" s="65">
        <f>VLOOKUP($A35,'Return Data'!$B$7:$R$2843,14,0)</f>
        <v>5.2923999999999998</v>
      </c>
      <c r="Y35" s="66">
        <f t="shared" ref="Y35:Y44" si="15">RANK(X35,X$8:X$45,0)</f>
        <v>6</v>
      </c>
      <c r="Z35" s="65">
        <f>VLOOKUP($A35,'Return Data'!$B$7:$R$2843,16,0)</f>
        <v>7.3714000000000004</v>
      </c>
      <c r="AA35" s="67">
        <f t="shared" si="11"/>
        <v>6</v>
      </c>
    </row>
    <row r="36" spans="1:27" x14ac:dyDescent="0.3">
      <c r="A36" s="63" t="s">
        <v>255</v>
      </c>
      <c r="B36" s="64">
        <f>VLOOKUP($A36,'Return Data'!$B$7:$R$2843,3,0)</f>
        <v>44412</v>
      </c>
      <c r="C36" s="65">
        <f>VLOOKUP($A36,'Return Data'!$B$7:$R$2843,4,0)</f>
        <v>2921.9472000000001</v>
      </c>
      <c r="D36" s="65">
        <f>VLOOKUP($A36,'Return Data'!$B$7:$R$2843,5,0)</f>
        <v>3.1421999999999999</v>
      </c>
      <c r="E36" s="66">
        <f t="shared" si="0"/>
        <v>5</v>
      </c>
      <c r="F36" s="65">
        <f>VLOOKUP($A36,'Return Data'!$B$7:$R$2843,6,0)</f>
        <v>3.1341000000000001</v>
      </c>
      <c r="G36" s="66">
        <f t="shared" si="1"/>
        <v>4</v>
      </c>
      <c r="H36" s="65">
        <f>VLOOKUP($A36,'Return Data'!$B$7:$R$2843,7,0)</f>
        <v>3.0451999999999999</v>
      </c>
      <c r="I36" s="66">
        <f t="shared" si="2"/>
        <v>25</v>
      </c>
      <c r="J36" s="65">
        <f>VLOOKUP($A36,'Return Data'!$B$7:$R$2843,8,0)</f>
        <v>3.1772999999999998</v>
      </c>
      <c r="K36" s="66">
        <f t="shared" si="3"/>
        <v>30</v>
      </c>
      <c r="L36" s="65">
        <f>VLOOKUP($A36,'Return Data'!$B$7:$R$2843,9,0)</f>
        <v>3.1943000000000001</v>
      </c>
      <c r="M36" s="66">
        <f t="shared" si="4"/>
        <v>28</v>
      </c>
      <c r="N36" s="65">
        <f>VLOOKUP($A36,'Return Data'!$B$7:$R$2843,10,0)</f>
        <v>3.1836000000000002</v>
      </c>
      <c r="O36" s="66">
        <f t="shared" si="5"/>
        <v>28</v>
      </c>
      <c r="P36" s="65">
        <f>VLOOKUP($A36,'Return Data'!$B$7:$R$2843,11,0)</f>
        <v>3.1663999999999999</v>
      </c>
      <c r="Q36" s="66">
        <f t="shared" si="6"/>
        <v>29</v>
      </c>
      <c r="R36" s="65">
        <f>VLOOKUP($A36,'Return Data'!$B$7:$R$2843,12,0)</f>
        <v>3.0992000000000002</v>
      </c>
      <c r="S36" s="66">
        <f t="shared" si="7"/>
        <v>29</v>
      </c>
      <c r="T36" s="65">
        <f>VLOOKUP($A36,'Return Data'!$B$7:$R$2843,13,0)</f>
        <v>3.1171000000000002</v>
      </c>
      <c r="U36" s="66">
        <f t="shared" si="8"/>
        <v>29</v>
      </c>
      <c r="V36" s="65">
        <f>VLOOKUP($A36,'Return Data'!$B$7:$R$2843,17,0)</f>
        <v>3.9155000000000002</v>
      </c>
      <c r="W36" s="66">
        <f t="shared" si="14"/>
        <v>29</v>
      </c>
      <c r="X36" s="65">
        <f>VLOOKUP($A36,'Return Data'!$B$7:$R$2843,14,0)</f>
        <v>1.8540000000000001</v>
      </c>
      <c r="Y36" s="66">
        <f t="shared" si="15"/>
        <v>33</v>
      </c>
      <c r="Z36" s="65">
        <f>VLOOKUP($A36,'Return Data'!$B$7:$R$2843,16,0)</f>
        <v>6.5343999999999998</v>
      </c>
      <c r="AA36" s="67">
        <f t="shared" si="11"/>
        <v>28</v>
      </c>
    </row>
    <row r="37" spans="1:27" x14ac:dyDescent="0.3">
      <c r="A37" s="63" t="s">
        <v>256</v>
      </c>
      <c r="B37" s="64">
        <f>VLOOKUP($A37,'Return Data'!$B$7:$R$2843,3,0)</f>
        <v>44412</v>
      </c>
      <c r="C37" s="65">
        <f>VLOOKUP($A37,'Return Data'!$B$7:$R$2843,4,0)</f>
        <v>32.876399999999997</v>
      </c>
      <c r="D37" s="65">
        <f>VLOOKUP($A37,'Return Data'!$B$7:$R$2843,5,0)</f>
        <v>2.9977999999999998</v>
      </c>
      <c r="E37" s="66">
        <f t="shared" si="0"/>
        <v>11</v>
      </c>
      <c r="F37" s="65">
        <f>VLOOKUP($A37,'Return Data'!$B$7:$R$2843,6,0)</f>
        <v>3.1463999999999999</v>
      </c>
      <c r="G37" s="66">
        <f t="shared" si="1"/>
        <v>3</v>
      </c>
      <c r="H37" s="65">
        <f>VLOOKUP($A37,'Return Data'!$B$7:$R$2843,7,0)</f>
        <v>3.1263000000000001</v>
      </c>
      <c r="I37" s="66">
        <f t="shared" si="2"/>
        <v>12</v>
      </c>
      <c r="J37" s="65">
        <f>VLOOKUP($A37,'Return Data'!$B$7:$R$2843,8,0)</f>
        <v>3.2235999999999998</v>
      </c>
      <c r="K37" s="66">
        <f t="shared" si="3"/>
        <v>22</v>
      </c>
      <c r="L37" s="65">
        <f>VLOOKUP($A37,'Return Data'!$B$7:$R$2843,9,0)</f>
        <v>3.2825000000000002</v>
      </c>
      <c r="M37" s="66">
        <f t="shared" si="4"/>
        <v>15</v>
      </c>
      <c r="N37" s="65">
        <f>VLOOKUP($A37,'Return Data'!$B$7:$R$2843,10,0)</f>
        <v>3.6646999999999998</v>
      </c>
      <c r="O37" s="66">
        <f t="shared" si="5"/>
        <v>1</v>
      </c>
      <c r="P37" s="65">
        <f>VLOOKUP($A37,'Return Data'!$B$7:$R$2843,11,0)</f>
        <v>3.9996999999999998</v>
      </c>
      <c r="Q37" s="66">
        <f t="shared" si="6"/>
        <v>1</v>
      </c>
      <c r="R37" s="65">
        <f>VLOOKUP($A37,'Return Data'!$B$7:$R$2843,12,0)</f>
        <v>4.0746000000000002</v>
      </c>
      <c r="S37" s="66">
        <f t="shared" si="7"/>
        <v>1</v>
      </c>
      <c r="T37" s="65">
        <f>VLOOKUP($A37,'Return Data'!$B$7:$R$2843,13,0)</f>
        <v>4.2831000000000001</v>
      </c>
      <c r="U37" s="66">
        <f t="shared" si="8"/>
        <v>1</v>
      </c>
      <c r="V37" s="65">
        <f>VLOOKUP($A37,'Return Data'!$B$7:$R$2843,17,0)</f>
        <v>4.9850000000000003</v>
      </c>
      <c r="W37" s="66">
        <f t="shared" si="14"/>
        <v>1</v>
      </c>
      <c r="X37" s="65">
        <f>VLOOKUP($A37,'Return Data'!$B$7:$R$2843,14,0)</f>
        <v>5.8346999999999998</v>
      </c>
      <c r="Y37" s="66">
        <f t="shared" si="15"/>
        <v>1</v>
      </c>
      <c r="Z37" s="65">
        <f>VLOOKUP($A37,'Return Data'!$B$7:$R$2843,16,0)</f>
        <v>7.7942</v>
      </c>
      <c r="AA37" s="67">
        <f t="shared" si="11"/>
        <v>1</v>
      </c>
    </row>
    <row r="38" spans="1:27" x14ac:dyDescent="0.3">
      <c r="A38" s="63" t="s">
        <v>257</v>
      </c>
      <c r="B38" s="64">
        <f>VLOOKUP($A38,'Return Data'!$B$7:$R$2843,3,0)</f>
        <v>44412</v>
      </c>
      <c r="C38" s="65">
        <f>VLOOKUP($A38,'Return Data'!$B$7:$R$2843,4,0)</f>
        <v>28.002700000000001</v>
      </c>
      <c r="D38" s="65">
        <f>VLOOKUP($A38,'Return Data'!$B$7:$R$2843,5,0)</f>
        <v>3.65</v>
      </c>
      <c r="E38" s="66">
        <f t="shared" si="0"/>
        <v>2</v>
      </c>
      <c r="F38" s="65">
        <f>VLOOKUP($A38,'Return Data'!$B$7:$R$2843,6,0)</f>
        <v>3.2595000000000001</v>
      </c>
      <c r="G38" s="66">
        <f t="shared" si="1"/>
        <v>1</v>
      </c>
      <c r="H38" s="65">
        <f>VLOOKUP($A38,'Return Data'!$B$7:$R$2843,7,0)</f>
        <v>2.9624000000000001</v>
      </c>
      <c r="I38" s="66">
        <f t="shared" si="2"/>
        <v>32</v>
      </c>
      <c r="J38" s="65">
        <f>VLOOKUP($A38,'Return Data'!$B$7:$R$2843,8,0)</f>
        <v>3.1694</v>
      </c>
      <c r="K38" s="66">
        <f t="shared" si="3"/>
        <v>31</v>
      </c>
      <c r="L38" s="65">
        <f>VLOOKUP($A38,'Return Data'!$B$7:$R$2843,9,0)</f>
        <v>3.1280999999999999</v>
      </c>
      <c r="M38" s="66">
        <f t="shared" si="4"/>
        <v>32</v>
      </c>
      <c r="N38" s="65">
        <f>VLOOKUP($A38,'Return Data'!$B$7:$R$2843,10,0)</f>
        <v>3.0941000000000001</v>
      </c>
      <c r="O38" s="66">
        <f t="shared" si="5"/>
        <v>32</v>
      </c>
      <c r="P38" s="65">
        <f>VLOOKUP($A38,'Return Data'!$B$7:$R$2843,11,0)</f>
        <v>3.0817999999999999</v>
      </c>
      <c r="Q38" s="66">
        <f t="shared" si="6"/>
        <v>32</v>
      </c>
      <c r="R38" s="65">
        <f>VLOOKUP($A38,'Return Data'!$B$7:$R$2843,12,0)</f>
        <v>3.0013000000000001</v>
      </c>
      <c r="S38" s="66">
        <f t="shared" si="7"/>
        <v>33</v>
      </c>
      <c r="T38" s="65">
        <f>VLOOKUP($A38,'Return Data'!$B$7:$R$2843,13,0)</f>
        <v>3.0261</v>
      </c>
      <c r="U38" s="66">
        <f t="shared" si="8"/>
        <v>33</v>
      </c>
      <c r="V38" s="65">
        <f>VLOOKUP($A38,'Return Data'!$B$7:$R$2843,17,0)</f>
        <v>3.7385999999999999</v>
      </c>
      <c r="W38" s="66">
        <f t="shared" si="14"/>
        <v>33</v>
      </c>
      <c r="X38" s="65">
        <f>VLOOKUP($A38,'Return Data'!$B$7:$R$2843,14,0)</f>
        <v>4.7141999999999999</v>
      </c>
      <c r="Y38" s="66">
        <f t="shared" si="15"/>
        <v>30</v>
      </c>
      <c r="Z38" s="65">
        <f>VLOOKUP($A38,'Return Data'!$B$7:$R$2843,16,0)</f>
        <v>6.9061000000000003</v>
      </c>
      <c r="AA38" s="67">
        <f t="shared" si="11"/>
        <v>25</v>
      </c>
    </row>
    <row r="39" spans="1:27" x14ac:dyDescent="0.3">
      <c r="A39" s="63" t="s">
        <v>260</v>
      </c>
      <c r="B39" s="64">
        <f>VLOOKUP($A39,'Return Data'!$B$7:$R$2843,3,0)</f>
        <v>44412</v>
      </c>
      <c r="C39" s="65">
        <f>VLOOKUP($A39,'Return Data'!$B$7:$R$2843,4,0)</f>
        <v>3238.5065</v>
      </c>
      <c r="D39" s="65">
        <f>VLOOKUP($A39,'Return Data'!$B$7:$R$2843,5,0)</f>
        <v>2.9779</v>
      </c>
      <c r="E39" s="66">
        <f t="shared" si="0"/>
        <v>12</v>
      </c>
      <c r="F39" s="65">
        <f>VLOOKUP($A39,'Return Data'!$B$7:$R$2843,6,0)</f>
        <v>2.9674999999999998</v>
      </c>
      <c r="G39" s="66">
        <f t="shared" si="1"/>
        <v>25</v>
      </c>
      <c r="H39" s="65">
        <f>VLOOKUP($A39,'Return Data'!$B$7:$R$2843,7,0)</f>
        <v>3.0842000000000001</v>
      </c>
      <c r="I39" s="66">
        <f t="shared" si="2"/>
        <v>21</v>
      </c>
      <c r="J39" s="65">
        <f>VLOOKUP($A39,'Return Data'!$B$7:$R$2843,8,0)</f>
        <v>3.2744</v>
      </c>
      <c r="K39" s="66">
        <f t="shared" si="3"/>
        <v>15</v>
      </c>
      <c r="L39" s="65">
        <f>VLOOKUP($A39,'Return Data'!$B$7:$R$2843,9,0)</f>
        <v>3.3201000000000001</v>
      </c>
      <c r="M39" s="66">
        <f t="shared" si="4"/>
        <v>10</v>
      </c>
      <c r="N39" s="65">
        <f>VLOOKUP($A39,'Return Data'!$B$7:$R$2843,10,0)</f>
        <v>3.2339000000000002</v>
      </c>
      <c r="O39" s="66">
        <f t="shared" si="5"/>
        <v>17</v>
      </c>
      <c r="P39" s="65">
        <f>VLOOKUP($A39,'Return Data'!$B$7:$R$2843,11,0)</f>
        <v>3.2538</v>
      </c>
      <c r="Q39" s="66">
        <f t="shared" si="6"/>
        <v>13</v>
      </c>
      <c r="R39" s="65">
        <f>VLOOKUP($A39,'Return Data'!$B$7:$R$2843,12,0)</f>
        <v>3.1507999999999998</v>
      </c>
      <c r="S39" s="66">
        <f t="shared" si="7"/>
        <v>16</v>
      </c>
      <c r="T39" s="65">
        <f>VLOOKUP($A39,'Return Data'!$B$7:$R$2843,13,0)</f>
        <v>3.19</v>
      </c>
      <c r="U39" s="66">
        <f t="shared" si="8"/>
        <v>12</v>
      </c>
      <c r="V39" s="65">
        <f>VLOOKUP($A39,'Return Data'!$B$7:$R$2843,17,0)</f>
        <v>4.1635999999999997</v>
      </c>
      <c r="W39" s="66">
        <f t="shared" si="14"/>
        <v>18</v>
      </c>
      <c r="X39" s="65">
        <f>VLOOKUP($A39,'Return Data'!$B$7:$R$2843,14,0)</f>
        <v>5.19</v>
      </c>
      <c r="Y39" s="66">
        <f t="shared" si="15"/>
        <v>20</v>
      </c>
      <c r="Z39" s="65">
        <f>VLOOKUP($A39,'Return Data'!$B$7:$R$2843,16,0)</f>
        <v>6.8837000000000002</v>
      </c>
      <c r="AA39" s="67">
        <f t="shared" si="11"/>
        <v>26</v>
      </c>
    </row>
    <row r="40" spans="1:27" x14ac:dyDescent="0.3">
      <c r="A40" s="63" t="s">
        <v>261</v>
      </c>
      <c r="B40" s="64">
        <f>VLOOKUP($A40,'Return Data'!$B$7:$R$2843,3,0)</f>
        <v>44412</v>
      </c>
      <c r="C40" s="65">
        <f>VLOOKUP($A40,'Return Data'!$B$7:$R$2843,4,0)</f>
        <v>43.603499999999997</v>
      </c>
      <c r="D40" s="65">
        <f>VLOOKUP($A40,'Return Data'!$B$7:$R$2843,5,0)</f>
        <v>2.93</v>
      </c>
      <c r="E40" s="66">
        <f t="shared" si="0"/>
        <v>14</v>
      </c>
      <c r="F40" s="65">
        <f>VLOOKUP($A40,'Return Data'!$B$7:$R$2843,6,0)</f>
        <v>3.0143</v>
      </c>
      <c r="G40" s="66">
        <f t="shared" si="1"/>
        <v>21</v>
      </c>
      <c r="H40" s="65">
        <f>VLOOKUP($A40,'Return Data'!$B$7:$R$2843,7,0)</f>
        <v>3.1230000000000002</v>
      </c>
      <c r="I40" s="66">
        <f t="shared" si="2"/>
        <v>14</v>
      </c>
      <c r="J40" s="65">
        <f>VLOOKUP($A40,'Return Data'!$B$7:$R$2843,8,0)</f>
        <v>3.3287</v>
      </c>
      <c r="K40" s="66">
        <f t="shared" si="3"/>
        <v>3</v>
      </c>
      <c r="L40" s="65">
        <f>VLOOKUP($A40,'Return Data'!$B$7:$R$2843,9,0)</f>
        <v>3.3443000000000001</v>
      </c>
      <c r="M40" s="66">
        <f t="shared" si="4"/>
        <v>4</v>
      </c>
      <c r="N40" s="65">
        <f>VLOOKUP($A40,'Return Data'!$B$7:$R$2843,10,0)</f>
        <v>3.2833999999999999</v>
      </c>
      <c r="O40" s="66">
        <f t="shared" si="5"/>
        <v>7</v>
      </c>
      <c r="P40" s="65">
        <f>VLOOKUP($A40,'Return Data'!$B$7:$R$2843,11,0)</f>
        <v>3.2864</v>
      </c>
      <c r="Q40" s="66">
        <f t="shared" si="6"/>
        <v>8</v>
      </c>
      <c r="R40" s="65">
        <f>VLOOKUP($A40,'Return Data'!$B$7:$R$2843,12,0)</f>
        <v>3.2092999999999998</v>
      </c>
      <c r="S40" s="66">
        <f t="shared" si="7"/>
        <v>7</v>
      </c>
      <c r="T40" s="65">
        <f>VLOOKUP($A40,'Return Data'!$B$7:$R$2843,13,0)</f>
        <v>3.2463000000000002</v>
      </c>
      <c r="U40" s="66">
        <f t="shared" si="8"/>
        <v>6</v>
      </c>
      <c r="V40" s="65">
        <f>VLOOKUP($A40,'Return Data'!$B$7:$R$2843,17,0)</f>
        <v>4.1825000000000001</v>
      </c>
      <c r="W40" s="66">
        <f t="shared" si="14"/>
        <v>15</v>
      </c>
      <c r="X40" s="65">
        <f>VLOOKUP($A40,'Return Data'!$B$7:$R$2843,14,0)</f>
        <v>5.2542999999999997</v>
      </c>
      <c r="Y40" s="66">
        <f t="shared" si="15"/>
        <v>11</v>
      </c>
      <c r="Z40" s="65">
        <f>VLOOKUP($A40,'Return Data'!$B$7:$R$2843,16,0)</f>
        <v>7.2895000000000003</v>
      </c>
      <c r="AA40" s="67">
        <f t="shared" si="11"/>
        <v>9</v>
      </c>
    </row>
    <row r="41" spans="1:27" x14ac:dyDescent="0.3">
      <c r="A41" s="63" t="s">
        <v>262</v>
      </c>
      <c r="B41" s="64">
        <f>VLOOKUP($A41,'Return Data'!$B$7:$R$2843,3,0)</f>
        <v>44412</v>
      </c>
      <c r="C41" s="65">
        <f>VLOOKUP($A41,'Return Data'!$B$7:$R$2843,4,0)</f>
        <v>3260.2206000000001</v>
      </c>
      <c r="D41" s="65">
        <f>VLOOKUP($A41,'Return Data'!$B$7:$R$2843,5,0)</f>
        <v>2.9144000000000001</v>
      </c>
      <c r="E41" s="66">
        <f t="shared" si="0"/>
        <v>17</v>
      </c>
      <c r="F41" s="65">
        <f>VLOOKUP($A41,'Return Data'!$B$7:$R$2843,6,0)</f>
        <v>2.8121999999999998</v>
      </c>
      <c r="G41" s="66">
        <f t="shared" si="1"/>
        <v>35</v>
      </c>
      <c r="H41" s="65">
        <f>VLOOKUP($A41,'Return Data'!$B$7:$R$2843,7,0)</f>
        <v>2.9548999999999999</v>
      </c>
      <c r="I41" s="66">
        <f t="shared" si="2"/>
        <v>33</v>
      </c>
      <c r="J41" s="65">
        <f>VLOOKUP($A41,'Return Data'!$B$7:$R$2843,8,0)</f>
        <v>3.1777000000000002</v>
      </c>
      <c r="K41" s="66">
        <f t="shared" si="3"/>
        <v>29</v>
      </c>
      <c r="L41" s="65">
        <f>VLOOKUP($A41,'Return Data'!$B$7:$R$2843,9,0)</f>
        <v>3.2282000000000002</v>
      </c>
      <c r="M41" s="66">
        <f t="shared" si="4"/>
        <v>24</v>
      </c>
      <c r="N41" s="65">
        <f>VLOOKUP($A41,'Return Data'!$B$7:$R$2843,10,0)</f>
        <v>3.1976</v>
      </c>
      <c r="O41" s="66">
        <f t="shared" si="5"/>
        <v>26</v>
      </c>
      <c r="P41" s="65">
        <f>VLOOKUP($A41,'Return Data'!$B$7:$R$2843,11,0)</f>
        <v>3.2086000000000001</v>
      </c>
      <c r="Q41" s="66">
        <f t="shared" si="6"/>
        <v>26</v>
      </c>
      <c r="R41" s="65">
        <f>VLOOKUP($A41,'Return Data'!$B$7:$R$2843,12,0)</f>
        <v>3.11</v>
      </c>
      <c r="S41" s="66">
        <f t="shared" si="7"/>
        <v>28</v>
      </c>
      <c r="T41" s="65">
        <f>VLOOKUP($A41,'Return Data'!$B$7:$R$2843,13,0)</f>
        <v>3.1663999999999999</v>
      </c>
      <c r="U41" s="66">
        <f t="shared" si="8"/>
        <v>22</v>
      </c>
      <c r="V41" s="65">
        <f>VLOOKUP($A41,'Return Data'!$B$7:$R$2843,17,0)</f>
        <v>4.2130999999999998</v>
      </c>
      <c r="W41" s="66">
        <f t="shared" si="14"/>
        <v>10</v>
      </c>
      <c r="X41" s="65">
        <f>VLOOKUP($A41,'Return Data'!$B$7:$R$2843,14,0)</f>
        <v>5.2637</v>
      </c>
      <c r="Y41" s="66">
        <f t="shared" si="15"/>
        <v>9</v>
      </c>
      <c r="Z41" s="65">
        <f>VLOOKUP($A41,'Return Data'!$B$7:$R$2843,16,0)</f>
        <v>7.2279999999999998</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44412</v>
      </c>
      <c r="C43" s="65">
        <f>VLOOKUP($A43,'Return Data'!$B$7:$R$2843,4,0)</f>
        <v>1988.1895</v>
      </c>
      <c r="D43" s="65">
        <f>VLOOKUP($A43,'Return Data'!$B$7:$R$2843,5,0)</f>
        <v>2.2766000000000002</v>
      </c>
      <c r="E43" s="66">
        <f t="shared" si="0"/>
        <v>37</v>
      </c>
      <c r="F43" s="65">
        <f>VLOOKUP($A43,'Return Data'!$B$7:$R$2843,6,0)</f>
        <v>2.8879000000000001</v>
      </c>
      <c r="G43" s="66">
        <f t="shared" si="1"/>
        <v>31</v>
      </c>
      <c r="H43" s="65">
        <f>VLOOKUP($A43,'Return Data'!$B$7:$R$2843,7,0)</f>
        <v>3.1080999999999999</v>
      </c>
      <c r="I43" s="66">
        <f t="shared" si="2"/>
        <v>17</v>
      </c>
      <c r="J43" s="65">
        <f>VLOOKUP($A43,'Return Data'!$B$7:$R$2843,8,0)</f>
        <v>3.2789000000000001</v>
      </c>
      <c r="K43" s="66">
        <f t="shared" si="3"/>
        <v>14</v>
      </c>
      <c r="L43" s="65">
        <f>VLOOKUP($A43,'Return Data'!$B$7:$R$2843,9,0)</f>
        <v>3.2902999999999998</v>
      </c>
      <c r="M43" s="66">
        <f t="shared" si="4"/>
        <v>13</v>
      </c>
      <c r="N43" s="65">
        <f>VLOOKUP($A43,'Return Data'!$B$7:$R$2843,10,0)</f>
        <v>3.2645</v>
      </c>
      <c r="O43" s="66">
        <f t="shared" si="5"/>
        <v>11</v>
      </c>
      <c r="P43" s="65">
        <f>VLOOKUP($A43,'Return Data'!$B$7:$R$2843,11,0)</f>
        <v>3.2883</v>
      </c>
      <c r="Q43" s="66">
        <f t="shared" si="6"/>
        <v>7</v>
      </c>
      <c r="R43" s="65">
        <f>VLOOKUP($A43,'Return Data'!$B$7:$R$2843,12,0)</f>
        <v>3.1920999999999999</v>
      </c>
      <c r="S43" s="66">
        <f t="shared" si="7"/>
        <v>8</v>
      </c>
      <c r="T43" s="65">
        <f>VLOOKUP($A43,'Return Data'!$B$7:$R$2843,13,0)</f>
        <v>3.2252000000000001</v>
      </c>
      <c r="U43" s="66">
        <f t="shared" si="8"/>
        <v>8</v>
      </c>
      <c r="V43" s="65">
        <f>VLOOKUP($A43,'Return Data'!$B$7:$R$2843,17,0)</f>
        <v>4.2263999999999999</v>
      </c>
      <c r="W43" s="66">
        <f t="shared" si="14"/>
        <v>6</v>
      </c>
      <c r="X43" s="65">
        <f>VLOOKUP($A43,'Return Data'!$B$7:$R$2843,14,0)</f>
        <v>3.9685999999999999</v>
      </c>
      <c r="Y43" s="66">
        <f t="shared" si="15"/>
        <v>32</v>
      </c>
      <c r="Z43" s="65">
        <f>VLOOKUP($A43,'Return Data'!$B$7:$R$2843,16,0)</f>
        <v>7.0067000000000004</v>
      </c>
      <c r="AA43" s="67">
        <f t="shared" si="11"/>
        <v>23</v>
      </c>
    </row>
    <row r="44" spans="1:27" x14ac:dyDescent="0.3">
      <c r="A44" s="63" t="s">
        <v>264</v>
      </c>
      <c r="B44" s="64">
        <f>VLOOKUP($A44,'Return Data'!$B$7:$R$2843,3,0)</f>
        <v>44412</v>
      </c>
      <c r="C44" s="65">
        <f>VLOOKUP($A44,'Return Data'!$B$7:$R$2843,4,0)</f>
        <v>3390.5933</v>
      </c>
      <c r="D44" s="65">
        <f>VLOOKUP($A44,'Return Data'!$B$7:$R$2843,5,0)</f>
        <v>2.6915</v>
      </c>
      <c r="E44" s="66">
        <f t="shared" si="0"/>
        <v>30</v>
      </c>
      <c r="F44" s="65">
        <f>VLOOKUP($A44,'Return Data'!$B$7:$R$2843,6,0)</f>
        <v>3.0318000000000001</v>
      </c>
      <c r="G44" s="66">
        <f t="shared" si="1"/>
        <v>19</v>
      </c>
      <c r="H44" s="65">
        <f>VLOOKUP($A44,'Return Data'!$B$7:$R$2843,7,0)</f>
        <v>3.1476000000000002</v>
      </c>
      <c r="I44" s="66">
        <f t="shared" si="2"/>
        <v>6</v>
      </c>
      <c r="J44" s="65">
        <f>VLOOKUP($A44,'Return Data'!$B$7:$R$2843,8,0)</f>
        <v>3.3132000000000001</v>
      </c>
      <c r="K44" s="66">
        <f t="shared" si="3"/>
        <v>6</v>
      </c>
      <c r="L44" s="65">
        <f>VLOOKUP($A44,'Return Data'!$B$7:$R$2843,9,0)</f>
        <v>3.3239999999999998</v>
      </c>
      <c r="M44" s="66">
        <f t="shared" si="4"/>
        <v>9</v>
      </c>
      <c r="N44" s="65">
        <f>VLOOKUP($A44,'Return Data'!$B$7:$R$2843,10,0)</f>
        <v>3.2637999999999998</v>
      </c>
      <c r="O44" s="66">
        <f t="shared" si="5"/>
        <v>12</v>
      </c>
      <c r="P44" s="65">
        <f>VLOOKUP($A44,'Return Data'!$B$7:$R$2843,11,0)</f>
        <v>3.2692999999999999</v>
      </c>
      <c r="Q44" s="66">
        <f t="shared" si="6"/>
        <v>10</v>
      </c>
      <c r="R44" s="65">
        <f>VLOOKUP($A44,'Return Data'!$B$7:$R$2843,12,0)</f>
        <v>3.1732</v>
      </c>
      <c r="S44" s="66">
        <f t="shared" si="7"/>
        <v>10</v>
      </c>
      <c r="T44" s="65">
        <f>VLOOKUP($A44,'Return Data'!$B$7:$R$2843,13,0)</f>
        <v>3.2170000000000001</v>
      </c>
      <c r="U44" s="66">
        <f t="shared" si="8"/>
        <v>9</v>
      </c>
      <c r="V44" s="65">
        <f>VLOOKUP($A44,'Return Data'!$B$7:$R$2843,17,0)</f>
        <v>4.1773999999999996</v>
      </c>
      <c r="W44" s="66">
        <f t="shared" si="14"/>
        <v>16</v>
      </c>
      <c r="X44" s="65">
        <f>VLOOKUP($A44,'Return Data'!$B$7:$R$2843,14,0)</f>
        <v>5.2538999999999998</v>
      </c>
      <c r="Y44" s="66">
        <f t="shared" si="15"/>
        <v>12</v>
      </c>
      <c r="Z44" s="65">
        <f>VLOOKUP($A44,'Return Data'!$B$7:$R$2843,16,0)</f>
        <v>7.0229999999999997</v>
      </c>
      <c r="AA44" s="67">
        <f t="shared" si="11"/>
        <v>22</v>
      </c>
    </row>
    <row r="45" spans="1:27" x14ac:dyDescent="0.3">
      <c r="A45" s="63" t="s">
        <v>265</v>
      </c>
      <c r="B45" s="64">
        <f>VLOOKUP($A45,'Return Data'!$B$7:$R$2843,3,0)</f>
        <v>44412</v>
      </c>
      <c r="C45" s="65">
        <f>VLOOKUP($A45,'Return Data'!$B$7:$R$2843,4,0)</f>
        <v>1121.2677000000001</v>
      </c>
      <c r="D45" s="65">
        <f>VLOOKUP($A45,'Return Data'!$B$7:$R$2843,5,0)</f>
        <v>2.7932000000000001</v>
      </c>
      <c r="E45" s="66">
        <f t="shared" si="0"/>
        <v>24</v>
      </c>
      <c r="F45" s="65">
        <f>VLOOKUP($A45,'Return Data'!$B$7:$R$2843,6,0)</f>
        <v>2.7936000000000001</v>
      </c>
      <c r="G45" s="66">
        <f t="shared" si="1"/>
        <v>36</v>
      </c>
      <c r="H45" s="65">
        <f>VLOOKUP($A45,'Return Data'!$B$7:$R$2843,7,0)</f>
        <v>2.8130999999999999</v>
      </c>
      <c r="I45" s="66">
        <f t="shared" si="2"/>
        <v>35</v>
      </c>
      <c r="J45" s="65">
        <f>VLOOKUP($A45,'Return Data'!$B$7:$R$2843,8,0)</f>
        <v>2.8309000000000002</v>
      </c>
      <c r="K45" s="66">
        <f t="shared" si="3"/>
        <v>37</v>
      </c>
      <c r="L45" s="65">
        <f>VLOOKUP($A45,'Return Data'!$B$7:$R$2843,9,0)</f>
        <v>2.8681000000000001</v>
      </c>
      <c r="M45" s="66">
        <f t="shared" si="4"/>
        <v>37</v>
      </c>
      <c r="N45" s="65">
        <f>VLOOKUP($A45,'Return Data'!$B$7:$R$2843,10,0)</f>
        <v>2.8883000000000001</v>
      </c>
      <c r="O45" s="66">
        <f t="shared" si="5"/>
        <v>37</v>
      </c>
      <c r="P45" s="65">
        <f>VLOOKUP($A45,'Return Data'!$B$7:$R$2843,11,0)</f>
        <v>2.9424999999999999</v>
      </c>
      <c r="Q45" s="66">
        <f t="shared" si="6"/>
        <v>34</v>
      </c>
      <c r="R45" s="65">
        <f>VLOOKUP($A45,'Return Data'!$B$7:$R$2843,12,0)</f>
        <v>2.92</v>
      </c>
      <c r="S45" s="66">
        <f t="shared" si="7"/>
        <v>34</v>
      </c>
      <c r="T45" s="65">
        <f>VLOOKUP($A45,'Return Data'!$B$7:$R$2843,13,0)</f>
        <v>2.9407000000000001</v>
      </c>
      <c r="U45" s="66">
        <f t="shared" si="8"/>
        <v>34</v>
      </c>
      <c r="V45" s="65"/>
      <c r="W45" s="66"/>
      <c r="X45" s="65"/>
      <c r="Y45" s="66"/>
      <c r="Z45" s="65">
        <f>VLOOKUP($A45,'Return Data'!$B$7:$R$2843,16,0)</f>
        <v>4.5799000000000003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2.8184052631578953</v>
      </c>
      <c r="E47" s="65"/>
      <c r="F47" s="75">
        <f>AVERAGE(F8:F45)</f>
        <v>2.9327763157894742</v>
      </c>
      <c r="G47" s="65"/>
      <c r="H47" s="75">
        <f>AVERAGE(H8:H45)</f>
        <v>2.9770157894736839</v>
      </c>
      <c r="I47" s="65"/>
      <c r="J47" s="75">
        <f>AVERAGE(J8:J45)</f>
        <v>3.132889473684211</v>
      </c>
      <c r="K47" s="65"/>
      <c r="L47" s="75">
        <f>AVERAGE(L8:L45)</f>
        <v>3.14358947368421</v>
      </c>
      <c r="M47" s="65"/>
      <c r="N47" s="75">
        <f>AVERAGE(N8:N45)</f>
        <v>3.123255263157894</v>
      </c>
      <c r="O47" s="65"/>
      <c r="P47" s="75">
        <f>AVERAGE(P8:P45)</f>
        <v>3.1317710526315792</v>
      </c>
      <c r="Q47" s="65"/>
      <c r="R47" s="75">
        <f>AVERAGE(R8:R45)</f>
        <v>3.0617236842105262</v>
      </c>
      <c r="S47" s="65"/>
      <c r="T47" s="75">
        <f>AVERAGE(T8:T45)</f>
        <v>3.0967447368421053</v>
      </c>
      <c r="U47" s="65"/>
      <c r="V47" s="75">
        <f>AVERAGE(V8:V45)</f>
        <v>4.0100600000000011</v>
      </c>
      <c r="W47" s="65"/>
      <c r="X47" s="75">
        <f>AVERAGE(X8:X45)</f>
        <v>4.9070735294117647</v>
      </c>
      <c r="Y47" s="65"/>
      <c r="Z47" s="75">
        <f>AVERAGE(Z8:Z45)</f>
        <v>6.488655263157896</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3.8424</v>
      </c>
      <c r="E49" s="95"/>
      <c r="F49" s="79">
        <f>MAX(F8:F45)</f>
        <v>3.2595000000000001</v>
      </c>
      <c r="G49" s="95"/>
      <c r="H49" s="79">
        <f>MAX(H8:H45)</f>
        <v>3.2208000000000001</v>
      </c>
      <c r="I49" s="95"/>
      <c r="J49" s="79">
        <f>MAX(J8:J45)</f>
        <v>3.3824000000000001</v>
      </c>
      <c r="K49" s="95"/>
      <c r="L49" s="79">
        <f>MAX(L8:L45)</f>
        <v>3.3961999999999999</v>
      </c>
      <c r="M49" s="95"/>
      <c r="N49" s="79">
        <f>MAX(N8:N45)</f>
        <v>3.6646999999999998</v>
      </c>
      <c r="O49" s="95"/>
      <c r="P49" s="79">
        <f>MAX(P8:P45)</f>
        <v>3.9996999999999998</v>
      </c>
      <c r="Q49" s="95"/>
      <c r="R49" s="79">
        <f>MAX(R8:R45)</f>
        <v>4.0746000000000002</v>
      </c>
      <c r="S49" s="95"/>
      <c r="T49" s="79">
        <f>MAX(T8:T45)</f>
        <v>4.2831000000000001</v>
      </c>
      <c r="U49" s="95"/>
      <c r="V49" s="79">
        <f>MAX(V8:V45)</f>
        <v>4.9850000000000003</v>
      </c>
      <c r="W49" s="95"/>
      <c r="X49" s="79">
        <f>MAX(X8:X45)</f>
        <v>5.8346999999999998</v>
      </c>
      <c r="Y49" s="95"/>
      <c r="Z49" s="79">
        <f>MAX(Z8:Z45)</f>
        <v>7.7942</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44412</v>
      </c>
      <c r="E7" s="184">
        <v>1026.42</v>
      </c>
      <c r="F7" s="184">
        <v>0.1444</v>
      </c>
      <c r="G7" s="184">
        <v>1.5452999999999999</v>
      </c>
      <c r="H7" s="184">
        <v>2.4474</v>
      </c>
      <c r="I7" s="184">
        <v>3.0811000000000002</v>
      </c>
      <c r="J7" s="184">
        <v>3.6442000000000001</v>
      </c>
      <c r="K7" s="184">
        <v>12.5016</v>
      </c>
      <c r="L7" s="184">
        <v>13.952999999999999</v>
      </c>
      <c r="M7" s="184">
        <v>36.4176</v>
      </c>
      <c r="N7" s="184">
        <v>47.5505</v>
      </c>
      <c r="O7" s="184">
        <v>10.3028</v>
      </c>
      <c r="P7" s="184">
        <v>10.442500000000001</v>
      </c>
      <c r="Q7" s="184">
        <v>19.0976</v>
      </c>
      <c r="R7" s="184">
        <v>19.3293</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44412</v>
      </c>
      <c r="E8" s="184">
        <v>1114.54</v>
      </c>
      <c r="F8" s="184">
        <v>0.14649999999999999</v>
      </c>
      <c r="G8" s="184">
        <v>1.5571999999999999</v>
      </c>
      <c r="H8" s="184">
        <v>2.4647999999999999</v>
      </c>
      <c r="I8" s="184">
        <v>3.1179000000000001</v>
      </c>
      <c r="J8" s="184">
        <v>3.7254</v>
      </c>
      <c r="K8" s="184">
        <v>12.7438</v>
      </c>
      <c r="L8" s="184">
        <v>14.369300000000001</v>
      </c>
      <c r="M8" s="184">
        <v>37.192700000000002</v>
      </c>
      <c r="N8" s="184">
        <v>48.698500000000003</v>
      </c>
      <c r="O8" s="184">
        <v>11.185</v>
      </c>
      <c r="P8" s="184">
        <v>11.539199999999999</v>
      </c>
      <c r="Q8" s="184">
        <v>14.4682</v>
      </c>
      <c r="R8" s="184">
        <v>20.2441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44412</v>
      </c>
      <c r="E9" s="184">
        <v>15.46</v>
      </c>
      <c r="F9" s="184">
        <v>0.32450000000000001</v>
      </c>
      <c r="G9" s="184">
        <v>2.3163</v>
      </c>
      <c r="H9" s="184">
        <v>2.5878999999999999</v>
      </c>
      <c r="I9" s="184">
        <v>3.4114</v>
      </c>
      <c r="J9" s="184">
        <v>5.0986000000000002</v>
      </c>
      <c r="K9" s="184">
        <v>14.0959</v>
      </c>
      <c r="L9" s="184">
        <v>12.5182</v>
      </c>
      <c r="M9" s="184">
        <v>31.1281</v>
      </c>
      <c r="N9" s="184">
        <v>40.163200000000003</v>
      </c>
      <c r="O9" s="184"/>
      <c r="P9" s="184"/>
      <c r="Q9" s="184">
        <v>15.6914</v>
      </c>
      <c r="R9" s="184">
        <v>22.709299999999999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44412</v>
      </c>
      <c r="E10" s="184">
        <v>14.79</v>
      </c>
      <c r="F10" s="184">
        <v>0.3392</v>
      </c>
      <c r="G10" s="184">
        <v>2.2822</v>
      </c>
      <c r="H10" s="184">
        <v>2.5659000000000001</v>
      </c>
      <c r="I10" s="184">
        <v>3.3542999999999998</v>
      </c>
      <c r="J10" s="184">
        <v>4.9680999999999997</v>
      </c>
      <c r="K10" s="184">
        <v>13.7692</v>
      </c>
      <c r="L10" s="184">
        <v>11.791399999999999</v>
      </c>
      <c r="M10" s="184">
        <v>29.736799999999999</v>
      </c>
      <c r="N10" s="184">
        <v>38.224299999999999</v>
      </c>
      <c r="O10" s="184"/>
      <c r="P10" s="184"/>
      <c r="Q10" s="184">
        <v>13.9892</v>
      </c>
      <c r="R10" s="184">
        <v>21.095400000000001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44412</v>
      </c>
      <c r="E11" s="184">
        <v>77.459999999999994</v>
      </c>
      <c r="F11" s="184">
        <v>-0.12889999999999999</v>
      </c>
      <c r="G11" s="184">
        <v>1.3874</v>
      </c>
      <c r="H11" s="184">
        <v>2.7866</v>
      </c>
      <c r="I11" s="184">
        <v>4.0570000000000004</v>
      </c>
      <c r="J11" s="184">
        <v>4.7747999999999999</v>
      </c>
      <c r="K11" s="184">
        <v>13.3285</v>
      </c>
      <c r="L11" s="184">
        <v>13.3782</v>
      </c>
      <c r="M11" s="184">
        <v>34.8538</v>
      </c>
      <c r="N11" s="184">
        <v>44.031199999999998</v>
      </c>
      <c r="O11" s="184">
        <v>10.6729</v>
      </c>
      <c r="P11" s="184">
        <v>11.0947</v>
      </c>
      <c r="Q11" s="184">
        <v>12.111499999999999</v>
      </c>
      <c r="R11" s="184">
        <v>21.4282</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44412</v>
      </c>
      <c r="E12" s="184">
        <v>84.7</v>
      </c>
      <c r="F12" s="184">
        <v>-0.12970000000000001</v>
      </c>
      <c r="G12" s="184">
        <v>1.3886000000000001</v>
      </c>
      <c r="H12" s="184">
        <v>2.7913000000000001</v>
      </c>
      <c r="I12" s="184">
        <v>4.0796000000000001</v>
      </c>
      <c r="J12" s="184">
        <v>4.8396999999999997</v>
      </c>
      <c r="K12" s="184">
        <v>13.5084</v>
      </c>
      <c r="L12" s="184">
        <v>13.7371</v>
      </c>
      <c r="M12" s="184">
        <v>35.520000000000003</v>
      </c>
      <c r="N12" s="184">
        <v>44.959800000000001</v>
      </c>
      <c r="O12" s="184">
        <v>11.558400000000001</v>
      </c>
      <c r="P12" s="184">
        <v>12.308299999999999</v>
      </c>
      <c r="Q12" s="184">
        <v>12.744400000000001</v>
      </c>
      <c r="R12" s="184">
        <v>22.24</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44412</v>
      </c>
      <c r="E13" s="184">
        <v>19.2438</v>
      </c>
      <c r="F13" s="184">
        <v>-8.0500000000000002E-2</v>
      </c>
      <c r="G13" s="184">
        <v>1.3141</v>
      </c>
      <c r="H13" s="184">
        <v>1.9836</v>
      </c>
      <c r="I13" s="184">
        <v>2.6917</v>
      </c>
      <c r="J13" s="184">
        <v>3.4028999999999998</v>
      </c>
      <c r="K13" s="184">
        <v>12.8649</v>
      </c>
      <c r="L13" s="184">
        <v>13.607799999999999</v>
      </c>
      <c r="M13" s="184">
        <v>37.032899999999998</v>
      </c>
      <c r="N13" s="184">
        <v>42.3705</v>
      </c>
      <c r="O13" s="184">
        <v>18.596699999999998</v>
      </c>
      <c r="P13" s="184"/>
      <c r="Q13" s="184">
        <v>16.325500000000002</v>
      </c>
      <c r="R13" s="184">
        <v>25.883500000000002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44412</v>
      </c>
      <c r="E14" s="184">
        <v>17.966999999999999</v>
      </c>
      <c r="F14" s="184">
        <v>-8.5599999999999996E-2</v>
      </c>
      <c r="G14" s="184">
        <v>1.2887</v>
      </c>
      <c r="H14" s="184">
        <v>1.9479</v>
      </c>
      <c r="I14" s="184">
        <v>2.6152000000000002</v>
      </c>
      <c r="J14" s="184">
        <v>3.2343000000000002</v>
      </c>
      <c r="K14" s="184">
        <v>12.3598</v>
      </c>
      <c r="L14" s="184">
        <v>12.6069</v>
      </c>
      <c r="M14" s="184">
        <v>35.295699999999997</v>
      </c>
      <c r="N14" s="184">
        <v>39.988799999999998</v>
      </c>
      <c r="O14" s="184">
        <v>16.743500000000001</v>
      </c>
      <c r="P14" s="184"/>
      <c r="Q14" s="184">
        <v>14.495100000000001</v>
      </c>
      <c r="R14" s="184">
        <v>23.8249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44412</v>
      </c>
      <c r="E15" s="184">
        <v>22.96</v>
      </c>
      <c r="F15" s="184">
        <v>-1.2048000000000001</v>
      </c>
      <c r="G15" s="184">
        <v>0.17449999999999999</v>
      </c>
      <c r="H15" s="184">
        <v>1.0563</v>
      </c>
      <c r="I15" s="184">
        <v>1.4134</v>
      </c>
      <c r="J15" s="184">
        <v>5.3693999999999997</v>
      </c>
      <c r="K15" s="184">
        <v>22.127700000000001</v>
      </c>
      <c r="L15" s="184">
        <v>36.423099999999998</v>
      </c>
      <c r="M15" s="184">
        <v>57.800699999999999</v>
      </c>
      <c r="N15" s="184">
        <v>79.796400000000006</v>
      </c>
      <c r="O15" s="184">
        <v>16.630600000000001</v>
      </c>
      <c r="P15" s="184">
        <v>17.816199999999998</v>
      </c>
      <c r="Q15" s="184">
        <v>17.914400000000001</v>
      </c>
      <c r="R15" s="184">
        <v>43.031599999999997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44412</v>
      </c>
      <c r="E16" s="184">
        <v>21.98</v>
      </c>
      <c r="F16" s="184">
        <v>-1.1691</v>
      </c>
      <c r="G16" s="184">
        <v>0.13669999999999999</v>
      </c>
      <c r="H16" s="184">
        <v>1.0575000000000001</v>
      </c>
      <c r="I16" s="184">
        <v>1.4305000000000001</v>
      </c>
      <c r="J16" s="184">
        <v>5.3186</v>
      </c>
      <c r="K16" s="184">
        <v>21.907900000000001</v>
      </c>
      <c r="L16" s="184">
        <v>35.846699999999998</v>
      </c>
      <c r="M16" s="184">
        <v>56.776000000000003</v>
      </c>
      <c r="N16" s="184">
        <v>78.264399999999995</v>
      </c>
      <c r="O16" s="184">
        <v>15.6191</v>
      </c>
      <c r="P16" s="184">
        <v>16.793399999999998</v>
      </c>
      <c r="Q16" s="184">
        <v>16.899100000000001</v>
      </c>
      <c r="R16" s="184">
        <v>41.8003</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44412</v>
      </c>
      <c r="E17" s="184">
        <v>254.29</v>
      </c>
      <c r="F17" s="184">
        <v>7.0800000000000002E-2</v>
      </c>
      <c r="G17" s="184">
        <v>1.7647999999999999</v>
      </c>
      <c r="H17" s="184">
        <v>2.4</v>
      </c>
      <c r="I17" s="184">
        <v>3.2313999999999998</v>
      </c>
      <c r="J17" s="184">
        <v>3.6690999999999998</v>
      </c>
      <c r="K17" s="184">
        <v>12.4679</v>
      </c>
      <c r="L17" s="184">
        <v>12.0319</v>
      </c>
      <c r="M17" s="184">
        <v>31.484000000000002</v>
      </c>
      <c r="N17" s="184">
        <v>40.220599999999997</v>
      </c>
      <c r="O17" s="184">
        <v>16.4999</v>
      </c>
      <c r="P17" s="184">
        <v>15.9047</v>
      </c>
      <c r="Q17" s="184">
        <v>15.875999999999999</v>
      </c>
      <c r="R17" s="184">
        <v>25.075700000000001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44412</v>
      </c>
      <c r="E18" s="184">
        <v>235.42</v>
      </c>
      <c r="F18" s="184">
        <v>6.8000000000000005E-2</v>
      </c>
      <c r="G18" s="184">
        <v>1.746</v>
      </c>
      <c r="H18" s="184">
        <v>2.3698999999999999</v>
      </c>
      <c r="I18" s="184">
        <v>3.1728999999999998</v>
      </c>
      <c r="J18" s="184">
        <v>3.5449999999999999</v>
      </c>
      <c r="K18" s="184">
        <v>12.115399999999999</v>
      </c>
      <c r="L18" s="184">
        <v>11.357100000000001</v>
      </c>
      <c r="M18" s="184">
        <v>30.325500000000002</v>
      </c>
      <c r="N18" s="184">
        <v>38.596499999999999</v>
      </c>
      <c r="O18" s="184">
        <v>15.149800000000001</v>
      </c>
      <c r="P18" s="184">
        <v>14.4998</v>
      </c>
      <c r="Q18" s="184">
        <v>11.710900000000001</v>
      </c>
      <c r="R18" s="184">
        <v>23.6173</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44412</v>
      </c>
      <c r="E19" s="184">
        <v>248.04300000000001</v>
      </c>
      <c r="F19" s="184">
        <v>6.9800000000000001E-2</v>
      </c>
      <c r="G19" s="184">
        <v>1.3989</v>
      </c>
      <c r="H19" s="184">
        <v>2.1467999999999998</v>
      </c>
      <c r="I19" s="184">
        <v>3.2084999999999999</v>
      </c>
      <c r="J19" s="184">
        <v>4.5510000000000002</v>
      </c>
      <c r="K19" s="184">
        <v>13.401999999999999</v>
      </c>
      <c r="L19" s="184">
        <v>14.9193</v>
      </c>
      <c r="M19" s="184">
        <v>37.282299999999999</v>
      </c>
      <c r="N19" s="184">
        <v>46.744999999999997</v>
      </c>
      <c r="O19" s="184">
        <v>16.4087</v>
      </c>
      <c r="P19" s="184">
        <v>15.035299999999999</v>
      </c>
      <c r="Q19" s="184">
        <v>15.4251</v>
      </c>
      <c r="R19" s="184">
        <v>25.741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44412</v>
      </c>
      <c r="E20" s="184">
        <v>229.84</v>
      </c>
      <c r="F20" s="184">
        <v>6.7000000000000004E-2</v>
      </c>
      <c r="G20" s="184">
        <v>1.3846000000000001</v>
      </c>
      <c r="H20" s="184">
        <v>2.1271</v>
      </c>
      <c r="I20" s="184">
        <v>3.1652999999999998</v>
      </c>
      <c r="J20" s="184">
        <v>4.4551999999999996</v>
      </c>
      <c r="K20" s="184">
        <v>13.110200000000001</v>
      </c>
      <c r="L20" s="184">
        <v>14.3409</v>
      </c>
      <c r="M20" s="184">
        <v>36.243499999999997</v>
      </c>
      <c r="N20" s="184">
        <v>45.260599999999997</v>
      </c>
      <c r="O20" s="184">
        <v>15.2494</v>
      </c>
      <c r="P20" s="184">
        <v>13.8306</v>
      </c>
      <c r="Q20" s="184">
        <v>15.1623</v>
      </c>
      <c r="R20" s="184">
        <v>24.501899999999999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44412</v>
      </c>
      <c r="E21" s="184">
        <v>38.729999999999997</v>
      </c>
      <c r="F21" s="184">
        <v>0.2329</v>
      </c>
      <c r="G21" s="184">
        <v>1.8139000000000001</v>
      </c>
      <c r="H21" s="184">
        <v>2.2709000000000001</v>
      </c>
      <c r="I21" s="184">
        <v>3.1425000000000001</v>
      </c>
      <c r="J21" s="184">
        <v>3.6947999999999999</v>
      </c>
      <c r="K21" s="184">
        <v>13.179399999999999</v>
      </c>
      <c r="L21" s="184">
        <v>13.3782</v>
      </c>
      <c r="M21" s="184">
        <v>37.243099999999998</v>
      </c>
      <c r="N21" s="184">
        <v>45.546799999999998</v>
      </c>
      <c r="O21" s="184">
        <v>14.3696</v>
      </c>
      <c r="P21" s="184">
        <v>13.2751</v>
      </c>
      <c r="Q21" s="184">
        <v>13.704599999999999</v>
      </c>
      <c r="R21" s="184">
        <v>22.7761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44412</v>
      </c>
      <c r="E22" s="184">
        <v>36.090000000000003</v>
      </c>
      <c r="F22" s="184">
        <v>0.1943</v>
      </c>
      <c r="G22" s="184">
        <v>1.7766</v>
      </c>
      <c r="H22" s="184">
        <v>2.238</v>
      </c>
      <c r="I22" s="184">
        <v>3.0554000000000001</v>
      </c>
      <c r="J22" s="184">
        <v>3.5284</v>
      </c>
      <c r="K22" s="184">
        <v>12.675599999999999</v>
      </c>
      <c r="L22" s="184">
        <v>12.3599</v>
      </c>
      <c r="M22" s="184">
        <v>35.371299999999998</v>
      </c>
      <c r="N22" s="184">
        <v>42.930700000000002</v>
      </c>
      <c r="O22" s="184">
        <v>12.6494</v>
      </c>
      <c r="P22" s="184">
        <v>11.9695</v>
      </c>
      <c r="Q22" s="184">
        <v>11.298999999999999</v>
      </c>
      <c r="R22" s="184">
        <v>20.7593</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44412</v>
      </c>
      <c r="E23" s="184">
        <v>169.87889999999999</v>
      </c>
      <c r="F23" s="184">
        <v>0.2263</v>
      </c>
      <c r="G23" s="184">
        <v>1.605</v>
      </c>
      <c r="H23" s="184">
        <v>2.0754999999999999</v>
      </c>
      <c r="I23" s="184">
        <v>2.7553999999999998</v>
      </c>
      <c r="J23" s="184">
        <v>2.6570999999999998</v>
      </c>
      <c r="K23" s="184">
        <v>11.469200000000001</v>
      </c>
      <c r="L23" s="184">
        <v>11.6625</v>
      </c>
      <c r="M23" s="184">
        <v>36.323999999999998</v>
      </c>
      <c r="N23" s="184">
        <v>47.146900000000002</v>
      </c>
      <c r="O23" s="184">
        <v>13.026899999999999</v>
      </c>
      <c r="P23" s="184">
        <v>11.4101</v>
      </c>
      <c r="Q23" s="184">
        <v>13.966699999999999</v>
      </c>
      <c r="R23" s="184">
        <v>21.175999999999998</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44412</v>
      </c>
      <c r="E24" s="184">
        <v>186.28110000000001</v>
      </c>
      <c r="F24" s="184">
        <v>0.2291</v>
      </c>
      <c r="G24" s="184">
        <v>1.619</v>
      </c>
      <c r="H24" s="184">
        <v>2.0952000000000002</v>
      </c>
      <c r="I24" s="184">
        <v>2.7988</v>
      </c>
      <c r="J24" s="184">
        <v>2.7538999999999998</v>
      </c>
      <c r="K24" s="184">
        <v>11.7502</v>
      </c>
      <c r="L24" s="184">
        <v>12.2189</v>
      </c>
      <c r="M24" s="184">
        <v>37.348599999999998</v>
      </c>
      <c r="N24" s="184">
        <v>48.625700000000002</v>
      </c>
      <c r="O24" s="184">
        <v>14.214700000000001</v>
      </c>
      <c r="P24" s="184">
        <v>12.773300000000001</v>
      </c>
      <c r="Q24" s="184">
        <v>15.213699999999999</v>
      </c>
      <c r="R24" s="184">
        <v>22.406600000000001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44412</v>
      </c>
      <c r="E25" s="184">
        <v>75.763999999999996</v>
      </c>
      <c r="F25" s="184">
        <v>0.44550000000000001</v>
      </c>
      <c r="G25" s="184">
        <v>1.5711999999999999</v>
      </c>
      <c r="H25" s="184">
        <v>1.6133999999999999</v>
      </c>
      <c r="I25" s="184">
        <v>2.8060999999999998</v>
      </c>
      <c r="J25" s="184">
        <v>3.1406000000000001</v>
      </c>
      <c r="K25" s="184">
        <v>12.7743</v>
      </c>
      <c r="L25" s="184">
        <v>12.158200000000001</v>
      </c>
      <c r="M25" s="184">
        <v>38.604500000000002</v>
      </c>
      <c r="N25" s="184">
        <v>47.561500000000002</v>
      </c>
      <c r="O25" s="184">
        <v>13.0503</v>
      </c>
      <c r="P25" s="184">
        <v>11.7378</v>
      </c>
      <c r="Q25" s="184">
        <v>13.194100000000001</v>
      </c>
      <c r="R25" s="184">
        <v>20.532599999999999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44412</v>
      </c>
      <c r="E26" s="184">
        <v>75.763999999999996</v>
      </c>
      <c r="F26" s="184">
        <v>0.44550000000000001</v>
      </c>
      <c r="G26" s="184">
        <v>1.5711999999999999</v>
      </c>
      <c r="H26" s="184">
        <v>1.6133999999999999</v>
      </c>
      <c r="I26" s="184">
        <v>2.8060999999999998</v>
      </c>
      <c r="J26" s="184">
        <v>3.1406000000000001</v>
      </c>
      <c r="K26" s="184">
        <v>12.7743</v>
      </c>
      <c r="L26" s="184">
        <v>12.158200000000001</v>
      </c>
      <c r="M26" s="184">
        <v>38.604500000000002</v>
      </c>
      <c r="N26" s="184">
        <v>47.561500000000002</v>
      </c>
      <c r="O26" s="184">
        <v>13.0503</v>
      </c>
      <c r="P26" s="184">
        <v>13.106</v>
      </c>
      <c r="Q26" s="184">
        <v>15.866400000000001</v>
      </c>
      <c r="R26" s="184">
        <v>20.532599999999999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44412</v>
      </c>
      <c r="E27" s="184">
        <v>80.066999999999993</v>
      </c>
      <c r="F27" s="184">
        <v>0.4466</v>
      </c>
      <c r="G27" s="184">
        <v>1.5794999999999999</v>
      </c>
      <c r="H27" s="184">
        <v>1.6258999999999999</v>
      </c>
      <c r="I27" s="184">
        <v>2.8332999999999999</v>
      </c>
      <c r="J27" s="184">
        <v>3.1991000000000001</v>
      </c>
      <c r="K27" s="184">
        <v>12.955</v>
      </c>
      <c r="L27" s="184">
        <v>12.5105</v>
      </c>
      <c r="M27" s="184">
        <v>39.247</v>
      </c>
      <c r="N27" s="184">
        <v>48.481200000000001</v>
      </c>
      <c r="O27" s="184">
        <v>13.8376</v>
      </c>
      <c r="P27" s="184">
        <v>12.514799999999999</v>
      </c>
      <c r="Q27" s="184">
        <v>12.711499999999999</v>
      </c>
      <c r="R27" s="184">
        <v>21.2882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44412</v>
      </c>
      <c r="E28" s="184">
        <v>80.066999999999993</v>
      </c>
      <c r="F28" s="184">
        <v>0.4466</v>
      </c>
      <c r="G28" s="184">
        <v>1.5794999999999999</v>
      </c>
      <c r="H28" s="184">
        <v>1.6258999999999999</v>
      </c>
      <c r="I28" s="184">
        <v>2.8332999999999999</v>
      </c>
      <c r="J28" s="184">
        <v>3.1991000000000001</v>
      </c>
      <c r="K28" s="184">
        <v>12.955</v>
      </c>
      <c r="L28" s="184">
        <v>12.5105</v>
      </c>
      <c r="M28" s="184">
        <v>39.247</v>
      </c>
      <c r="N28" s="184">
        <v>48.481200000000001</v>
      </c>
      <c r="O28" s="184">
        <v>13.8376</v>
      </c>
      <c r="P28" s="184">
        <v>14.105600000000001</v>
      </c>
      <c r="Q28" s="184">
        <v>16.185500000000001</v>
      </c>
      <c r="R28" s="184">
        <v>21.2882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44412</v>
      </c>
      <c r="E29" s="184">
        <v>15.755000000000001</v>
      </c>
      <c r="F29" s="184">
        <v>8.6999999999999994E-2</v>
      </c>
      <c r="G29" s="184">
        <v>1.8166</v>
      </c>
      <c r="H29" s="184">
        <v>2.4102999999999999</v>
      </c>
      <c r="I29" s="184">
        <v>3.0331000000000001</v>
      </c>
      <c r="J29" s="184">
        <v>3.0156000000000001</v>
      </c>
      <c r="K29" s="184">
        <v>11.808199999999999</v>
      </c>
      <c r="L29" s="184">
        <v>9.5328999999999997</v>
      </c>
      <c r="M29" s="184">
        <v>29.519400000000001</v>
      </c>
      <c r="N29" s="184">
        <v>37.828200000000002</v>
      </c>
      <c r="O29" s="184"/>
      <c r="P29" s="184"/>
      <c r="Q29" s="184">
        <v>17.720800000000001</v>
      </c>
      <c r="R29" s="184">
        <v>21.895</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44412</v>
      </c>
      <c r="E30" s="184">
        <v>15.1433</v>
      </c>
      <c r="F30" s="184">
        <v>8.3299999999999999E-2</v>
      </c>
      <c r="G30" s="184">
        <v>1.7968999999999999</v>
      </c>
      <c r="H30" s="184">
        <v>2.3824999999999998</v>
      </c>
      <c r="I30" s="184">
        <v>2.9701</v>
      </c>
      <c r="J30" s="184">
        <v>2.8763999999999998</v>
      </c>
      <c r="K30" s="184">
        <v>11.391999999999999</v>
      </c>
      <c r="L30" s="184">
        <v>8.7302999999999997</v>
      </c>
      <c r="M30" s="184">
        <v>28.088799999999999</v>
      </c>
      <c r="N30" s="184">
        <v>35.803400000000003</v>
      </c>
      <c r="O30" s="184"/>
      <c r="P30" s="184"/>
      <c r="Q30" s="184">
        <v>16.0596</v>
      </c>
      <c r="R30" s="184">
        <v>20.121600000000001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44412</v>
      </c>
      <c r="E31" s="184">
        <v>196.73</v>
      </c>
      <c r="F31" s="184">
        <v>-2.0299999999999999E-2</v>
      </c>
      <c r="G31" s="184">
        <v>1.2923</v>
      </c>
      <c r="H31" s="184">
        <v>2.8277000000000001</v>
      </c>
      <c r="I31" s="184">
        <v>5.3384</v>
      </c>
      <c r="J31" s="184">
        <v>5.2708000000000004</v>
      </c>
      <c r="K31" s="184">
        <v>13.776</v>
      </c>
      <c r="L31" s="184">
        <v>18.2272</v>
      </c>
      <c r="M31" s="184">
        <v>54.056399999999996</v>
      </c>
      <c r="N31" s="184">
        <v>55.887500000000003</v>
      </c>
      <c r="O31" s="184">
        <v>15.215199999999999</v>
      </c>
      <c r="P31" s="184">
        <v>14.326000000000001</v>
      </c>
      <c r="Q31" s="184">
        <v>14.6678</v>
      </c>
      <c r="R31" s="184">
        <v>23.281199999999998</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44412</v>
      </c>
      <c r="E32" s="184">
        <v>213.39</v>
      </c>
      <c r="F32" s="184">
        <v>-1.8700000000000001E-2</v>
      </c>
      <c r="G32" s="184">
        <v>1.3007</v>
      </c>
      <c r="H32" s="184">
        <v>2.8336000000000001</v>
      </c>
      <c r="I32" s="184">
        <v>5.3570000000000002</v>
      </c>
      <c r="J32" s="184">
        <v>5.3102</v>
      </c>
      <c r="K32" s="184">
        <v>13.911300000000001</v>
      </c>
      <c r="L32" s="184">
        <v>18.497299999999999</v>
      </c>
      <c r="M32" s="184">
        <v>54.596800000000002</v>
      </c>
      <c r="N32" s="184">
        <v>56.651000000000003</v>
      </c>
      <c r="O32" s="184">
        <v>15.926299999999999</v>
      </c>
      <c r="P32" s="184">
        <v>15.3858</v>
      </c>
      <c r="Q32" s="184">
        <v>16.800999999999998</v>
      </c>
      <c r="R32" s="184">
        <v>23.895900000000001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44412</v>
      </c>
      <c r="E33" s="184">
        <v>15.003299999999999</v>
      </c>
      <c r="F33" s="184">
        <v>0.23380000000000001</v>
      </c>
      <c r="G33" s="184">
        <v>1.4346000000000001</v>
      </c>
      <c r="H33" s="184">
        <v>1.778</v>
      </c>
      <c r="I33" s="184">
        <v>2.3397000000000001</v>
      </c>
      <c r="J33" s="184">
        <v>2.4003999999999999</v>
      </c>
      <c r="K33" s="184">
        <v>8.4061000000000003</v>
      </c>
      <c r="L33" s="184">
        <v>8.9913000000000007</v>
      </c>
      <c r="M33" s="184">
        <v>24.688800000000001</v>
      </c>
      <c r="N33" s="184">
        <v>30.209900000000001</v>
      </c>
      <c r="O33" s="184">
        <v>7.0952999999999999</v>
      </c>
      <c r="P33" s="184"/>
      <c r="Q33" s="184">
        <v>8.8560999999999996</v>
      </c>
      <c r="R33" s="184">
        <v>17.9252</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44412</v>
      </c>
      <c r="E34" s="184">
        <v>16.071899999999999</v>
      </c>
      <c r="F34" s="184">
        <v>0.2364</v>
      </c>
      <c r="G34" s="184">
        <v>1.4467000000000001</v>
      </c>
      <c r="H34" s="184">
        <v>1.7949999999999999</v>
      </c>
      <c r="I34" s="184">
        <v>2.3778999999999999</v>
      </c>
      <c r="J34" s="184">
        <v>2.4849999999999999</v>
      </c>
      <c r="K34" s="184">
        <v>8.6526999999999994</v>
      </c>
      <c r="L34" s="184">
        <v>9.4235000000000007</v>
      </c>
      <c r="M34" s="184">
        <v>25.448</v>
      </c>
      <c r="N34" s="184">
        <v>31.291399999999999</v>
      </c>
      <c r="O34" s="184">
        <v>8.3084000000000007</v>
      </c>
      <c r="P34" s="184"/>
      <c r="Q34" s="184">
        <v>10.433999999999999</v>
      </c>
      <c r="R34" s="184">
        <v>18.943000000000001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44412</v>
      </c>
      <c r="E35" s="184">
        <v>17.55</v>
      </c>
      <c r="F35" s="184">
        <v>0</v>
      </c>
      <c r="G35" s="184">
        <v>1.3865000000000001</v>
      </c>
      <c r="H35" s="184">
        <v>2.5716000000000001</v>
      </c>
      <c r="I35" s="184">
        <v>3.3569</v>
      </c>
      <c r="J35" s="184">
        <v>4.0925000000000002</v>
      </c>
      <c r="K35" s="184">
        <v>14.7059</v>
      </c>
      <c r="L35" s="184">
        <v>16.688800000000001</v>
      </c>
      <c r="M35" s="184">
        <v>39.618099999999998</v>
      </c>
      <c r="N35" s="184">
        <v>50.902799999999999</v>
      </c>
      <c r="O35" s="184">
        <v>12.799300000000001</v>
      </c>
      <c r="P35" s="184"/>
      <c r="Q35" s="184">
        <v>13.014799999999999</v>
      </c>
      <c r="R35" s="184">
        <v>24.2377</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44412</v>
      </c>
      <c r="E36" s="184">
        <v>16.350000000000001</v>
      </c>
      <c r="F36" s="184">
        <v>0</v>
      </c>
      <c r="G36" s="184">
        <v>1.3638999999999999</v>
      </c>
      <c r="H36" s="184">
        <v>2.5720999999999998</v>
      </c>
      <c r="I36" s="184">
        <v>3.2848999999999999</v>
      </c>
      <c r="J36" s="184">
        <v>4.0076000000000001</v>
      </c>
      <c r="K36" s="184">
        <v>14.335699999999999</v>
      </c>
      <c r="L36" s="184">
        <v>15.9574</v>
      </c>
      <c r="M36" s="184">
        <v>38.3249</v>
      </c>
      <c r="N36" s="184">
        <v>49.0428</v>
      </c>
      <c r="O36" s="184">
        <v>11.2738</v>
      </c>
      <c r="P36" s="184"/>
      <c r="Q36" s="184">
        <v>11.287000000000001</v>
      </c>
      <c r="R36" s="184">
        <v>22.653400000000001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44412</v>
      </c>
      <c r="E37" s="184">
        <v>14.605700000000001</v>
      </c>
      <c r="F37" s="184">
        <v>0.44700000000000001</v>
      </c>
      <c r="G37" s="184">
        <v>1.8685</v>
      </c>
      <c r="H37" s="184">
        <v>2.1263000000000001</v>
      </c>
      <c r="I37" s="184">
        <v>2.4752999999999998</v>
      </c>
      <c r="J37" s="184">
        <v>2.8216000000000001</v>
      </c>
      <c r="K37" s="184">
        <v>8.7356999999999996</v>
      </c>
      <c r="L37" s="184">
        <v>8.2048000000000005</v>
      </c>
      <c r="M37" s="184">
        <v>26.823</v>
      </c>
      <c r="N37" s="184">
        <v>37.763599999999997</v>
      </c>
      <c r="O37" s="184"/>
      <c r="P37" s="184"/>
      <c r="Q37" s="184">
        <v>15.4061</v>
      </c>
      <c r="R37" s="184">
        <v>18.4191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44412</v>
      </c>
      <c r="E38" s="184">
        <v>13.8439</v>
      </c>
      <c r="F38" s="184">
        <v>0.44180000000000003</v>
      </c>
      <c r="G38" s="184">
        <v>1.8406</v>
      </c>
      <c r="H38" s="184">
        <v>2.0869</v>
      </c>
      <c r="I38" s="184">
        <v>2.3904000000000001</v>
      </c>
      <c r="J38" s="184">
        <v>2.6371000000000002</v>
      </c>
      <c r="K38" s="184">
        <v>8.2011000000000003</v>
      </c>
      <c r="L38" s="184">
        <v>7.1509</v>
      </c>
      <c r="M38" s="184">
        <v>24.9574</v>
      </c>
      <c r="N38" s="184">
        <v>35.057200000000002</v>
      </c>
      <c r="O38" s="184"/>
      <c r="P38" s="184"/>
      <c r="Q38" s="184">
        <v>13.0913</v>
      </c>
      <c r="R38" s="184">
        <v>16.0564</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44412</v>
      </c>
      <c r="E39" s="184">
        <v>14.7203</v>
      </c>
      <c r="F39" s="184">
        <v>-0.15459999999999999</v>
      </c>
      <c r="G39" s="184">
        <v>1.0669</v>
      </c>
      <c r="H39" s="184">
        <v>2.0514000000000001</v>
      </c>
      <c r="I39" s="184">
        <v>2.3551000000000002</v>
      </c>
      <c r="J39" s="184">
        <v>3.7503000000000002</v>
      </c>
      <c r="K39" s="184">
        <v>12.570600000000001</v>
      </c>
      <c r="L39" s="184">
        <v>11.1898</v>
      </c>
      <c r="M39" s="184">
        <v>28.9908</v>
      </c>
      <c r="N39" s="184">
        <v>36.521599999999999</v>
      </c>
      <c r="O39" s="184">
        <v>12.3391</v>
      </c>
      <c r="P39" s="184"/>
      <c r="Q39" s="184">
        <v>13.2897</v>
      </c>
      <c r="R39" s="184">
        <v>19.7178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44412</v>
      </c>
      <c r="E40" s="184">
        <v>14.0412</v>
      </c>
      <c r="F40" s="184">
        <v>-0.1593</v>
      </c>
      <c r="G40" s="184">
        <v>1.0442</v>
      </c>
      <c r="H40" s="184">
        <v>2.0190999999999999</v>
      </c>
      <c r="I40" s="184">
        <v>2.2858999999999998</v>
      </c>
      <c r="J40" s="184">
        <v>3.5998999999999999</v>
      </c>
      <c r="K40" s="184">
        <v>12.1152</v>
      </c>
      <c r="L40" s="184">
        <v>10.273199999999999</v>
      </c>
      <c r="M40" s="184">
        <v>27.391300000000001</v>
      </c>
      <c r="N40" s="184">
        <v>34.281999999999996</v>
      </c>
      <c r="O40" s="184">
        <v>10.6478</v>
      </c>
      <c r="P40" s="184"/>
      <c r="Q40" s="184">
        <v>11.576000000000001</v>
      </c>
      <c r="R40" s="184">
        <v>17.91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44412</v>
      </c>
      <c r="E41" s="184">
        <v>195.859800926578</v>
      </c>
      <c r="F41" s="184">
        <v>-0.1462</v>
      </c>
      <c r="G41" s="184">
        <v>1.6937</v>
      </c>
      <c r="H41" s="184">
        <v>2.9870000000000001</v>
      </c>
      <c r="I41" s="184">
        <v>4.0353000000000003</v>
      </c>
      <c r="J41" s="184">
        <v>4.2267000000000001</v>
      </c>
      <c r="K41" s="184">
        <v>10.4459</v>
      </c>
      <c r="L41" s="184">
        <v>13.105</v>
      </c>
      <c r="M41" s="184">
        <v>38.649799999999999</v>
      </c>
      <c r="N41" s="184">
        <v>47.451000000000001</v>
      </c>
      <c r="O41" s="184">
        <v>12.601000000000001</v>
      </c>
      <c r="P41" s="184">
        <v>11.012499999999999</v>
      </c>
      <c r="Q41" s="184">
        <v>11.946</v>
      </c>
      <c r="R41" s="184">
        <v>29.541599999999999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44412</v>
      </c>
      <c r="E42" s="184">
        <v>71.366399999999999</v>
      </c>
      <c r="F42" s="184">
        <v>-0.14410000000000001</v>
      </c>
      <c r="G42" s="184">
        <v>1.7045999999999999</v>
      </c>
      <c r="H42" s="184">
        <v>3.0023</v>
      </c>
      <c r="I42" s="184">
        <v>4.0686</v>
      </c>
      <c r="J42" s="184">
        <v>4.3000999999999996</v>
      </c>
      <c r="K42" s="184">
        <v>10.6633</v>
      </c>
      <c r="L42" s="184">
        <v>13.5433</v>
      </c>
      <c r="M42" s="184">
        <v>39.4602</v>
      </c>
      <c r="N42" s="184">
        <v>48.604500000000002</v>
      </c>
      <c r="O42" s="184">
        <v>13.7369</v>
      </c>
      <c r="P42" s="184">
        <v>11.8308</v>
      </c>
      <c r="Q42" s="184">
        <v>12.9796</v>
      </c>
      <c r="R42" s="184">
        <v>30.589600000000001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44412</v>
      </c>
      <c r="E43" s="184">
        <v>37.590000000000003</v>
      </c>
      <c r="F43" s="184">
        <v>0.33360000000000001</v>
      </c>
      <c r="G43" s="184">
        <v>1.7347999999999999</v>
      </c>
      <c r="H43" s="184">
        <v>2.4445999999999999</v>
      </c>
      <c r="I43" s="184">
        <v>2.8622999999999998</v>
      </c>
      <c r="J43" s="184">
        <v>2.7610999999999999</v>
      </c>
      <c r="K43" s="184">
        <v>10.9275</v>
      </c>
      <c r="L43" s="184">
        <v>13.9367</v>
      </c>
      <c r="M43" s="184">
        <v>36.939900000000002</v>
      </c>
      <c r="N43" s="184">
        <v>51.0366</v>
      </c>
      <c r="O43" s="184">
        <v>15.1851</v>
      </c>
      <c r="P43" s="184">
        <v>13.207700000000001</v>
      </c>
      <c r="Q43" s="184">
        <v>11.8108</v>
      </c>
      <c r="R43" s="184">
        <v>24.9236</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44412</v>
      </c>
      <c r="E44" s="184">
        <v>41.82</v>
      </c>
      <c r="F44" s="184">
        <v>0.33829999999999999</v>
      </c>
      <c r="G44" s="184">
        <v>1.7543</v>
      </c>
      <c r="H44" s="184">
        <v>2.4723999999999999</v>
      </c>
      <c r="I44" s="184">
        <v>2.9238</v>
      </c>
      <c r="J44" s="184">
        <v>2.8908999999999998</v>
      </c>
      <c r="K44" s="184">
        <v>11.312200000000001</v>
      </c>
      <c r="L44" s="184">
        <v>14.701000000000001</v>
      </c>
      <c r="M44" s="184">
        <v>38.302799999999998</v>
      </c>
      <c r="N44" s="184">
        <v>53.0411</v>
      </c>
      <c r="O44" s="184">
        <v>16.648099999999999</v>
      </c>
      <c r="P44" s="184">
        <v>14.7407</v>
      </c>
      <c r="Q44" s="184">
        <v>13.351000000000001</v>
      </c>
      <c r="R44" s="184">
        <v>26.549199999999999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44412</v>
      </c>
      <c r="E45" s="184">
        <v>147.58562648025099</v>
      </c>
      <c r="F45" s="184">
        <v>0.33610000000000001</v>
      </c>
      <c r="G45" s="184">
        <v>1.7362</v>
      </c>
      <c r="H45" s="184">
        <v>2.4439000000000002</v>
      </c>
      <c r="I45" s="184">
        <v>2.8637000000000001</v>
      </c>
      <c r="J45" s="184">
        <v>2.7631999999999999</v>
      </c>
      <c r="K45" s="184">
        <v>10.932</v>
      </c>
      <c r="L45" s="184">
        <v>13.935700000000001</v>
      </c>
      <c r="M45" s="184">
        <v>36.940600000000003</v>
      </c>
      <c r="N45" s="184">
        <v>51.034999999999997</v>
      </c>
      <c r="O45" s="184">
        <v>14.773099999999999</v>
      </c>
      <c r="P45" s="184">
        <v>12.8809</v>
      </c>
      <c r="Q45" s="184">
        <v>13.202500000000001</v>
      </c>
      <c r="R45" s="184">
        <v>24.788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44412</v>
      </c>
      <c r="E46" s="184">
        <v>73.152703533372204</v>
      </c>
      <c r="F46" s="184">
        <v>0.33660000000000001</v>
      </c>
      <c r="G46" s="184">
        <v>1.7504</v>
      </c>
      <c r="H46" s="184">
        <v>2.4702999999999999</v>
      </c>
      <c r="I46" s="184">
        <v>2.9186999999999999</v>
      </c>
      <c r="J46" s="184">
        <v>2.8898000000000001</v>
      </c>
      <c r="K46" s="184">
        <v>11.311299999999999</v>
      </c>
      <c r="L46" s="184">
        <v>14.698</v>
      </c>
      <c r="M46" s="184">
        <v>38.303899999999999</v>
      </c>
      <c r="N46" s="184">
        <v>53.028199999999998</v>
      </c>
      <c r="O46" s="184">
        <v>16.3047</v>
      </c>
      <c r="P46" s="184">
        <v>14.448700000000001</v>
      </c>
      <c r="Q46" s="184">
        <v>14.181100000000001</v>
      </c>
      <c r="R46" s="184">
        <v>26.404299999999999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44412</v>
      </c>
      <c r="E47" s="184">
        <v>39.253</v>
      </c>
      <c r="F47" s="184">
        <v>0.1148</v>
      </c>
      <c r="G47" s="184">
        <v>1.5365</v>
      </c>
      <c r="H47" s="184">
        <v>2.2107000000000001</v>
      </c>
      <c r="I47" s="184">
        <v>3.6219000000000001</v>
      </c>
      <c r="J47" s="184">
        <v>4.82</v>
      </c>
      <c r="K47" s="184">
        <v>11.6157</v>
      </c>
      <c r="L47" s="184">
        <v>11.882899999999999</v>
      </c>
      <c r="M47" s="184">
        <v>30.110399999999998</v>
      </c>
      <c r="N47" s="184">
        <v>39.650599999999997</v>
      </c>
      <c r="O47" s="184">
        <v>11.4884</v>
      </c>
      <c r="P47" s="184">
        <v>12.4048</v>
      </c>
      <c r="Q47" s="184">
        <v>15.3119</v>
      </c>
      <c r="R47" s="184">
        <v>20.691400000000002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44412</v>
      </c>
      <c r="E48" s="184">
        <v>35.982999999999997</v>
      </c>
      <c r="F48" s="184">
        <v>0.11409999999999999</v>
      </c>
      <c r="G48" s="184">
        <v>1.5236000000000001</v>
      </c>
      <c r="H48" s="184">
        <v>2.1924999999999999</v>
      </c>
      <c r="I48" s="184">
        <v>3.581</v>
      </c>
      <c r="J48" s="184">
        <v>4.7266000000000004</v>
      </c>
      <c r="K48" s="184">
        <v>11.326700000000001</v>
      </c>
      <c r="L48" s="184">
        <v>11.326700000000001</v>
      </c>
      <c r="M48" s="184">
        <v>29.128699999999998</v>
      </c>
      <c r="N48" s="184">
        <v>38.220700000000001</v>
      </c>
      <c r="O48" s="184">
        <v>10.345499999999999</v>
      </c>
      <c r="P48" s="184">
        <v>11.231199999999999</v>
      </c>
      <c r="Q48" s="184">
        <v>12.975</v>
      </c>
      <c r="R48" s="184">
        <v>19.428799999999999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44412</v>
      </c>
      <c r="E49" s="184">
        <v>133.5574</v>
      </c>
      <c r="F49" s="184">
        <v>0.33579999999999999</v>
      </c>
      <c r="G49" s="184">
        <v>1.9375</v>
      </c>
      <c r="H49" s="184">
        <v>2.3448000000000002</v>
      </c>
      <c r="I49" s="184">
        <v>3.1768999999999998</v>
      </c>
      <c r="J49" s="184">
        <v>2.5606</v>
      </c>
      <c r="K49" s="184">
        <v>11.0037</v>
      </c>
      <c r="L49" s="184">
        <v>8.7337000000000007</v>
      </c>
      <c r="M49" s="184">
        <v>23.4346</v>
      </c>
      <c r="N49" s="184">
        <v>31.534300000000002</v>
      </c>
      <c r="O49" s="184">
        <v>11.4678</v>
      </c>
      <c r="P49" s="184">
        <v>9.5488999999999997</v>
      </c>
      <c r="Q49" s="184">
        <v>8.8361999999999998</v>
      </c>
      <c r="R49" s="184">
        <v>15.1153</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44412</v>
      </c>
      <c r="E50" s="184">
        <v>145.17840000000001</v>
      </c>
      <c r="F50" s="184">
        <v>0.33910000000000001</v>
      </c>
      <c r="G50" s="184">
        <v>1.9545999999999999</v>
      </c>
      <c r="H50" s="184">
        <v>2.3687999999999998</v>
      </c>
      <c r="I50" s="184">
        <v>3.2288000000000001</v>
      </c>
      <c r="J50" s="184">
        <v>2.6741000000000001</v>
      </c>
      <c r="K50" s="184">
        <v>11.3468</v>
      </c>
      <c r="L50" s="184">
        <v>9.3953000000000007</v>
      </c>
      <c r="M50" s="184">
        <v>24.550599999999999</v>
      </c>
      <c r="N50" s="184">
        <v>33.116</v>
      </c>
      <c r="O50" s="184">
        <v>12.6751</v>
      </c>
      <c r="P50" s="184">
        <v>10.8622</v>
      </c>
      <c r="Q50" s="184">
        <v>10.853400000000001</v>
      </c>
      <c r="R50" s="184">
        <v>16.4267</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44412</v>
      </c>
      <c r="E51" s="184">
        <v>16.529499999999999</v>
      </c>
      <c r="F51" s="184">
        <v>0.15570000000000001</v>
      </c>
      <c r="G51" s="184">
        <v>1.4715</v>
      </c>
      <c r="H51" s="184">
        <v>2.2315</v>
      </c>
      <c r="I51" s="184">
        <v>3.2867999999999999</v>
      </c>
      <c r="J51" s="184">
        <v>3.8853</v>
      </c>
      <c r="K51" s="184">
        <v>14.3301</v>
      </c>
      <c r="L51" s="184">
        <v>17.887699999999999</v>
      </c>
      <c r="M51" s="184">
        <v>41.9938</v>
      </c>
      <c r="N51" s="184">
        <v>51.041200000000003</v>
      </c>
      <c r="O51" s="184"/>
      <c r="P51" s="184"/>
      <c r="Q51" s="184">
        <v>27.834</v>
      </c>
      <c r="R51" s="184">
        <v>28.621500000000001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44412</v>
      </c>
      <c r="E52" s="184">
        <v>15.9145</v>
      </c>
      <c r="F52" s="184">
        <v>0.14979999999999999</v>
      </c>
      <c r="G52" s="184">
        <v>1.4443999999999999</v>
      </c>
      <c r="H52" s="184">
        <v>2.1928999999999998</v>
      </c>
      <c r="I52" s="184">
        <v>3.2035</v>
      </c>
      <c r="J52" s="184">
        <v>3.7004999999999999</v>
      </c>
      <c r="K52" s="184">
        <v>13.7685</v>
      </c>
      <c r="L52" s="184">
        <v>16.776199999999999</v>
      </c>
      <c r="M52" s="184">
        <v>40.014800000000001</v>
      </c>
      <c r="N52" s="184">
        <v>48.261099999999999</v>
      </c>
      <c r="O52" s="184"/>
      <c r="P52" s="184"/>
      <c r="Q52" s="184">
        <v>25.487500000000001</v>
      </c>
      <c r="R52" s="184">
        <v>26.265599999999999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44412</v>
      </c>
      <c r="E57" s="184">
        <v>23.454000000000001</v>
      </c>
      <c r="F57" s="184">
        <v>0.24790000000000001</v>
      </c>
      <c r="G57" s="184">
        <v>1.8896999999999999</v>
      </c>
      <c r="H57" s="184">
        <v>2.9045000000000001</v>
      </c>
      <c r="I57" s="184">
        <v>3.7282999999999999</v>
      </c>
      <c r="J57" s="184">
        <v>4.1612999999999998</v>
      </c>
      <c r="K57" s="184">
        <v>13.282500000000001</v>
      </c>
      <c r="L57" s="184">
        <v>12.8736</v>
      </c>
      <c r="M57" s="184">
        <v>35.041499999999999</v>
      </c>
      <c r="N57" s="184">
        <v>42.898899999999998</v>
      </c>
      <c r="O57" s="184">
        <v>16.262799999999999</v>
      </c>
      <c r="P57" s="184">
        <v>16.219799999999999</v>
      </c>
      <c r="Q57" s="184">
        <v>15.206799999999999</v>
      </c>
      <c r="R57" s="184">
        <v>23.021100000000001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44412</v>
      </c>
      <c r="E58" s="184">
        <v>21.215</v>
      </c>
      <c r="F58" s="184">
        <v>0.24099999999999999</v>
      </c>
      <c r="G58" s="184">
        <v>1.8678999999999999</v>
      </c>
      <c r="H58" s="184">
        <v>2.8755999999999999</v>
      </c>
      <c r="I58" s="184">
        <v>3.6648000000000001</v>
      </c>
      <c r="J58" s="184">
        <v>4.0206</v>
      </c>
      <c r="K58" s="184">
        <v>12.8698</v>
      </c>
      <c r="L58" s="184">
        <v>12.0708</v>
      </c>
      <c r="M58" s="184">
        <v>33.578899999999997</v>
      </c>
      <c r="N58" s="184">
        <v>40.823099999999997</v>
      </c>
      <c r="O58" s="184">
        <v>14.4818</v>
      </c>
      <c r="P58" s="184">
        <v>14.3012</v>
      </c>
      <c r="Q58" s="184">
        <v>13.3032</v>
      </c>
      <c r="R58" s="184">
        <v>21.185500000000001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44412</v>
      </c>
      <c r="E59" s="184">
        <v>15.5259</v>
      </c>
      <c r="F59" s="184">
        <v>2.3199999999999998E-2</v>
      </c>
      <c r="G59" s="184">
        <v>2.1461000000000001</v>
      </c>
      <c r="H59" s="184">
        <v>2.6011000000000002</v>
      </c>
      <c r="I59" s="184">
        <v>3.3708999999999998</v>
      </c>
      <c r="J59" s="184">
        <v>3.1524999999999999</v>
      </c>
      <c r="K59" s="184">
        <v>9.9614999999999991</v>
      </c>
      <c r="L59" s="184">
        <v>7.2186000000000003</v>
      </c>
      <c r="M59" s="184">
        <v>24.564</v>
      </c>
      <c r="N59" s="184">
        <v>32.576500000000003</v>
      </c>
      <c r="O59" s="184"/>
      <c r="P59" s="184"/>
      <c r="Q59" s="184">
        <v>16.439499999999999</v>
      </c>
      <c r="R59" s="184">
        <v>22.1662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44412</v>
      </c>
      <c r="E60" s="184">
        <v>14.821199999999999</v>
      </c>
      <c r="F60" s="184">
        <v>1.89E-2</v>
      </c>
      <c r="G60" s="184">
        <v>2.1242999999999999</v>
      </c>
      <c r="H60" s="184">
        <v>2.5703</v>
      </c>
      <c r="I60" s="184">
        <v>3.3037999999999998</v>
      </c>
      <c r="J60" s="184">
        <v>3.0051000000000001</v>
      </c>
      <c r="K60" s="184">
        <v>9.5213999999999999</v>
      </c>
      <c r="L60" s="184">
        <v>6.3785999999999996</v>
      </c>
      <c r="M60" s="184">
        <v>23.089400000000001</v>
      </c>
      <c r="N60" s="184">
        <v>30.420100000000001</v>
      </c>
      <c r="O60" s="184"/>
      <c r="P60" s="184"/>
      <c r="Q60" s="184">
        <v>14.5832</v>
      </c>
      <c r="R60" s="184">
        <v>20.176500000000001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44412</v>
      </c>
      <c r="E61" s="184">
        <v>14.242699999999999</v>
      </c>
      <c r="F61" s="184">
        <v>0.14199999999999999</v>
      </c>
      <c r="G61" s="184">
        <v>1.9433</v>
      </c>
      <c r="H61" s="184">
        <v>2.1779999999999999</v>
      </c>
      <c r="I61" s="184">
        <v>3.0310000000000001</v>
      </c>
      <c r="J61" s="184">
        <v>3.4201000000000001</v>
      </c>
      <c r="K61" s="184">
        <v>10.7881</v>
      </c>
      <c r="L61" s="184">
        <v>10.382</v>
      </c>
      <c r="M61" s="184">
        <v>28.0991</v>
      </c>
      <c r="N61" s="184">
        <v>33.357399999999998</v>
      </c>
      <c r="O61" s="184">
        <v>11.462199999999999</v>
      </c>
      <c r="P61" s="184"/>
      <c r="Q61" s="184">
        <v>11.4375</v>
      </c>
      <c r="R61" s="184">
        <v>17.352399999999999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44412</v>
      </c>
      <c r="E62" s="184">
        <v>13.454599999999999</v>
      </c>
      <c r="F62" s="184">
        <v>0.13689999999999999</v>
      </c>
      <c r="G62" s="184">
        <v>1.9172</v>
      </c>
      <c r="H62" s="184">
        <v>2.1408</v>
      </c>
      <c r="I62" s="184">
        <v>2.9504999999999999</v>
      </c>
      <c r="J62" s="184">
        <v>3.2483</v>
      </c>
      <c r="K62" s="184">
        <v>10.2646</v>
      </c>
      <c r="L62" s="184">
        <v>9.3513999999999999</v>
      </c>
      <c r="M62" s="184">
        <v>26.3141</v>
      </c>
      <c r="N62" s="184">
        <v>30.868600000000001</v>
      </c>
      <c r="O62" s="184">
        <v>9.4817</v>
      </c>
      <c r="P62" s="184"/>
      <c r="Q62" s="184">
        <v>9.5119000000000007</v>
      </c>
      <c r="R62" s="184">
        <v>15.282999999999999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44412</v>
      </c>
      <c r="E63" s="184">
        <v>63.179000000000002</v>
      </c>
      <c r="F63" s="184">
        <v>0.32869999999999999</v>
      </c>
      <c r="G63" s="184">
        <v>1.9136</v>
      </c>
      <c r="H63" s="184">
        <v>2.4786000000000001</v>
      </c>
      <c r="I63" s="184">
        <v>2.7955999999999999</v>
      </c>
      <c r="J63" s="184">
        <v>1.9350000000000001</v>
      </c>
      <c r="K63" s="184">
        <v>11.275499999999999</v>
      </c>
      <c r="L63" s="184">
        <v>14.047700000000001</v>
      </c>
      <c r="M63" s="184">
        <v>39.973199999999999</v>
      </c>
      <c r="N63" s="184">
        <v>47.241199999999999</v>
      </c>
      <c r="O63" s="184">
        <v>4.2910000000000004</v>
      </c>
      <c r="P63" s="184">
        <v>7.6242000000000001</v>
      </c>
      <c r="Q63" s="184">
        <v>12.081899999999999</v>
      </c>
      <c r="R63" s="184">
        <v>11.5648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44412</v>
      </c>
      <c r="E64" s="184">
        <v>69.017099999999999</v>
      </c>
      <c r="F64" s="184">
        <v>0.33090000000000003</v>
      </c>
      <c r="G64" s="184">
        <v>1.9239999999999999</v>
      </c>
      <c r="H64" s="184">
        <v>2.4931999999999999</v>
      </c>
      <c r="I64" s="184">
        <v>2.8267000000000002</v>
      </c>
      <c r="J64" s="184">
        <v>2.0026000000000002</v>
      </c>
      <c r="K64" s="184">
        <v>11.4895</v>
      </c>
      <c r="L64" s="184">
        <v>14.511100000000001</v>
      </c>
      <c r="M64" s="184">
        <v>40.813000000000002</v>
      </c>
      <c r="N64" s="184">
        <v>48.406300000000002</v>
      </c>
      <c r="O64" s="184">
        <v>5.1543000000000001</v>
      </c>
      <c r="P64" s="184">
        <v>8.8179999999999996</v>
      </c>
      <c r="Q64" s="184">
        <v>12.136900000000001</v>
      </c>
      <c r="R64" s="184">
        <v>12.4367</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44412</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44412</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44412</v>
      </c>
      <c r="E69" s="184">
        <v>94.68</v>
      </c>
      <c r="F69" s="184">
        <v>-2.1100000000000001E-2</v>
      </c>
      <c r="G69" s="184">
        <v>1.4356</v>
      </c>
      <c r="H69" s="184">
        <v>2.3456999999999999</v>
      </c>
      <c r="I69" s="184">
        <v>2.8348</v>
      </c>
      <c r="J69" s="184">
        <v>2.7789999999999999</v>
      </c>
      <c r="K69" s="184">
        <v>11.2966</v>
      </c>
      <c r="L69" s="184">
        <v>15.322800000000001</v>
      </c>
      <c r="M69" s="184">
        <v>34.278799999999997</v>
      </c>
      <c r="N69" s="184">
        <v>41.842700000000001</v>
      </c>
      <c r="O69" s="184">
        <v>11.149699999999999</v>
      </c>
      <c r="P69" s="184">
        <v>10.383100000000001</v>
      </c>
      <c r="Q69" s="184">
        <v>13.701000000000001</v>
      </c>
      <c r="R69" s="184">
        <v>19.856000000000002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44412</v>
      </c>
      <c r="E70" s="184">
        <v>106.07</v>
      </c>
      <c r="F70" s="184">
        <v>-9.4000000000000004E-3</v>
      </c>
      <c r="G70" s="184">
        <v>1.4636</v>
      </c>
      <c r="H70" s="184">
        <v>2.3841999999999999</v>
      </c>
      <c r="I70" s="184">
        <v>2.9106000000000001</v>
      </c>
      <c r="J70" s="184">
        <v>2.9506000000000001</v>
      </c>
      <c r="K70" s="184">
        <v>11.793799999999999</v>
      </c>
      <c r="L70" s="184">
        <v>16.3048</v>
      </c>
      <c r="M70" s="184">
        <v>35.969700000000003</v>
      </c>
      <c r="N70" s="184">
        <v>44.1952</v>
      </c>
      <c r="O70" s="184">
        <v>12.8941</v>
      </c>
      <c r="P70" s="184">
        <v>12.047800000000001</v>
      </c>
      <c r="Q70" s="184">
        <v>13.0829</v>
      </c>
      <c r="R70" s="184">
        <v>21.819400000000002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44412</v>
      </c>
      <c r="E71" s="184">
        <v>105.29</v>
      </c>
      <c r="F71" s="184">
        <v>0.1331</v>
      </c>
      <c r="G71" s="184">
        <v>1.8180000000000001</v>
      </c>
      <c r="H71" s="184">
        <v>2.7921999999999998</v>
      </c>
      <c r="I71" s="184">
        <v>3.5605000000000002</v>
      </c>
      <c r="J71" s="184">
        <v>4.0106999999999999</v>
      </c>
      <c r="K71" s="184">
        <v>11.844099999999999</v>
      </c>
      <c r="L71" s="184">
        <v>11.606999999999999</v>
      </c>
      <c r="M71" s="184">
        <v>33.498199999999997</v>
      </c>
      <c r="N71" s="184">
        <v>40.780900000000003</v>
      </c>
      <c r="O71" s="184">
        <v>10.819699999999999</v>
      </c>
      <c r="P71" s="184">
        <v>13.844200000000001</v>
      </c>
      <c r="Q71" s="184">
        <v>11.5318</v>
      </c>
      <c r="R71" s="184">
        <v>20.319299999999998</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44412</v>
      </c>
      <c r="E72" s="184">
        <v>115.18</v>
      </c>
      <c r="F72" s="184">
        <v>0.1391</v>
      </c>
      <c r="G72" s="184">
        <v>1.8391</v>
      </c>
      <c r="H72" s="184">
        <v>2.8117000000000001</v>
      </c>
      <c r="I72" s="184">
        <v>3.6164000000000001</v>
      </c>
      <c r="J72" s="184">
        <v>4.1315999999999997</v>
      </c>
      <c r="K72" s="184">
        <v>12.195600000000001</v>
      </c>
      <c r="L72" s="184">
        <v>12.294</v>
      </c>
      <c r="M72" s="184">
        <v>34.729199999999999</v>
      </c>
      <c r="N72" s="184">
        <v>42.514200000000002</v>
      </c>
      <c r="O72" s="184">
        <v>12.165100000000001</v>
      </c>
      <c r="P72" s="184">
        <v>15.239599999999999</v>
      </c>
      <c r="Q72" s="184">
        <v>15.0854</v>
      </c>
      <c r="R72" s="184">
        <v>21.810700000000001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44412</v>
      </c>
      <c r="E73" s="184">
        <v>266.4178</v>
      </c>
      <c r="F73" s="184">
        <v>-0.16309999999999999</v>
      </c>
      <c r="G73" s="184">
        <v>1.6240000000000001</v>
      </c>
      <c r="H73" s="184">
        <v>2.3812000000000002</v>
      </c>
      <c r="I73" s="184">
        <v>4.694</v>
      </c>
      <c r="J73" s="184">
        <v>7.6573000000000002</v>
      </c>
      <c r="K73" s="184">
        <v>18.135899999999999</v>
      </c>
      <c r="L73" s="184">
        <v>33.981200000000001</v>
      </c>
      <c r="M73" s="184">
        <v>62.377699999999997</v>
      </c>
      <c r="N73" s="184">
        <v>77.1999</v>
      </c>
      <c r="O73" s="184">
        <v>26.472100000000001</v>
      </c>
      <c r="P73" s="184">
        <v>19.322800000000001</v>
      </c>
      <c r="Q73" s="184">
        <v>17.467600000000001</v>
      </c>
      <c r="R73" s="184">
        <v>41.389099999999999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44412</v>
      </c>
      <c r="E74" s="184">
        <v>275.51400000000001</v>
      </c>
      <c r="F74" s="184">
        <v>-0.1628</v>
      </c>
      <c r="G74" s="184">
        <v>1.6251</v>
      </c>
      <c r="H74" s="184">
        <v>2.3828999999999998</v>
      </c>
      <c r="I74" s="184">
        <v>4.6959999999999997</v>
      </c>
      <c r="J74" s="184">
        <v>7.6665999999999999</v>
      </c>
      <c r="K74" s="184">
        <v>18.133900000000001</v>
      </c>
      <c r="L74" s="184">
        <v>33.976999999999997</v>
      </c>
      <c r="M74" s="184">
        <v>62.496899999999997</v>
      </c>
      <c r="N74" s="184">
        <v>77.345100000000002</v>
      </c>
      <c r="O74" s="184">
        <v>27.537299999999998</v>
      </c>
      <c r="P74" s="184">
        <v>20.028400000000001</v>
      </c>
      <c r="Q74" s="184">
        <v>18.659300000000002</v>
      </c>
      <c r="R74" s="184">
        <v>42.654000000000003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44412</v>
      </c>
      <c r="E75" s="184">
        <v>206.274</v>
      </c>
      <c r="F75" s="184">
        <v>0.12839999999999999</v>
      </c>
      <c r="G75" s="184">
        <v>1.4319999999999999</v>
      </c>
      <c r="H75" s="184">
        <v>2.1187</v>
      </c>
      <c r="I75" s="184">
        <v>3.0278999999999998</v>
      </c>
      <c r="J75" s="184">
        <v>3.5024000000000002</v>
      </c>
      <c r="K75" s="184">
        <v>10.8925</v>
      </c>
      <c r="L75" s="184">
        <v>11.421200000000001</v>
      </c>
      <c r="M75" s="184">
        <v>33.873199999999997</v>
      </c>
      <c r="N75" s="184">
        <v>39.077300000000001</v>
      </c>
      <c r="O75" s="184">
        <v>14.5814</v>
      </c>
      <c r="P75" s="184">
        <v>14.2448</v>
      </c>
      <c r="Q75" s="184">
        <v>16.209099999999999</v>
      </c>
      <c r="R75" s="184">
        <v>20.613800000000001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44412</v>
      </c>
      <c r="E76" s="184">
        <v>91.754591427211395</v>
      </c>
      <c r="F76" s="184">
        <v>0.12839999999999999</v>
      </c>
      <c r="G76" s="184">
        <v>1.4319</v>
      </c>
      <c r="H76" s="184">
        <v>2.1187</v>
      </c>
      <c r="I76" s="184">
        <v>3.0278999999999998</v>
      </c>
      <c r="J76" s="184">
        <v>3.5024000000000002</v>
      </c>
      <c r="K76" s="184">
        <v>10.8927</v>
      </c>
      <c r="L76" s="184">
        <v>11.4215</v>
      </c>
      <c r="M76" s="184">
        <v>33.873800000000003</v>
      </c>
      <c r="N76" s="184">
        <v>39.077599999999997</v>
      </c>
      <c r="O76" s="184">
        <v>14.374599999999999</v>
      </c>
      <c r="P76" s="184">
        <v>14.075699999999999</v>
      </c>
      <c r="Q76" s="184">
        <v>16.107800000000001</v>
      </c>
      <c r="R76" s="184">
        <v>20.404900000000001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44412</v>
      </c>
      <c r="E77" s="184">
        <v>455.743588162756</v>
      </c>
      <c r="F77" s="184">
        <v>0.12659999999999999</v>
      </c>
      <c r="G77" s="184">
        <v>1.4222999999999999</v>
      </c>
      <c r="H77" s="184">
        <v>2.105</v>
      </c>
      <c r="I77" s="184">
        <v>2.9979</v>
      </c>
      <c r="J77" s="184">
        <v>3.4365999999999999</v>
      </c>
      <c r="K77" s="184">
        <v>10.694699999999999</v>
      </c>
      <c r="L77" s="184">
        <v>11.026300000000001</v>
      </c>
      <c r="M77" s="184">
        <v>33.168999999999997</v>
      </c>
      <c r="N77" s="184">
        <v>38.129600000000003</v>
      </c>
      <c r="O77" s="184">
        <v>13.7936</v>
      </c>
      <c r="P77" s="184">
        <v>13.282</v>
      </c>
      <c r="Q77" s="184">
        <v>16.064699999999998</v>
      </c>
      <c r="R77" s="184">
        <v>19.812000000000001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44412</v>
      </c>
      <c r="E78" s="184">
        <v>411.86274373864302</v>
      </c>
      <c r="F78" s="184">
        <v>0.12659999999999999</v>
      </c>
      <c r="G78" s="184">
        <v>1.4225000000000001</v>
      </c>
      <c r="H78" s="184">
        <v>2.105</v>
      </c>
      <c r="I78" s="184">
        <v>2.9980000000000002</v>
      </c>
      <c r="J78" s="184">
        <v>3.4369000000000001</v>
      </c>
      <c r="K78" s="184">
        <v>10.6953</v>
      </c>
      <c r="L78" s="184">
        <v>11.027900000000001</v>
      </c>
      <c r="M78" s="184">
        <v>33.171599999999998</v>
      </c>
      <c r="N78" s="184">
        <v>38.132300000000001</v>
      </c>
      <c r="O78" s="184">
        <v>13.588800000000001</v>
      </c>
      <c r="P78" s="184">
        <v>13.1167</v>
      </c>
      <c r="Q78" s="184">
        <v>15.6243</v>
      </c>
      <c r="R78" s="184">
        <v>19.608699999999999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44412</v>
      </c>
      <c r="E79" s="184">
        <v>23.623200000000001</v>
      </c>
      <c r="F79" s="184">
        <v>0.27460000000000001</v>
      </c>
      <c r="G79" s="184">
        <v>2.1579000000000002</v>
      </c>
      <c r="H79" s="184">
        <v>2.4001000000000001</v>
      </c>
      <c r="I79" s="184">
        <v>2.6511</v>
      </c>
      <c r="J79" s="184">
        <v>2.6671999999999998</v>
      </c>
      <c r="K79" s="184">
        <v>9.2851999999999997</v>
      </c>
      <c r="L79" s="184">
        <v>7.6542000000000003</v>
      </c>
      <c r="M79" s="184">
        <v>25.079799999999999</v>
      </c>
      <c r="N79" s="184">
        <v>30.929400000000001</v>
      </c>
      <c r="O79" s="184">
        <v>11.2379</v>
      </c>
      <c r="P79" s="184">
        <v>11.261699999999999</v>
      </c>
      <c r="Q79" s="184">
        <v>11.875400000000001</v>
      </c>
      <c r="R79" s="184">
        <v>18.0213</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44412</v>
      </c>
      <c r="E80" s="184">
        <v>21.981400000000001</v>
      </c>
      <c r="F80" s="184">
        <v>0.27050000000000002</v>
      </c>
      <c r="G80" s="184">
        <v>2.1368999999999998</v>
      </c>
      <c r="H80" s="184">
        <v>2.3704999999999998</v>
      </c>
      <c r="I80" s="184">
        <v>2.5874000000000001</v>
      </c>
      <c r="J80" s="184">
        <v>2.5270999999999999</v>
      </c>
      <c r="K80" s="184">
        <v>8.8683999999999994</v>
      </c>
      <c r="L80" s="184">
        <v>6.8505000000000003</v>
      </c>
      <c r="M80" s="184">
        <v>23.678599999999999</v>
      </c>
      <c r="N80" s="184">
        <v>28.9648</v>
      </c>
      <c r="O80" s="184">
        <v>9.6204000000000001</v>
      </c>
      <c r="P80" s="184">
        <v>10.0083</v>
      </c>
      <c r="Q80" s="184">
        <v>10.8306</v>
      </c>
      <c r="R80" s="184">
        <v>16.250900000000001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44412</v>
      </c>
      <c r="E81" s="184">
        <v>127.7413</v>
      </c>
      <c r="F81" s="184">
        <v>-6.8599999999999994E-2</v>
      </c>
      <c r="G81" s="184">
        <v>1.5746</v>
      </c>
      <c r="H81" s="184">
        <v>2.6099000000000001</v>
      </c>
      <c r="I81" s="184">
        <v>3.4601000000000002</v>
      </c>
      <c r="J81" s="184">
        <v>4.1608999999999998</v>
      </c>
      <c r="K81" s="184">
        <v>14.0379</v>
      </c>
      <c r="L81" s="184">
        <v>13.3032</v>
      </c>
      <c r="M81" s="184">
        <v>34.783499999999997</v>
      </c>
      <c r="N81" s="184">
        <v>40.1676</v>
      </c>
      <c r="O81" s="184">
        <v>12.7242</v>
      </c>
      <c r="P81" s="184">
        <v>12.9831</v>
      </c>
      <c r="Q81" s="184">
        <v>12.7995</v>
      </c>
      <c r="R81" s="184">
        <v>20.004100000000001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44412</v>
      </c>
      <c r="E82" s="184">
        <v>137.5917</v>
      </c>
      <c r="F82" s="184">
        <v>-6.4899999999999999E-2</v>
      </c>
      <c r="G82" s="184">
        <v>1.5931999999999999</v>
      </c>
      <c r="H82" s="184">
        <v>2.6362000000000001</v>
      </c>
      <c r="I82" s="184">
        <v>3.5165999999999999</v>
      </c>
      <c r="J82" s="184">
        <v>4.2853000000000003</v>
      </c>
      <c r="K82" s="184">
        <v>14.411099999999999</v>
      </c>
      <c r="L82" s="184">
        <v>14.0298</v>
      </c>
      <c r="M82" s="184">
        <v>36.0411</v>
      </c>
      <c r="N82" s="184">
        <v>41.863100000000003</v>
      </c>
      <c r="O82" s="184">
        <v>13.995799999999999</v>
      </c>
      <c r="P82" s="184">
        <v>14.291600000000001</v>
      </c>
      <c r="Q82" s="184">
        <v>12.4299</v>
      </c>
      <c r="R82" s="184">
        <v>21.310300000000002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44412</v>
      </c>
      <c r="E83" s="184">
        <v>312.36799999999999</v>
      </c>
      <c r="F83" s="184">
        <v>0.68840000000000001</v>
      </c>
      <c r="G83" s="184">
        <v>2.2989000000000002</v>
      </c>
      <c r="H83" s="184">
        <v>2.5827</v>
      </c>
      <c r="I83" s="184">
        <v>3.8298000000000001</v>
      </c>
      <c r="J83" s="184">
        <v>4.0560999999999998</v>
      </c>
      <c r="K83" s="184">
        <v>13.1058</v>
      </c>
      <c r="L83" s="184">
        <v>12.4687</v>
      </c>
      <c r="M83" s="184">
        <v>35.272300000000001</v>
      </c>
      <c r="N83" s="184">
        <v>42.316600000000001</v>
      </c>
      <c r="O83" s="184">
        <v>12.522</v>
      </c>
      <c r="P83" s="184">
        <v>10.972899999999999</v>
      </c>
      <c r="Q83" s="184">
        <v>14.277100000000001</v>
      </c>
      <c r="R83" s="184">
        <v>19.148399999999999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44412</v>
      </c>
      <c r="E84" s="184">
        <v>393.61493909210299</v>
      </c>
      <c r="F84" s="184">
        <v>0.68569999999999998</v>
      </c>
      <c r="G84" s="184">
        <v>2.2858000000000001</v>
      </c>
      <c r="H84" s="184">
        <v>2.5640999999999998</v>
      </c>
      <c r="I84" s="184">
        <v>3.7888000000000002</v>
      </c>
      <c r="J84" s="184">
        <v>3.9666999999999999</v>
      </c>
      <c r="K84" s="184">
        <v>12.847799999999999</v>
      </c>
      <c r="L84" s="184">
        <v>11.9381</v>
      </c>
      <c r="M84" s="184">
        <v>34.277799999999999</v>
      </c>
      <c r="N84" s="184">
        <v>40.902799999999999</v>
      </c>
      <c r="O84" s="184">
        <v>11.260400000000001</v>
      </c>
      <c r="P84" s="184">
        <v>9.6554000000000002</v>
      </c>
      <c r="Q84" s="184">
        <v>15.272600000000001</v>
      </c>
      <c r="R84" s="184">
        <v>17.935099999999998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44412</v>
      </c>
      <c r="E85" s="184">
        <v>12.14</v>
      </c>
      <c r="F85" s="184">
        <v>0</v>
      </c>
      <c r="G85" s="184">
        <v>1.4201999999999999</v>
      </c>
      <c r="H85" s="184">
        <v>2.0167999999999999</v>
      </c>
      <c r="I85" s="184">
        <v>2.5337999999999998</v>
      </c>
      <c r="J85" s="184">
        <v>3.9384000000000001</v>
      </c>
      <c r="K85" s="184">
        <v>14.5283</v>
      </c>
      <c r="L85" s="184">
        <v>14.853400000000001</v>
      </c>
      <c r="M85" s="184"/>
      <c r="N85" s="184"/>
      <c r="O85" s="184"/>
      <c r="P85" s="184"/>
      <c r="Q85" s="184">
        <v>21.4</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44412</v>
      </c>
      <c r="E86" s="184">
        <v>12.05</v>
      </c>
      <c r="F86" s="184">
        <v>0</v>
      </c>
      <c r="G86" s="184">
        <v>1.431</v>
      </c>
      <c r="H86" s="184">
        <v>1.9459</v>
      </c>
      <c r="I86" s="184">
        <v>2.4660000000000002</v>
      </c>
      <c r="J86" s="184">
        <v>3.7898000000000001</v>
      </c>
      <c r="K86" s="184">
        <v>14.218</v>
      </c>
      <c r="L86" s="184">
        <v>14.218</v>
      </c>
      <c r="M86" s="184"/>
      <c r="N86" s="184"/>
      <c r="O86" s="184"/>
      <c r="P86" s="184"/>
      <c r="Q86" s="184">
        <v>20.5</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44412</v>
      </c>
      <c r="E87" s="184">
        <v>249.292</v>
      </c>
      <c r="F87" s="184">
        <v>0.18160000000000001</v>
      </c>
      <c r="G87" s="184">
        <v>1.6839999999999999</v>
      </c>
      <c r="H87" s="184">
        <v>2.2751000000000001</v>
      </c>
      <c r="I87" s="184">
        <v>3.5952999999999999</v>
      </c>
      <c r="J87" s="184">
        <v>4.66</v>
      </c>
      <c r="K87" s="184">
        <v>14.2705</v>
      </c>
      <c r="L87" s="184">
        <v>15.9513</v>
      </c>
      <c r="M87" s="184">
        <v>42.590600000000002</v>
      </c>
      <c r="N87" s="184">
        <v>50.145400000000002</v>
      </c>
      <c r="O87" s="184">
        <v>12.3255</v>
      </c>
      <c r="P87" s="184">
        <v>12.190899999999999</v>
      </c>
      <c r="Q87" s="184">
        <v>12.856400000000001</v>
      </c>
      <c r="R87" s="184">
        <v>22.5688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44412</v>
      </c>
      <c r="E88" s="184">
        <v>243.64082193618</v>
      </c>
      <c r="F88" s="184">
        <v>0.18</v>
      </c>
      <c r="G88" s="184">
        <v>1.6757</v>
      </c>
      <c r="H88" s="184">
        <v>2.2631999999999999</v>
      </c>
      <c r="I88" s="184">
        <v>3.569</v>
      </c>
      <c r="J88" s="184">
        <v>4.5994000000000002</v>
      </c>
      <c r="K88" s="184">
        <v>14.0824</v>
      </c>
      <c r="L88" s="184">
        <v>15.5717</v>
      </c>
      <c r="M88" s="184">
        <v>41.886099999999999</v>
      </c>
      <c r="N88" s="184">
        <v>49.014099999999999</v>
      </c>
      <c r="O88" s="184">
        <v>11.5404</v>
      </c>
      <c r="P88" s="184">
        <v>11.3987</v>
      </c>
      <c r="Q88" s="184">
        <v>12.7516</v>
      </c>
      <c r="R88" s="184">
        <v>21.654399999999999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0.11290789473684212</v>
      </c>
      <c r="G89" s="186">
        <v>1.5815802631578948</v>
      </c>
      <c r="H89" s="186">
        <v>2.238938157894736</v>
      </c>
      <c r="I89" s="186">
        <v>3.0846131578947369</v>
      </c>
      <c r="J89" s="186">
        <v>3.6453513157894744</v>
      </c>
      <c r="K89" s="186">
        <v>12.159392105263159</v>
      </c>
      <c r="L89" s="186">
        <v>13.351102631578941</v>
      </c>
      <c r="M89" s="186">
        <v>34.755871621621623</v>
      </c>
      <c r="N89" s="186">
        <v>43.21159729729731</v>
      </c>
      <c r="O89" s="186">
        <v>13.310014516129039</v>
      </c>
      <c r="P89" s="186">
        <v>13.02592307692308</v>
      </c>
      <c r="Q89" s="186">
        <v>14.055964473684206</v>
      </c>
      <c r="R89" s="186">
        <v>22.41738055555556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0.13074999999999998</v>
      </c>
      <c r="G90" s="186">
        <v>1.5991</v>
      </c>
      <c r="H90" s="186">
        <v>2.3572499999999996</v>
      </c>
      <c r="I90" s="186">
        <v>3.0442499999999999</v>
      </c>
      <c r="J90" s="186">
        <v>3.5724499999999999</v>
      </c>
      <c r="K90" s="186">
        <v>12.277699999999999</v>
      </c>
      <c r="L90" s="186">
        <v>12.5105</v>
      </c>
      <c r="M90" s="186">
        <v>35.283999999999999</v>
      </c>
      <c r="N90" s="186">
        <v>42.442350000000005</v>
      </c>
      <c r="O90" s="186">
        <v>12.9605</v>
      </c>
      <c r="P90" s="186">
        <v>12.932</v>
      </c>
      <c r="Q90" s="186">
        <v>13.835649999999999</v>
      </c>
      <c r="R90" s="186">
        <v>21.2882</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44412</v>
      </c>
      <c r="E93" s="184">
        <v>21.1631</v>
      </c>
      <c r="F93" s="184">
        <v>2.7900000000000001E-2</v>
      </c>
      <c r="G93" s="184">
        <v>4.2500000000000003E-2</v>
      </c>
      <c r="H93" s="184">
        <v>6.8099999999999994E-2</v>
      </c>
      <c r="I93" s="184">
        <v>0.18079999999999999</v>
      </c>
      <c r="J93" s="184">
        <v>0.34520000000000001</v>
      </c>
      <c r="K93" s="184">
        <v>1.2525999999999999</v>
      </c>
      <c r="L93" s="184">
        <v>2.3845999999999998</v>
      </c>
      <c r="M93" s="184">
        <v>3.1505999999999998</v>
      </c>
      <c r="N93" s="184">
        <v>4.0031999999999996</v>
      </c>
      <c r="O93" s="184">
        <v>5.1451000000000002</v>
      </c>
      <c r="P93" s="184">
        <v>5.4630999999999998</v>
      </c>
      <c r="Q93" s="184">
        <v>6.4253999999999998</v>
      </c>
      <c r="R93" s="184">
        <v>4.4412000000000003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44412</v>
      </c>
      <c r="E94" s="184">
        <v>22.196000000000002</v>
      </c>
      <c r="F94" s="184">
        <v>2.9700000000000001E-2</v>
      </c>
      <c r="G94" s="184">
        <v>5.2299999999999999E-2</v>
      </c>
      <c r="H94" s="184">
        <v>8.1199999999999994E-2</v>
      </c>
      <c r="I94" s="184">
        <v>0.20899999999999999</v>
      </c>
      <c r="J94" s="184">
        <v>0.40529999999999999</v>
      </c>
      <c r="K94" s="184">
        <v>1.4211</v>
      </c>
      <c r="L94" s="184">
        <v>2.7141000000000002</v>
      </c>
      <c r="M94" s="184">
        <v>3.6421000000000001</v>
      </c>
      <c r="N94" s="184">
        <v>4.6566000000000001</v>
      </c>
      <c r="O94" s="184">
        <v>5.7808000000000002</v>
      </c>
      <c r="P94" s="184">
        <v>6.1120999999999999</v>
      </c>
      <c r="Q94" s="184">
        <v>7.1456</v>
      </c>
      <c r="R94" s="184">
        <v>5.0743</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44412</v>
      </c>
      <c r="E95" s="184">
        <v>15.7088</v>
      </c>
      <c r="F95" s="184">
        <v>2.1600000000000001E-2</v>
      </c>
      <c r="G95" s="184">
        <v>3.2500000000000001E-2</v>
      </c>
      <c r="H95" s="184">
        <v>7.7100000000000002E-2</v>
      </c>
      <c r="I95" s="184">
        <v>0.2041</v>
      </c>
      <c r="J95" s="184">
        <v>0.39950000000000002</v>
      </c>
      <c r="K95" s="184">
        <v>1.3138000000000001</v>
      </c>
      <c r="L95" s="184">
        <v>2.4763000000000002</v>
      </c>
      <c r="M95" s="184">
        <v>3.3915999999999999</v>
      </c>
      <c r="N95" s="184">
        <v>4.4127999999999998</v>
      </c>
      <c r="O95" s="184">
        <v>5.7253999999999996</v>
      </c>
      <c r="P95" s="184">
        <v>6.2027000000000001</v>
      </c>
      <c r="Q95" s="184">
        <v>6.6862000000000004</v>
      </c>
      <c r="R95" s="184">
        <v>4.9854000000000003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44412</v>
      </c>
      <c r="E96" s="184">
        <v>14.8642</v>
      </c>
      <c r="F96" s="184">
        <v>1.95E-2</v>
      </c>
      <c r="G96" s="184">
        <v>2.2200000000000001E-2</v>
      </c>
      <c r="H96" s="184">
        <v>6.2600000000000003E-2</v>
      </c>
      <c r="I96" s="184">
        <v>0.1739</v>
      </c>
      <c r="J96" s="184">
        <v>0.33210000000000001</v>
      </c>
      <c r="K96" s="184">
        <v>1.1238999999999999</v>
      </c>
      <c r="L96" s="184">
        <v>2.0962999999999998</v>
      </c>
      <c r="M96" s="184">
        <v>2.8123999999999998</v>
      </c>
      <c r="N96" s="184">
        <v>3.6309</v>
      </c>
      <c r="O96" s="184">
        <v>4.9508000000000001</v>
      </c>
      <c r="P96" s="184">
        <v>5.3898999999999999</v>
      </c>
      <c r="Q96" s="184">
        <v>5.8445999999999998</v>
      </c>
      <c r="R96" s="184">
        <v>4.2161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44412</v>
      </c>
      <c r="E97" s="184">
        <v>13.218999999999999</v>
      </c>
      <c r="F97" s="184">
        <v>3.0300000000000001E-2</v>
      </c>
      <c r="G97" s="184">
        <v>6.0600000000000001E-2</v>
      </c>
      <c r="H97" s="184">
        <v>7.5700000000000003E-2</v>
      </c>
      <c r="I97" s="184">
        <v>0.1895</v>
      </c>
      <c r="J97" s="184">
        <v>0.4178</v>
      </c>
      <c r="K97" s="184">
        <v>1.3572</v>
      </c>
      <c r="L97" s="184">
        <v>2.5206</v>
      </c>
      <c r="M97" s="184">
        <v>3.5242</v>
      </c>
      <c r="N97" s="184">
        <v>4.6883999999999997</v>
      </c>
      <c r="O97" s="184">
        <v>5.9282000000000004</v>
      </c>
      <c r="P97" s="184"/>
      <c r="Q97" s="184">
        <v>6.2507000000000001</v>
      </c>
      <c r="R97" s="184">
        <v>5.2328999999999999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44412</v>
      </c>
      <c r="E98" s="184">
        <v>12.863</v>
      </c>
      <c r="F98" s="184">
        <v>3.1099999999999999E-2</v>
      </c>
      <c r="G98" s="184">
        <v>6.2199999999999998E-2</v>
      </c>
      <c r="H98" s="184">
        <v>6.2199999999999998E-2</v>
      </c>
      <c r="I98" s="184">
        <v>0.17130000000000001</v>
      </c>
      <c r="J98" s="184">
        <v>0.3589</v>
      </c>
      <c r="K98" s="184">
        <v>1.2038</v>
      </c>
      <c r="L98" s="184">
        <v>2.2008999999999999</v>
      </c>
      <c r="M98" s="184">
        <v>3.0358999999999998</v>
      </c>
      <c r="N98" s="184">
        <v>4.0274999999999999</v>
      </c>
      <c r="O98" s="184">
        <v>5.3055000000000003</v>
      </c>
      <c r="P98" s="184"/>
      <c r="Q98" s="184">
        <v>5.6223999999999998</v>
      </c>
      <c r="R98" s="184">
        <v>4.6007999999999996</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44412</v>
      </c>
      <c r="E99" s="184">
        <v>11.596299999999999</v>
      </c>
      <c r="F99" s="184">
        <v>-1.47E-2</v>
      </c>
      <c r="G99" s="184">
        <v>4.0500000000000001E-2</v>
      </c>
      <c r="H99" s="184">
        <v>6.9900000000000004E-2</v>
      </c>
      <c r="I99" s="184">
        <v>0.13300000000000001</v>
      </c>
      <c r="J99" s="184">
        <v>0.2351</v>
      </c>
      <c r="K99" s="184">
        <v>0.92079999999999995</v>
      </c>
      <c r="L99" s="184">
        <v>1.7451000000000001</v>
      </c>
      <c r="M99" s="184">
        <v>2.335</v>
      </c>
      <c r="N99" s="184">
        <v>3.3096000000000001</v>
      </c>
      <c r="O99" s="184">
        <v>4.8066000000000004</v>
      </c>
      <c r="P99" s="184"/>
      <c r="Q99" s="184">
        <v>4.843</v>
      </c>
      <c r="R99" s="184">
        <v>3.9346999999999999</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44412</v>
      </c>
      <c r="E100" s="184">
        <v>11.3506</v>
      </c>
      <c r="F100" s="184">
        <v>-1.5900000000000001E-2</v>
      </c>
      <c r="G100" s="184">
        <v>3.3500000000000002E-2</v>
      </c>
      <c r="H100" s="184">
        <v>6.08E-2</v>
      </c>
      <c r="I100" s="184">
        <v>0.1138</v>
      </c>
      <c r="J100" s="184">
        <v>0.1933</v>
      </c>
      <c r="K100" s="184">
        <v>0.80369999999999997</v>
      </c>
      <c r="L100" s="184">
        <v>1.4334</v>
      </c>
      <c r="M100" s="184">
        <v>1.8201000000000001</v>
      </c>
      <c r="N100" s="184">
        <v>2.5884999999999998</v>
      </c>
      <c r="O100" s="184">
        <v>4.0881999999999996</v>
      </c>
      <c r="P100" s="184"/>
      <c r="Q100" s="184">
        <v>4.1284999999999998</v>
      </c>
      <c r="R100" s="184">
        <v>3.1867000000000001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44412</v>
      </c>
      <c r="E101" s="184">
        <v>12.194000000000001</v>
      </c>
      <c r="F101" s="184">
        <v>4.1000000000000002E-2</v>
      </c>
      <c r="G101" s="184">
        <v>8.2100000000000006E-2</v>
      </c>
      <c r="H101" s="184">
        <v>0.1067</v>
      </c>
      <c r="I101" s="184">
        <v>0.2137</v>
      </c>
      <c r="J101" s="184">
        <v>0.42</v>
      </c>
      <c r="K101" s="184">
        <v>1.3464</v>
      </c>
      <c r="L101" s="184">
        <v>2.3931</v>
      </c>
      <c r="M101" s="184">
        <v>3.2252999999999998</v>
      </c>
      <c r="N101" s="184">
        <v>4.3381999999999996</v>
      </c>
      <c r="O101" s="184">
        <v>5.6849999999999996</v>
      </c>
      <c r="P101" s="184"/>
      <c r="Q101" s="184">
        <v>5.7868000000000004</v>
      </c>
      <c r="R101" s="184">
        <v>4.8108000000000004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44412</v>
      </c>
      <c r="E102" s="184">
        <v>11.938000000000001</v>
      </c>
      <c r="F102" s="184">
        <v>4.19E-2</v>
      </c>
      <c r="G102" s="184">
        <v>6.7100000000000007E-2</v>
      </c>
      <c r="H102" s="184">
        <v>9.2200000000000004E-2</v>
      </c>
      <c r="I102" s="184">
        <v>0.193</v>
      </c>
      <c r="J102" s="184">
        <v>0.36149999999999999</v>
      </c>
      <c r="K102" s="184">
        <v>1.1952</v>
      </c>
      <c r="L102" s="184">
        <v>2.0952999999999999</v>
      </c>
      <c r="M102" s="184">
        <v>2.7808999999999999</v>
      </c>
      <c r="N102" s="184">
        <v>3.7364999999999999</v>
      </c>
      <c r="O102" s="184">
        <v>5.0568</v>
      </c>
      <c r="P102" s="184"/>
      <c r="Q102" s="184">
        <v>5.1521999999999997</v>
      </c>
      <c r="R102" s="184">
        <v>4.1920000000000002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44412</v>
      </c>
      <c r="E103" s="184">
        <v>16.0381</v>
      </c>
      <c r="F103" s="184">
        <v>2.9899999999999999E-2</v>
      </c>
      <c r="G103" s="184">
        <v>4.4299999999999999E-2</v>
      </c>
      <c r="H103" s="184">
        <v>7.1099999999999997E-2</v>
      </c>
      <c r="I103" s="184">
        <v>0.188</v>
      </c>
      <c r="J103" s="184">
        <v>0.39810000000000001</v>
      </c>
      <c r="K103" s="184">
        <v>1.3908</v>
      </c>
      <c r="L103" s="184">
        <v>2.5886999999999998</v>
      </c>
      <c r="M103" s="184">
        <v>3.5525000000000002</v>
      </c>
      <c r="N103" s="184">
        <v>4.6429</v>
      </c>
      <c r="O103" s="184">
        <v>5.9633000000000003</v>
      </c>
      <c r="P103" s="184">
        <v>6.3048000000000002</v>
      </c>
      <c r="Q103" s="184">
        <v>6.87</v>
      </c>
      <c r="R103" s="184">
        <v>5.3070000000000004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44412</v>
      </c>
      <c r="E104" s="184">
        <v>15.3598</v>
      </c>
      <c r="F104" s="184">
        <v>2.87E-2</v>
      </c>
      <c r="G104" s="184">
        <v>3.4500000000000003E-2</v>
      </c>
      <c r="H104" s="184">
        <v>5.7299999999999997E-2</v>
      </c>
      <c r="I104" s="184">
        <v>0.1578</v>
      </c>
      <c r="J104" s="184">
        <v>0.33119999999999999</v>
      </c>
      <c r="K104" s="184">
        <v>1.2004999999999999</v>
      </c>
      <c r="L104" s="184">
        <v>2.2181000000000002</v>
      </c>
      <c r="M104" s="184">
        <v>2.9967000000000001</v>
      </c>
      <c r="N104" s="184">
        <v>3.8961999999999999</v>
      </c>
      <c r="O104" s="184">
        <v>5.2168999999999999</v>
      </c>
      <c r="P104" s="184">
        <v>5.5805999999999996</v>
      </c>
      <c r="Q104" s="184">
        <v>6.2224000000000004</v>
      </c>
      <c r="R104" s="184">
        <v>4.5468000000000002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44412</v>
      </c>
      <c r="E105" s="184">
        <v>24.91</v>
      </c>
      <c r="F105" s="184">
        <v>2.41E-2</v>
      </c>
      <c r="G105" s="184">
        <v>6.4299999999999996E-2</v>
      </c>
      <c r="H105" s="184">
        <v>8.8400000000000006E-2</v>
      </c>
      <c r="I105" s="184">
        <v>0.2011</v>
      </c>
      <c r="J105" s="184">
        <v>0.40710000000000002</v>
      </c>
      <c r="K105" s="184">
        <v>1.3426</v>
      </c>
      <c r="L105" s="184">
        <v>2.4891999999999999</v>
      </c>
      <c r="M105" s="184">
        <v>3.4340000000000002</v>
      </c>
      <c r="N105" s="184">
        <v>4.5365000000000002</v>
      </c>
      <c r="O105" s="184">
        <v>5.3785999999999996</v>
      </c>
      <c r="P105" s="184">
        <v>5.7470999999999997</v>
      </c>
      <c r="Q105" s="184">
        <v>6.6599000000000004</v>
      </c>
      <c r="R105" s="184">
        <v>4.7096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44412</v>
      </c>
      <c r="E106" s="184">
        <v>24.373000000000001</v>
      </c>
      <c r="F106" s="184">
        <v>2.46E-2</v>
      </c>
      <c r="G106" s="184">
        <v>5.7500000000000002E-2</v>
      </c>
      <c r="H106" s="184">
        <v>8.2100000000000006E-2</v>
      </c>
      <c r="I106" s="184">
        <v>0.18090000000000001</v>
      </c>
      <c r="J106" s="184">
        <v>0.35820000000000002</v>
      </c>
      <c r="K106" s="184">
        <v>1.2041999999999999</v>
      </c>
      <c r="L106" s="184">
        <v>2.21</v>
      </c>
      <c r="M106" s="184">
        <v>3.0091999999999999</v>
      </c>
      <c r="N106" s="184">
        <v>3.9670999999999998</v>
      </c>
      <c r="O106" s="184">
        <v>4.8258000000000001</v>
      </c>
      <c r="P106" s="184">
        <v>5.2049000000000003</v>
      </c>
      <c r="Q106" s="184">
        <v>6.6727999999999996</v>
      </c>
      <c r="R106" s="184">
        <v>4.1473000000000004</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44412</v>
      </c>
      <c r="E107" s="184">
        <v>15.715</v>
      </c>
      <c r="F107" s="184">
        <v>1.9099999999999999E-2</v>
      </c>
      <c r="G107" s="184">
        <v>6.3700000000000007E-2</v>
      </c>
      <c r="H107" s="184">
        <v>8.9200000000000002E-2</v>
      </c>
      <c r="I107" s="184">
        <v>0.20399999999999999</v>
      </c>
      <c r="J107" s="184">
        <v>0.40250000000000002</v>
      </c>
      <c r="K107" s="184">
        <v>1.3412999999999999</v>
      </c>
      <c r="L107" s="184">
        <v>2.4847000000000001</v>
      </c>
      <c r="M107" s="184">
        <v>3.4289999999999998</v>
      </c>
      <c r="N107" s="184">
        <v>4.5366999999999997</v>
      </c>
      <c r="O107" s="184">
        <v>5.3775000000000004</v>
      </c>
      <c r="P107" s="184">
        <v>5.7514000000000003</v>
      </c>
      <c r="Q107" s="184">
        <v>6.3425000000000002</v>
      </c>
      <c r="R107" s="184">
        <v>4.7085999999999997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44412</v>
      </c>
      <c r="E108" s="184">
        <v>27.253599999999999</v>
      </c>
      <c r="F108" s="184">
        <v>2.53E-2</v>
      </c>
      <c r="G108" s="184">
        <v>6.2799999999999995E-2</v>
      </c>
      <c r="H108" s="184">
        <v>8.8099999999999998E-2</v>
      </c>
      <c r="I108" s="184">
        <v>0.20300000000000001</v>
      </c>
      <c r="J108" s="184">
        <v>0.3649</v>
      </c>
      <c r="K108" s="184">
        <v>1.2592000000000001</v>
      </c>
      <c r="L108" s="184">
        <v>2.3041</v>
      </c>
      <c r="M108" s="184">
        <v>3.0712999999999999</v>
      </c>
      <c r="N108" s="184">
        <v>3.9931999999999999</v>
      </c>
      <c r="O108" s="184">
        <v>5.1142000000000003</v>
      </c>
      <c r="P108" s="184">
        <v>5.4668000000000001</v>
      </c>
      <c r="Q108" s="184">
        <v>7.1055999999999999</v>
      </c>
      <c r="R108" s="184">
        <v>4.4074999999999998</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44412</v>
      </c>
      <c r="E109" s="184">
        <v>28.579000000000001</v>
      </c>
      <c r="F109" s="184">
        <v>2.6599999999999999E-2</v>
      </c>
      <c r="G109" s="184">
        <v>7.0000000000000007E-2</v>
      </c>
      <c r="H109" s="184">
        <v>9.8100000000000007E-2</v>
      </c>
      <c r="I109" s="184">
        <v>0.2248</v>
      </c>
      <c r="J109" s="184">
        <v>0.4128</v>
      </c>
      <c r="K109" s="184">
        <v>1.3943000000000001</v>
      </c>
      <c r="L109" s="184">
        <v>2.5733999999999999</v>
      </c>
      <c r="M109" s="184">
        <v>3.4803999999999999</v>
      </c>
      <c r="N109" s="184">
        <v>4.5456000000000003</v>
      </c>
      <c r="O109" s="184">
        <v>5.6992000000000003</v>
      </c>
      <c r="P109" s="184">
        <v>6.0839999999999996</v>
      </c>
      <c r="Q109" s="184">
        <v>7.2405999999999997</v>
      </c>
      <c r="R109" s="184">
        <v>4.9650999999999996</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44412</v>
      </c>
      <c r="E110" s="184">
        <v>27.2317</v>
      </c>
      <c r="F110" s="184">
        <v>4.19E-2</v>
      </c>
      <c r="G110" s="184">
        <v>7.46E-2</v>
      </c>
      <c r="H110" s="184">
        <v>8.5999999999999993E-2</v>
      </c>
      <c r="I110" s="184">
        <v>0.21010000000000001</v>
      </c>
      <c r="J110" s="184">
        <v>0.4178</v>
      </c>
      <c r="K110" s="184">
        <v>1.3427</v>
      </c>
      <c r="L110" s="184">
        <v>2.4649999999999999</v>
      </c>
      <c r="M110" s="184">
        <v>3.3786999999999998</v>
      </c>
      <c r="N110" s="184">
        <v>4.4844999999999997</v>
      </c>
      <c r="O110" s="184">
        <v>5.7355999999999998</v>
      </c>
      <c r="P110" s="184">
        <v>6.0667999999999997</v>
      </c>
      <c r="Q110" s="184">
        <v>7.1006</v>
      </c>
      <c r="R110" s="184">
        <v>4.8236999999999997</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44412</v>
      </c>
      <c r="E111" s="184">
        <v>25.8645</v>
      </c>
      <c r="F111" s="184">
        <v>4.02E-2</v>
      </c>
      <c r="G111" s="184">
        <v>6.54E-2</v>
      </c>
      <c r="H111" s="184">
        <v>7.3099999999999998E-2</v>
      </c>
      <c r="I111" s="184">
        <v>0.18240000000000001</v>
      </c>
      <c r="J111" s="184">
        <v>0.35659999999999997</v>
      </c>
      <c r="K111" s="184">
        <v>1.1691</v>
      </c>
      <c r="L111" s="184">
        <v>2.1351</v>
      </c>
      <c r="M111" s="184">
        <v>2.8593999999999999</v>
      </c>
      <c r="N111" s="184">
        <v>3.7606000000000002</v>
      </c>
      <c r="O111" s="184">
        <v>4.9904000000000002</v>
      </c>
      <c r="P111" s="184">
        <v>5.3582999999999998</v>
      </c>
      <c r="Q111" s="184">
        <v>6.7110000000000003</v>
      </c>
      <c r="R111" s="184">
        <v>4.0721999999999996</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44412</v>
      </c>
      <c r="E112" s="184">
        <v>14.9861</v>
      </c>
      <c r="F112" s="184">
        <v>3.8699999999999998E-2</v>
      </c>
      <c r="G112" s="184">
        <v>8.9499999999999996E-2</v>
      </c>
      <c r="H112" s="184">
        <v>0.1162</v>
      </c>
      <c r="I112" s="184">
        <v>0.20799999999999999</v>
      </c>
      <c r="J112" s="184">
        <v>0.33739999999999998</v>
      </c>
      <c r="K112" s="184">
        <v>1.0615000000000001</v>
      </c>
      <c r="L112" s="184">
        <v>1.9482999999999999</v>
      </c>
      <c r="M112" s="184">
        <v>2.4613999999999998</v>
      </c>
      <c r="N112" s="184">
        <v>3.2334999999999998</v>
      </c>
      <c r="O112" s="184">
        <v>4.9032999999999998</v>
      </c>
      <c r="P112" s="184">
        <v>5.6239999999999997</v>
      </c>
      <c r="Q112" s="184">
        <v>6.2915000000000001</v>
      </c>
      <c r="R112" s="184">
        <v>4.0355999999999996</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44412</v>
      </c>
      <c r="E113" s="184">
        <v>14.3993</v>
      </c>
      <c r="F113" s="184">
        <v>3.61E-2</v>
      </c>
      <c r="G113" s="184">
        <v>7.9200000000000007E-2</v>
      </c>
      <c r="H113" s="184">
        <v>0.1022</v>
      </c>
      <c r="I113" s="184">
        <v>0.17879999999999999</v>
      </c>
      <c r="J113" s="184">
        <v>0.2737</v>
      </c>
      <c r="K113" s="184">
        <v>0.88280000000000003</v>
      </c>
      <c r="L113" s="184">
        <v>1.5945</v>
      </c>
      <c r="M113" s="184">
        <v>1.9254</v>
      </c>
      <c r="N113" s="184">
        <v>2.5131000000000001</v>
      </c>
      <c r="O113" s="184">
        <v>4.2752999999999997</v>
      </c>
      <c r="P113" s="184">
        <v>5.0114000000000001</v>
      </c>
      <c r="Q113" s="184">
        <v>5.6531000000000002</v>
      </c>
      <c r="R113" s="184">
        <v>3.3649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44412</v>
      </c>
      <c r="E114" s="184">
        <v>25.123799999999999</v>
      </c>
      <c r="F114" s="184">
        <v>1.67E-2</v>
      </c>
      <c r="G114" s="184">
        <v>7.4899999999999994E-2</v>
      </c>
      <c r="H114" s="184">
        <v>7.2099999999999997E-2</v>
      </c>
      <c r="I114" s="184">
        <v>0.19339999999999999</v>
      </c>
      <c r="J114" s="184">
        <v>0.3427</v>
      </c>
      <c r="K114" s="184">
        <v>1.18</v>
      </c>
      <c r="L114" s="184">
        <v>2.1301000000000001</v>
      </c>
      <c r="M114" s="184">
        <v>2.8530000000000002</v>
      </c>
      <c r="N114" s="184">
        <v>3.6837</v>
      </c>
      <c r="O114" s="184">
        <v>4.9691999999999998</v>
      </c>
      <c r="P114" s="184">
        <v>5.3513999999999999</v>
      </c>
      <c r="Q114" s="184">
        <v>6.6666999999999996</v>
      </c>
      <c r="R114" s="184">
        <v>4.3579999999999997</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44412</v>
      </c>
      <c r="E115" s="184">
        <v>26.472100000000001</v>
      </c>
      <c r="F115" s="184">
        <v>1.8499999999999999E-2</v>
      </c>
      <c r="G115" s="184">
        <v>8.3599999999999994E-2</v>
      </c>
      <c r="H115" s="184">
        <v>8.3599999999999994E-2</v>
      </c>
      <c r="I115" s="184">
        <v>0.21809999999999999</v>
      </c>
      <c r="J115" s="184">
        <v>0.39750000000000002</v>
      </c>
      <c r="K115" s="184">
        <v>1.3406</v>
      </c>
      <c r="L115" s="184">
        <v>2.4668000000000001</v>
      </c>
      <c r="M115" s="184">
        <v>3.3751000000000002</v>
      </c>
      <c r="N115" s="184">
        <v>4.3971999999999998</v>
      </c>
      <c r="O115" s="184">
        <v>5.6506999999999996</v>
      </c>
      <c r="P115" s="184">
        <v>6.0143000000000004</v>
      </c>
      <c r="Q115" s="184">
        <v>6.9638</v>
      </c>
      <c r="R115" s="184">
        <v>5.0602999999999998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44412</v>
      </c>
      <c r="E116" s="184">
        <v>10.7895</v>
      </c>
      <c r="F116" s="184">
        <v>1.8499999999999999E-2</v>
      </c>
      <c r="G116" s="184">
        <v>5.5599999999999997E-2</v>
      </c>
      <c r="H116" s="184">
        <v>0.10580000000000001</v>
      </c>
      <c r="I116" s="184">
        <v>0.15870000000000001</v>
      </c>
      <c r="J116" s="184">
        <v>0.31330000000000002</v>
      </c>
      <c r="K116" s="184">
        <v>1.1056999999999999</v>
      </c>
      <c r="L116" s="184">
        <v>1.9368000000000001</v>
      </c>
      <c r="M116" s="184">
        <v>2.5783999999999998</v>
      </c>
      <c r="N116" s="184">
        <v>3.5024000000000002</v>
      </c>
      <c r="O116" s="184"/>
      <c r="P116" s="184"/>
      <c r="Q116" s="184">
        <v>4.0715000000000003</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44412</v>
      </c>
      <c r="E117" s="184">
        <v>10.6366</v>
      </c>
      <c r="F117" s="184">
        <v>1.6E-2</v>
      </c>
      <c r="G117" s="184">
        <v>4.5100000000000001E-2</v>
      </c>
      <c r="H117" s="184">
        <v>9.1300000000000006E-2</v>
      </c>
      <c r="I117" s="184">
        <v>0.128</v>
      </c>
      <c r="J117" s="184">
        <v>0.245</v>
      </c>
      <c r="K117" s="184">
        <v>0.91359999999999997</v>
      </c>
      <c r="L117" s="184">
        <v>1.5582</v>
      </c>
      <c r="M117" s="184">
        <v>2.0053000000000001</v>
      </c>
      <c r="N117" s="184">
        <v>2.7303999999999999</v>
      </c>
      <c r="O117" s="184"/>
      <c r="P117" s="184"/>
      <c r="Q117" s="184">
        <v>3.2942999999999998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44412</v>
      </c>
      <c r="E118" s="184">
        <v>26.3568</v>
      </c>
      <c r="F118" s="184">
        <v>4.2500000000000003E-2</v>
      </c>
      <c r="G118" s="184">
        <v>8.7300000000000003E-2</v>
      </c>
      <c r="H118" s="184">
        <v>5.7299999999999997E-2</v>
      </c>
      <c r="I118" s="184">
        <v>0.16420000000000001</v>
      </c>
      <c r="J118" s="184">
        <v>0.31509999999999999</v>
      </c>
      <c r="K118" s="184">
        <v>1.0703</v>
      </c>
      <c r="L118" s="184">
        <v>1.6216999999999999</v>
      </c>
      <c r="M118" s="184">
        <v>2.1162000000000001</v>
      </c>
      <c r="N118" s="184">
        <v>2.8003999999999998</v>
      </c>
      <c r="O118" s="184">
        <v>3.9986000000000002</v>
      </c>
      <c r="P118" s="184">
        <v>4.6711</v>
      </c>
      <c r="Q118" s="184">
        <v>6.6478999999999999</v>
      </c>
      <c r="R118" s="184">
        <v>2.9674999999999998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44412</v>
      </c>
      <c r="E119" s="184">
        <v>27.405899999999999</v>
      </c>
      <c r="F119" s="184">
        <v>4.3400000000000001E-2</v>
      </c>
      <c r="G119" s="184">
        <v>9.2799999999999994E-2</v>
      </c>
      <c r="H119" s="184">
        <v>6.5000000000000002E-2</v>
      </c>
      <c r="I119" s="184">
        <v>0.18060000000000001</v>
      </c>
      <c r="J119" s="184">
        <v>0.35120000000000001</v>
      </c>
      <c r="K119" s="184">
        <v>1.1717</v>
      </c>
      <c r="L119" s="184">
        <v>1.8230999999999999</v>
      </c>
      <c r="M119" s="184">
        <v>2.4217</v>
      </c>
      <c r="N119" s="184">
        <v>3.2117</v>
      </c>
      <c r="O119" s="184">
        <v>4.4146999999999998</v>
      </c>
      <c r="P119" s="184">
        <v>5.0972</v>
      </c>
      <c r="Q119" s="184">
        <v>6.4889999999999999</v>
      </c>
      <c r="R119" s="184">
        <v>3.3795999999999999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44412</v>
      </c>
      <c r="E120" s="184">
        <v>29.534600000000001</v>
      </c>
      <c r="F120" s="184">
        <v>2.3699999999999999E-2</v>
      </c>
      <c r="G120" s="184">
        <v>6.0600000000000001E-2</v>
      </c>
      <c r="H120" s="184">
        <v>6.54E-2</v>
      </c>
      <c r="I120" s="184">
        <v>0.18759999999999999</v>
      </c>
      <c r="J120" s="184">
        <v>0.3619</v>
      </c>
      <c r="K120" s="184">
        <v>1.2378</v>
      </c>
      <c r="L120" s="184">
        <v>2.3441999999999998</v>
      </c>
      <c r="M120" s="184">
        <v>3.1570999999999998</v>
      </c>
      <c r="N120" s="184">
        <v>4.1223000000000001</v>
      </c>
      <c r="O120" s="184">
        <v>5.2210999999999999</v>
      </c>
      <c r="P120" s="184">
        <v>5.5867000000000004</v>
      </c>
      <c r="Q120" s="184">
        <v>7.0679999999999996</v>
      </c>
      <c r="R120" s="184">
        <v>4.5114000000000001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44412</v>
      </c>
      <c r="E121" s="184">
        <v>30.844200000000001</v>
      </c>
      <c r="F121" s="184">
        <v>2.5600000000000001E-2</v>
      </c>
      <c r="G121" s="184">
        <v>6.8500000000000005E-2</v>
      </c>
      <c r="H121" s="184">
        <v>7.6600000000000001E-2</v>
      </c>
      <c r="I121" s="184">
        <v>0.21149999999999999</v>
      </c>
      <c r="J121" s="184">
        <v>0.41410000000000002</v>
      </c>
      <c r="K121" s="184">
        <v>1.3841000000000001</v>
      </c>
      <c r="L121" s="184">
        <v>2.6395</v>
      </c>
      <c r="M121" s="184">
        <v>3.6049000000000002</v>
      </c>
      <c r="N121" s="184">
        <v>4.7226999999999997</v>
      </c>
      <c r="O121" s="184">
        <v>5.78</v>
      </c>
      <c r="P121" s="184">
        <v>6.1260000000000003</v>
      </c>
      <c r="Q121" s="184">
        <v>7.2244000000000002</v>
      </c>
      <c r="R121" s="184">
        <v>5.0913000000000004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44412</v>
      </c>
      <c r="E122" s="184">
        <v>15.868</v>
      </c>
      <c r="F122" s="184">
        <v>3.78E-2</v>
      </c>
      <c r="G122" s="184">
        <v>5.04E-2</v>
      </c>
      <c r="H122" s="184">
        <v>7.5700000000000003E-2</v>
      </c>
      <c r="I122" s="184">
        <v>0.19570000000000001</v>
      </c>
      <c r="J122" s="184">
        <v>0.4113</v>
      </c>
      <c r="K122" s="184">
        <v>1.38</v>
      </c>
      <c r="L122" s="184">
        <v>2.6324000000000001</v>
      </c>
      <c r="M122" s="184">
        <v>3.5838000000000001</v>
      </c>
      <c r="N122" s="184">
        <v>4.7668999999999997</v>
      </c>
      <c r="O122" s="184">
        <v>5.8490000000000002</v>
      </c>
      <c r="P122" s="184">
        <v>6.2096</v>
      </c>
      <c r="Q122" s="184">
        <v>6.7179000000000002</v>
      </c>
      <c r="R122" s="184">
        <v>5.2991999999999999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44412</v>
      </c>
      <c r="E123" s="184">
        <v>15.214</v>
      </c>
      <c r="F123" s="184">
        <v>3.2899999999999999E-2</v>
      </c>
      <c r="G123" s="184">
        <v>3.95E-2</v>
      </c>
      <c r="H123" s="184">
        <v>5.9200000000000003E-2</v>
      </c>
      <c r="I123" s="184">
        <v>0.158</v>
      </c>
      <c r="J123" s="184">
        <v>0.34960000000000002</v>
      </c>
      <c r="K123" s="184">
        <v>1.204</v>
      </c>
      <c r="L123" s="184">
        <v>2.2789999999999999</v>
      </c>
      <c r="M123" s="184">
        <v>3.0548999999999999</v>
      </c>
      <c r="N123" s="184">
        <v>4.0914000000000001</v>
      </c>
      <c r="O123" s="184">
        <v>5.2481999999999998</v>
      </c>
      <c r="P123" s="184">
        <v>5.5891000000000002</v>
      </c>
      <c r="Q123" s="184">
        <v>6.0872000000000002</v>
      </c>
      <c r="R123" s="184">
        <v>4.7019000000000002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44412</v>
      </c>
      <c r="E124" s="184">
        <v>11.302899999999999</v>
      </c>
      <c r="F124" s="184">
        <v>5.8400000000000001E-2</v>
      </c>
      <c r="G124" s="184">
        <v>8.5000000000000006E-2</v>
      </c>
      <c r="H124" s="184">
        <v>9.4799999999999995E-2</v>
      </c>
      <c r="I124" s="184">
        <v>0.20830000000000001</v>
      </c>
      <c r="J124" s="184">
        <v>0.39169999999999999</v>
      </c>
      <c r="K124" s="184">
        <v>1.2904</v>
      </c>
      <c r="L124" s="184">
        <v>2.2702</v>
      </c>
      <c r="M124" s="184">
        <v>2.9699</v>
      </c>
      <c r="N124" s="184">
        <v>3.8755000000000002</v>
      </c>
      <c r="O124" s="184"/>
      <c r="P124" s="184"/>
      <c r="Q124" s="184">
        <v>4.968</v>
      </c>
      <c r="R124" s="184">
        <v>4.4526000000000003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44412</v>
      </c>
      <c r="E125" s="184">
        <v>11.1257</v>
      </c>
      <c r="F125" s="184">
        <v>5.67E-2</v>
      </c>
      <c r="G125" s="184">
        <v>7.3800000000000004E-2</v>
      </c>
      <c r="H125" s="184">
        <v>7.9200000000000007E-2</v>
      </c>
      <c r="I125" s="184">
        <v>0.17380000000000001</v>
      </c>
      <c r="J125" s="184">
        <v>0.31559999999999999</v>
      </c>
      <c r="K125" s="184">
        <v>1.1069</v>
      </c>
      <c r="L125" s="184">
        <v>1.9461999999999999</v>
      </c>
      <c r="M125" s="184">
        <v>2.5004</v>
      </c>
      <c r="N125" s="184">
        <v>3.2566999999999999</v>
      </c>
      <c r="O125" s="184"/>
      <c r="P125" s="184"/>
      <c r="Q125" s="184">
        <v>4.3133999999999997</v>
      </c>
      <c r="R125" s="184">
        <v>3.8077000000000001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44412</v>
      </c>
      <c r="E126" s="184">
        <v>10.3703</v>
      </c>
      <c r="F126" s="184">
        <v>2.9899999999999999E-2</v>
      </c>
      <c r="G126" s="184">
        <v>8.4000000000000005E-2</v>
      </c>
      <c r="H126" s="184">
        <v>8.7800000000000003E-2</v>
      </c>
      <c r="I126" s="184">
        <v>0.16320000000000001</v>
      </c>
      <c r="J126" s="184">
        <v>0.34839999999999999</v>
      </c>
      <c r="K126" s="184">
        <v>1.2270000000000001</v>
      </c>
      <c r="L126" s="184">
        <v>2.2621000000000002</v>
      </c>
      <c r="M126" s="184">
        <v>2.9504000000000001</v>
      </c>
      <c r="N126" s="184"/>
      <c r="O126" s="184"/>
      <c r="P126" s="184"/>
      <c r="Q126" s="184">
        <v>3.7029999999999998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44412</v>
      </c>
      <c r="E127" s="184">
        <v>10.2873</v>
      </c>
      <c r="F127" s="184">
        <v>2.7199999999999998E-2</v>
      </c>
      <c r="G127" s="184">
        <v>7.1999999999999995E-2</v>
      </c>
      <c r="H127" s="184">
        <v>7.1999999999999995E-2</v>
      </c>
      <c r="I127" s="184">
        <v>0.1295</v>
      </c>
      <c r="J127" s="184">
        <v>0.27189999999999998</v>
      </c>
      <c r="K127" s="184">
        <v>1.0114000000000001</v>
      </c>
      <c r="L127" s="184">
        <v>1.8343</v>
      </c>
      <c r="M127" s="184">
        <v>2.3001</v>
      </c>
      <c r="N127" s="184"/>
      <c r="O127" s="184"/>
      <c r="P127" s="184"/>
      <c r="Q127" s="184">
        <v>2.8730000000000002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44412</v>
      </c>
      <c r="E128" s="184">
        <v>10.489000000000001</v>
      </c>
      <c r="F128" s="184">
        <v>4.7699999999999999E-2</v>
      </c>
      <c r="G128" s="184">
        <v>1.9099999999999999E-2</v>
      </c>
      <c r="H128" s="184">
        <v>8.5900000000000004E-2</v>
      </c>
      <c r="I128" s="184">
        <v>0.2293</v>
      </c>
      <c r="J128" s="184">
        <v>0.43090000000000001</v>
      </c>
      <c r="K128" s="184">
        <v>1.3233999999999999</v>
      </c>
      <c r="L128" s="184">
        <v>2.4517000000000002</v>
      </c>
      <c r="M128" s="184">
        <v>3.4112</v>
      </c>
      <c r="N128" s="184">
        <v>4.5658000000000003</v>
      </c>
      <c r="O128" s="184"/>
      <c r="P128" s="184"/>
      <c r="Q128" s="184">
        <v>4.3310000000000004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44412</v>
      </c>
      <c r="E129" s="184">
        <v>10.409000000000001</v>
      </c>
      <c r="F129" s="184">
        <v>4.8099999999999997E-2</v>
      </c>
      <c r="G129" s="184">
        <v>9.5999999999999992E-3</v>
      </c>
      <c r="H129" s="184">
        <v>6.7299999999999999E-2</v>
      </c>
      <c r="I129" s="184">
        <v>0.20219999999999999</v>
      </c>
      <c r="J129" s="184">
        <v>0.3664</v>
      </c>
      <c r="K129" s="184">
        <v>1.1565000000000001</v>
      </c>
      <c r="L129" s="184">
        <v>2.1191</v>
      </c>
      <c r="M129" s="184">
        <v>2.8963999999999999</v>
      </c>
      <c r="N129" s="184">
        <v>3.8614999999999999</v>
      </c>
      <c r="O129" s="184"/>
      <c r="P129" s="184"/>
      <c r="Q129" s="184">
        <v>3.6240000000000001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44412</v>
      </c>
      <c r="E132" s="184">
        <v>21.163399999999999</v>
      </c>
      <c r="F132" s="184">
        <v>2.2700000000000001E-2</v>
      </c>
      <c r="G132" s="184">
        <v>4.4900000000000002E-2</v>
      </c>
      <c r="H132" s="184">
        <v>6.2399999999999997E-2</v>
      </c>
      <c r="I132" s="184">
        <v>0.16039999999999999</v>
      </c>
      <c r="J132" s="184">
        <v>0.33229999999999998</v>
      </c>
      <c r="K132" s="184">
        <v>1.2148000000000001</v>
      </c>
      <c r="L132" s="184">
        <v>2.2282999999999999</v>
      </c>
      <c r="M132" s="184">
        <v>2.9948999999999999</v>
      </c>
      <c r="N132" s="184">
        <v>3.9378000000000002</v>
      </c>
      <c r="O132" s="184">
        <v>5.1811999999999996</v>
      </c>
      <c r="P132" s="184">
        <v>5.6074000000000002</v>
      </c>
      <c r="Q132" s="184">
        <v>7.1787000000000001</v>
      </c>
      <c r="R132" s="184">
        <v>4.4164000000000003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44412</v>
      </c>
      <c r="E133" s="184">
        <v>22.229500000000002</v>
      </c>
      <c r="F133" s="184">
        <v>2.4299999999999999E-2</v>
      </c>
      <c r="G133" s="184">
        <v>5.3999999999999999E-2</v>
      </c>
      <c r="H133" s="184">
        <v>7.5600000000000001E-2</v>
      </c>
      <c r="I133" s="184">
        <v>0.18790000000000001</v>
      </c>
      <c r="J133" s="184">
        <v>0.39340000000000003</v>
      </c>
      <c r="K133" s="184">
        <v>1.3855999999999999</v>
      </c>
      <c r="L133" s="184">
        <v>2.5687000000000002</v>
      </c>
      <c r="M133" s="184">
        <v>3.5124</v>
      </c>
      <c r="N133" s="184">
        <v>4.6364999999999998</v>
      </c>
      <c r="O133" s="184">
        <v>5.9036999999999997</v>
      </c>
      <c r="P133" s="184">
        <v>6.2992999999999997</v>
      </c>
      <c r="Q133" s="184">
        <v>7.2952000000000004</v>
      </c>
      <c r="R133" s="184">
        <v>5.1292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44412</v>
      </c>
      <c r="E134" s="184">
        <v>15.417899999999999</v>
      </c>
      <c r="F134" s="184">
        <v>2.01E-2</v>
      </c>
      <c r="G134" s="184">
        <v>6.5600000000000006E-2</v>
      </c>
      <c r="H134" s="184">
        <v>0.1618</v>
      </c>
      <c r="I134" s="184">
        <v>0.24510000000000001</v>
      </c>
      <c r="J134" s="184">
        <v>0.46850000000000003</v>
      </c>
      <c r="K134" s="184">
        <v>1.3394999999999999</v>
      </c>
      <c r="L134" s="184">
        <v>2.5057999999999998</v>
      </c>
      <c r="M134" s="184">
        <v>3.4134000000000002</v>
      </c>
      <c r="N134" s="184">
        <v>4.6516000000000002</v>
      </c>
      <c r="O134" s="184">
        <v>5.4157000000000002</v>
      </c>
      <c r="P134" s="184">
        <v>5.8452999999999999</v>
      </c>
      <c r="Q134" s="184">
        <v>6.4347000000000003</v>
      </c>
      <c r="R134" s="184">
        <v>4.8101000000000003</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44412</v>
      </c>
      <c r="E135" s="184">
        <v>14.822900000000001</v>
      </c>
      <c r="F135" s="184">
        <v>1.89E-2</v>
      </c>
      <c r="G135" s="184">
        <v>5.74E-2</v>
      </c>
      <c r="H135" s="184">
        <v>0.1507</v>
      </c>
      <c r="I135" s="184">
        <v>0.21970000000000001</v>
      </c>
      <c r="J135" s="184">
        <v>0.41049999999999998</v>
      </c>
      <c r="K135" s="184">
        <v>1.1754</v>
      </c>
      <c r="L135" s="184">
        <v>2.1818</v>
      </c>
      <c r="M135" s="184">
        <v>2.9203999999999999</v>
      </c>
      <c r="N135" s="184">
        <v>3.9868000000000001</v>
      </c>
      <c r="O135" s="184">
        <v>4.8125</v>
      </c>
      <c r="P135" s="184">
        <v>5.2436999999999996</v>
      </c>
      <c r="Q135" s="184">
        <v>5.8331</v>
      </c>
      <c r="R135" s="184">
        <v>4.2157</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44412</v>
      </c>
      <c r="E136" s="184">
        <v>11.7286</v>
      </c>
      <c r="F136" s="184">
        <v>4.0899999999999999E-2</v>
      </c>
      <c r="G136" s="184">
        <v>9.2200000000000004E-2</v>
      </c>
      <c r="H136" s="184">
        <v>5.4600000000000003E-2</v>
      </c>
      <c r="I136" s="184">
        <v>0.1991</v>
      </c>
      <c r="J136" s="184">
        <v>0.253</v>
      </c>
      <c r="K136" s="184">
        <v>0.97019999999999995</v>
      </c>
      <c r="L136" s="184">
        <v>1.6563000000000001</v>
      </c>
      <c r="M136" s="184">
        <v>2.0988000000000002</v>
      </c>
      <c r="N136" s="184">
        <v>2.6951000000000001</v>
      </c>
      <c r="O136" s="184">
        <v>1.304</v>
      </c>
      <c r="P136" s="184">
        <v>2.8468</v>
      </c>
      <c r="Q136" s="184">
        <v>3.0596999999999999</v>
      </c>
      <c r="R136" s="184">
        <v>2.6185999999999998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44412</v>
      </c>
      <c r="E137" s="184">
        <v>12.072800000000001</v>
      </c>
      <c r="F137" s="184">
        <v>4.1399999999999999E-2</v>
      </c>
      <c r="G137" s="184">
        <v>9.7799999999999998E-2</v>
      </c>
      <c r="H137" s="184">
        <v>6.3E-2</v>
      </c>
      <c r="I137" s="184">
        <v>0.2167</v>
      </c>
      <c r="J137" s="184">
        <v>0.29160000000000003</v>
      </c>
      <c r="K137" s="184">
        <v>1.0801000000000001</v>
      </c>
      <c r="L137" s="184">
        <v>1.8733</v>
      </c>
      <c r="M137" s="184">
        <v>2.4238</v>
      </c>
      <c r="N137" s="184">
        <v>3.1352000000000002</v>
      </c>
      <c r="O137" s="184">
        <v>1.7619</v>
      </c>
      <c r="P137" s="184">
        <v>3.4018000000000002</v>
      </c>
      <c r="Q137" s="184">
        <v>3.6246999999999998</v>
      </c>
      <c r="R137" s="184">
        <v>3.0695000000000001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44412</v>
      </c>
      <c r="E138" s="184">
        <v>27.753900000000002</v>
      </c>
      <c r="F138" s="184">
        <v>1.9099999999999999E-2</v>
      </c>
      <c r="G138" s="184">
        <v>7.4999999999999997E-2</v>
      </c>
      <c r="H138" s="184">
        <v>8.5099999999999995E-2</v>
      </c>
      <c r="I138" s="184">
        <v>0.20619999999999999</v>
      </c>
      <c r="J138" s="184">
        <v>0.37980000000000003</v>
      </c>
      <c r="K138" s="184">
        <v>1.3156000000000001</v>
      </c>
      <c r="L138" s="184">
        <v>2.4192999999999998</v>
      </c>
      <c r="M138" s="184">
        <v>3.1970000000000001</v>
      </c>
      <c r="N138" s="184">
        <v>4.1153000000000004</v>
      </c>
      <c r="O138" s="184">
        <v>5.2939999999999996</v>
      </c>
      <c r="P138" s="184">
        <v>5.7686999999999999</v>
      </c>
      <c r="Q138" s="184">
        <v>6.8701999999999996</v>
      </c>
      <c r="R138" s="184">
        <v>4.4021999999999997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44412</v>
      </c>
      <c r="E139" s="184">
        <v>26.616099999999999</v>
      </c>
      <c r="F139" s="184">
        <v>1.77E-2</v>
      </c>
      <c r="G139" s="184">
        <v>6.88E-2</v>
      </c>
      <c r="H139" s="184">
        <v>7.6300000000000007E-2</v>
      </c>
      <c r="I139" s="184">
        <v>0.1875</v>
      </c>
      <c r="J139" s="184">
        <v>0.33889999999999998</v>
      </c>
      <c r="K139" s="184">
        <v>1.2007000000000001</v>
      </c>
      <c r="L139" s="184">
        <v>2.1907999999999999</v>
      </c>
      <c r="M139" s="184">
        <v>2.8506</v>
      </c>
      <c r="N139" s="184">
        <v>3.6480999999999999</v>
      </c>
      <c r="O139" s="184">
        <v>4.7892000000000001</v>
      </c>
      <c r="P139" s="184">
        <v>5.2454000000000001</v>
      </c>
      <c r="Q139" s="184">
        <v>6.8563999999999998</v>
      </c>
      <c r="R139" s="184">
        <v>3.9346999999999999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44412</v>
      </c>
      <c r="E140" s="184">
        <v>10.701000000000001</v>
      </c>
      <c r="F140" s="184">
        <v>2.9000000000000001E-2</v>
      </c>
      <c r="G140" s="184">
        <v>7.3899999999999993E-2</v>
      </c>
      <c r="H140" s="184">
        <v>6.08E-2</v>
      </c>
      <c r="I140" s="184">
        <v>0.1779</v>
      </c>
      <c r="J140" s="184">
        <v>0.33939999999999998</v>
      </c>
      <c r="K140" s="184">
        <v>1.4024000000000001</v>
      </c>
      <c r="L140" s="184">
        <v>2.746</v>
      </c>
      <c r="M140" s="184">
        <v>3.5634000000000001</v>
      </c>
      <c r="N140" s="184">
        <v>5.1643999999999997</v>
      </c>
      <c r="O140" s="184"/>
      <c r="P140" s="184"/>
      <c r="Q140" s="184">
        <v>4.6246999999999998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44412</v>
      </c>
      <c r="E141" s="184">
        <v>10.590299999999999</v>
      </c>
      <c r="F141" s="184">
        <v>2.7400000000000001E-2</v>
      </c>
      <c r="G141" s="184">
        <v>6.4299999999999996E-2</v>
      </c>
      <c r="H141" s="184">
        <v>4.6300000000000001E-2</v>
      </c>
      <c r="I141" s="184">
        <v>0.14660000000000001</v>
      </c>
      <c r="J141" s="184">
        <v>0.2717</v>
      </c>
      <c r="K141" s="184">
        <v>1.2166999999999999</v>
      </c>
      <c r="L141" s="184">
        <v>2.3791000000000002</v>
      </c>
      <c r="M141" s="184">
        <v>3.0085000000000002</v>
      </c>
      <c r="N141" s="184">
        <v>4.4202000000000004</v>
      </c>
      <c r="O141" s="184"/>
      <c r="P141" s="184"/>
      <c r="Q141" s="184">
        <v>3.9011999999999998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44412</v>
      </c>
      <c r="E142" s="184">
        <v>11.694100000000001</v>
      </c>
      <c r="F142" s="184">
        <v>2.7400000000000001E-2</v>
      </c>
      <c r="G142" s="184">
        <v>8.6400000000000005E-2</v>
      </c>
      <c r="H142" s="184">
        <v>0.10100000000000001</v>
      </c>
      <c r="I142" s="184">
        <v>0.2306</v>
      </c>
      <c r="J142" s="184">
        <v>0.45179999999999998</v>
      </c>
      <c r="K142" s="184">
        <v>1.4319999999999999</v>
      </c>
      <c r="L142" s="184">
        <v>2.7502</v>
      </c>
      <c r="M142" s="184">
        <v>3.7446999999999999</v>
      </c>
      <c r="N142" s="184">
        <v>4.9776999999999996</v>
      </c>
      <c r="O142" s="184"/>
      <c r="P142" s="184"/>
      <c r="Q142" s="184">
        <v>6.1307999999999998</v>
      </c>
      <c r="R142" s="184">
        <v>5.6361999999999997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44412</v>
      </c>
      <c r="E143" s="184">
        <v>11.464499999999999</v>
      </c>
      <c r="F143" s="184">
        <v>2.53E-2</v>
      </c>
      <c r="G143" s="184">
        <v>7.5899999999999995E-2</v>
      </c>
      <c r="H143" s="184">
        <v>8.7300000000000003E-2</v>
      </c>
      <c r="I143" s="184">
        <v>0.19839999999999999</v>
      </c>
      <c r="J143" s="184">
        <v>0.38179999999999997</v>
      </c>
      <c r="K143" s="184">
        <v>1.2344999999999999</v>
      </c>
      <c r="L143" s="184">
        <v>2.3570000000000002</v>
      </c>
      <c r="M143" s="184">
        <v>3.1555</v>
      </c>
      <c r="N143" s="184">
        <v>4.1848000000000001</v>
      </c>
      <c r="O143" s="184"/>
      <c r="P143" s="184"/>
      <c r="Q143" s="184">
        <v>5.3337000000000003</v>
      </c>
      <c r="R143" s="184">
        <v>4.8212000000000002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44412</v>
      </c>
      <c r="E144" s="184">
        <v>11.368399999999999</v>
      </c>
      <c r="F144" s="184">
        <v>3.5200000000000002E-2</v>
      </c>
      <c r="G144" s="184">
        <v>5.9900000000000002E-2</v>
      </c>
      <c r="H144" s="184">
        <v>5.0999999999999997E-2</v>
      </c>
      <c r="I144" s="184">
        <v>0.1895</v>
      </c>
      <c r="J144" s="184">
        <v>0.43469999999999998</v>
      </c>
      <c r="K144" s="184">
        <v>1.1748000000000001</v>
      </c>
      <c r="L144" s="184">
        <v>2.3111000000000002</v>
      </c>
      <c r="M144" s="184">
        <v>3.0689000000000002</v>
      </c>
      <c r="N144" s="184">
        <v>4.05</v>
      </c>
      <c r="O144" s="184"/>
      <c r="P144" s="184"/>
      <c r="Q144" s="184">
        <v>5.3635000000000002</v>
      </c>
      <c r="R144" s="184">
        <v>4.8741000000000003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44412</v>
      </c>
      <c r="E145" s="184">
        <v>11.235300000000001</v>
      </c>
      <c r="F145" s="184">
        <v>3.4700000000000002E-2</v>
      </c>
      <c r="G145" s="184">
        <v>5.7000000000000002E-2</v>
      </c>
      <c r="H145" s="184">
        <v>4.6300000000000001E-2</v>
      </c>
      <c r="I145" s="184">
        <v>0.17829999999999999</v>
      </c>
      <c r="J145" s="184">
        <v>0.41020000000000001</v>
      </c>
      <c r="K145" s="184">
        <v>1.0905</v>
      </c>
      <c r="L145" s="184">
        <v>2.1493000000000002</v>
      </c>
      <c r="M145" s="184">
        <v>2.7669000000000001</v>
      </c>
      <c r="N145" s="184">
        <v>3.5912999999999999</v>
      </c>
      <c r="O145" s="184"/>
      <c r="P145" s="184"/>
      <c r="Q145" s="184">
        <v>4.8592000000000004</v>
      </c>
      <c r="R145" s="184">
        <v>4.3691000000000004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44412</v>
      </c>
      <c r="E146" s="184">
        <v>29.000800000000002</v>
      </c>
      <c r="F146" s="184">
        <v>3.1699999999999999E-2</v>
      </c>
      <c r="G146" s="184">
        <v>5.9299999999999999E-2</v>
      </c>
      <c r="H146" s="184">
        <v>8.4199999999999997E-2</v>
      </c>
      <c r="I146" s="184">
        <v>0.2087</v>
      </c>
      <c r="J146" s="184">
        <v>0.41830000000000001</v>
      </c>
      <c r="K146" s="184">
        <v>1.4080999999999999</v>
      </c>
      <c r="L146" s="184">
        <v>2.6417000000000002</v>
      </c>
      <c r="M146" s="184">
        <v>3.5432000000000001</v>
      </c>
      <c r="N146" s="184">
        <v>4.6764000000000001</v>
      </c>
      <c r="O146" s="184">
        <v>5.7948000000000004</v>
      </c>
      <c r="P146" s="184">
        <v>6.0827</v>
      </c>
      <c r="Q146" s="184">
        <v>6.8777999999999997</v>
      </c>
      <c r="R146" s="184">
        <v>5.0702999999999996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44412</v>
      </c>
      <c r="E147" s="184">
        <v>27.840800000000002</v>
      </c>
      <c r="F147" s="184">
        <v>3.0200000000000001E-2</v>
      </c>
      <c r="G147" s="184">
        <v>5.1400000000000001E-2</v>
      </c>
      <c r="H147" s="184">
        <v>7.2999999999999995E-2</v>
      </c>
      <c r="I147" s="184">
        <v>0.185</v>
      </c>
      <c r="J147" s="184">
        <v>0.36659999999999998</v>
      </c>
      <c r="K147" s="184">
        <v>1.2625</v>
      </c>
      <c r="L147" s="184">
        <v>2.3517000000000001</v>
      </c>
      <c r="M147" s="184">
        <v>3.1076000000000001</v>
      </c>
      <c r="N147" s="184">
        <v>4.0867000000000004</v>
      </c>
      <c r="O147" s="184">
        <v>5.2438000000000002</v>
      </c>
      <c r="P147" s="184">
        <v>5.5422000000000002</v>
      </c>
      <c r="Q147" s="184">
        <v>7.0114999999999998</v>
      </c>
      <c r="R147" s="184">
        <v>4.5026999999999999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2.7914545454545456E-2</v>
      </c>
      <c r="G148" s="186">
        <v>5.9829090909090873E-2</v>
      </c>
      <c r="H148" s="186">
        <v>7.7283636363636374E-2</v>
      </c>
      <c r="I148" s="186">
        <v>0.18210909090909094</v>
      </c>
      <c r="J148" s="186">
        <v>0.35103454545454532</v>
      </c>
      <c r="K148" s="186">
        <v>1.1831381818181816</v>
      </c>
      <c r="L148" s="186">
        <v>2.1790454545454545</v>
      </c>
      <c r="M148" s="186">
        <v>2.914294545454545</v>
      </c>
      <c r="N148" s="186">
        <v>3.8590566037735847</v>
      </c>
      <c r="O148" s="186">
        <v>5.0406358974358971</v>
      </c>
      <c r="P148" s="186">
        <v>5.5120181818181813</v>
      </c>
      <c r="Q148" s="186">
        <v>5.6818836363636356</v>
      </c>
      <c r="R148" s="186">
        <v>4.2956106382978732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2.7900000000000001E-2</v>
      </c>
      <c r="G149" s="186">
        <v>6.2799999999999995E-2</v>
      </c>
      <c r="H149" s="186">
        <v>7.5700000000000003E-2</v>
      </c>
      <c r="I149" s="186">
        <v>0.188</v>
      </c>
      <c r="J149" s="186">
        <v>0.36149999999999999</v>
      </c>
      <c r="K149" s="186">
        <v>1.2148000000000001</v>
      </c>
      <c r="L149" s="186">
        <v>2.2702</v>
      </c>
      <c r="M149" s="186">
        <v>3.0091999999999999</v>
      </c>
      <c r="N149" s="186">
        <v>4.0031999999999996</v>
      </c>
      <c r="O149" s="186">
        <v>5.2210999999999999</v>
      </c>
      <c r="P149" s="186">
        <v>5.5891000000000002</v>
      </c>
      <c r="Q149" s="186">
        <v>6.2224000000000004</v>
      </c>
      <c r="R149" s="186">
        <v>4.4526000000000003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44412</v>
      </c>
      <c r="E152" s="184">
        <v>71.55</v>
      </c>
      <c r="F152" s="184">
        <v>0.22409999999999999</v>
      </c>
      <c r="G152" s="184">
        <v>0.80300000000000005</v>
      </c>
      <c r="H152" s="184">
        <v>1.2739</v>
      </c>
      <c r="I152" s="184">
        <v>1.9520999999999999</v>
      </c>
      <c r="J152" s="184">
        <v>2.6101000000000001</v>
      </c>
      <c r="K152" s="184">
        <v>8.1305999999999994</v>
      </c>
      <c r="L152" s="184">
        <v>8.9539000000000009</v>
      </c>
      <c r="M152" s="184">
        <v>25</v>
      </c>
      <c r="N152" s="184">
        <v>30.900099999999998</v>
      </c>
      <c r="O152" s="184">
        <v>11.8294</v>
      </c>
      <c r="P152" s="184">
        <v>10.936999999999999</v>
      </c>
      <c r="Q152" s="184">
        <v>9.6832999999999991</v>
      </c>
      <c r="R152" s="184">
        <v>17.370999999999999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44412</v>
      </c>
      <c r="E153" s="184">
        <v>77.5</v>
      </c>
      <c r="F153" s="184">
        <v>0.2198</v>
      </c>
      <c r="G153" s="184">
        <v>0.80649999999999999</v>
      </c>
      <c r="H153" s="184">
        <v>1.2939000000000001</v>
      </c>
      <c r="I153" s="184">
        <v>2.0005000000000002</v>
      </c>
      <c r="J153" s="184">
        <v>2.7170000000000001</v>
      </c>
      <c r="K153" s="184">
        <v>8.4674999999999994</v>
      </c>
      <c r="L153" s="184">
        <v>9.6181000000000001</v>
      </c>
      <c r="M153" s="184">
        <v>26.1188</v>
      </c>
      <c r="N153" s="184">
        <v>32.433399999999999</v>
      </c>
      <c r="O153" s="184">
        <v>13.052899999999999</v>
      </c>
      <c r="P153" s="184">
        <v>12.1698</v>
      </c>
      <c r="Q153" s="184">
        <v>12.8742</v>
      </c>
      <c r="R153" s="184">
        <v>18.675599999999999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44412</v>
      </c>
      <c r="E154" s="184">
        <v>266.45100000000002</v>
      </c>
      <c r="F154" s="184">
        <v>0.13300000000000001</v>
      </c>
      <c r="G154" s="184">
        <v>1.5228999999999999</v>
      </c>
      <c r="H154" s="184">
        <v>2.1958000000000002</v>
      </c>
      <c r="I154" s="184">
        <v>2.7423999999999999</v>
      </c>
      <c r="J154" s="184">
        <v>3.1656</v>
      </c>
      <c r="K154" s="184">
        <v>13.6683</v>
      </c>
      <c r="L154" s="184">
        <v>12.379200000000001</v>
      </c>
      <c r="M154" s="184">
        <v>46.0246</v>
      </c>
      <c r="N154" s="184">
        <v>50.752800000000001</v>
      </c>
      <c r="O154" s="184">
        <v>12.190099999999999</v>
      </c>
      <c r="P154" s="184">
        <v>13.507</v>
      </c>
      <c r="Q154" s="184">
        <v>16.9984</v>
      </c>
      <c r="R154" s="184">
        <v>18.172499999999999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44412</v>
      </c>
      <c r="E155" s="184">
        <v>266.45100000000002</v>
      </c>
      <c r="F155" s="184">
        <v>0.13300000000000001</v>
      </c>
      <c r="G155" s="184">
        <v>1.5228999999999999</v>
      </c>
      <c r="H155" s="184">
        <v>2.1958000000000002</v>
      </c>
      <c r="I155" s="184">
        <v>2.7423999999999999</v>
      </c>
      <c r="J155" s="184">
        <v>3.1656</v>
      </c>
      <c r="K155" s="184">
        <v>13.6683</v>
      </c>
      <c r="L155" s="184">
        <v>12.379200000000001</v>
      </c>
      <c r="M155" s="184">
        <v>46.0246</v>
      </c>
      <c r="N155" s="184">
        <v>50.752800000000001</v>
      </c>
      <c r="O155" s="184">
        <v>12.190099999999999</v>
      </c>
      <c r="P155" s="184">
        <v>12.4505</v>
      </c>
      <c r="Q155" s="184">
        <v>18.153400000000001</v>
      </c>
      <c r="R155" s="184">
        <v>18.172499999999999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44412</v>
      </c>
      <c r="E156" s="184">
        <v>280.92700000000002</v>
      </c>
      <c r="F156" s="184">
        <v>0.13469999999999999</v>
      </c>
      <c r="G156" s="184">
        <v>1.5317000000000001</v>
      </c>
      <c r="H156" s="184">
        <v>2.2084000000000001</v>
      </c>
      <c r="I156" s="184">
        <v>2.7696000000000001</v>
      </c>
      <c r="J156" s="184">
        <v>3.2250999999999999</v>
      </c>
      <c r="K156" s="184">
        <v>13.838900000000001</v>
      </c>
      <c r="L156" s="184">
        <v>12.708</v>
      </c>
      <c r="M156" s="184">
        <v>46.6599</v>
      </c>
      <c r="N156" s="184">
        <v>51.631999999999998</v>
      </c>
      <c r="O156" s="184">
        <v>12.9603</v>
      </c>
      <c r="P156" s="184">
        <v>14.3032</v>
      </c>
      <c r="Q156" s="184">
        <v>13.601699999999999</v>
      </c>
      <c r="R156" s="184">
        <v>18.8794</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44412</v>
      </c>
      <c r="E157" s="184">
        <v>280.92700000000002</v>
      </c>
      <c r="F157" s="184">
        <v>0.13469999999999999</v>
      </c>
      <c r="G157" s="184">
        <v>1.5317000000000001</v>
      </c>
      <c r="H157" s="184">
        <v>2.2084000000000001</v>
      </c>
      <c r="I157" s="184">
        <v>2.7696000000000001</v>
      </c>
      <c r="J157" s="184">
        <v>3.2250999999999999</v>
      </c>
      <c r="K157" s="184">
        <v>13.838900000000001</v>
      </c>
      <c r="L157" s="184">
        <v>12.708</v>
      </c>
      <c r="M157" s="184">
        <v>46.6599</v>
      </c>
      <c r="N157" s="184">
        <v>51.631999999999998</v>
      </c>
      <c r="O157" s="184">
        <v>12.9603</v>
      </c>
      <c r="P157" s="184">
        <v>13.446999999999999</v>
      </c>
      <c r="Q157" s="184">
        <v>14.2973</v>
      </c>
      <c r="R157" s="184">
        <v>18.8794</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44412</v>
      </c>
      <c r="E158" s="184">
        <v>47.21</v>
      </c>
      <c r="F158" s="184">
        <v>0.23350000000000001</v>
      </c>
      <c r="G158" s="184">
        <v>1.0921000000000001</v>
      </c>
      <c r="H158" s="184">
        <v>1.5487</v>
      </c>
      <c r="I158" s="184">
        <v>2.1419000000000001</v>
      </c>
      <c r="J158" s="184">
        <v>1.9654</v>
      </c>
      <c r="K158" s="184">
        <v>6.4246999999999996</v>
      </c>
      <c r="L158" s="184">
        <v>7.125</v>
      </c>
      <c r="M158" s="184">
        <v>21.175599999999999</v>
      </c>
      <c r="N158" s="184">
        <v>27.3537</v>
      </c>
      <c r="O158" s="184">
        <v>11.5185</v>
      </c>
      <c r="P158" s="184">
        <v>10.747299999999999</v>
      </c>
      <c r="Q158" s="184">
        <v>11.211399999999999</v>
      </c>
      <c r="R158" s="184">
        <v>15.953799999999999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44412</v>
      </c>
      <c r="E159" s="184">
        <v>51.38</v>
      </c>
      <c r="F159" s="184">
        <v>0.2341</v>
      </c>
      <c r="G159" s="184">
        <v>1.1019000000000001</v>
      </c>
      <c r="H159" s="184">
        <v>1.5616000000000001</v>
      </c>
      <c r="I159" s="184">
        <v>2.1877</v>
      </c>
      <c r="J159" s="184">
        <v>2.0457000000000001</v>
      </c>
      <c r="K159" s="184">
        <v>6.5975000000000001</v>
      </c>
      <c r="L159" s="184">
        <v>7.4671000000000003</v>
      </c>
      <c r="M159" s="184">
        <v>21.753599999999999</v>
      </c>
      <c r="N159" s="184">
        <v>28.1297</v>
      </c>
      <c r="O159" s="184">
        <v>12.2546</v>
      </c>
      <c r="P159" s="184">
        <v>11.7674</v>
      </c>
      <c r="Q159" s="184">
        <v>13.510199999999999</v>
      </c>
      <c r="R159" s="184">
        <v>16.606300000000001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44412</v>
      </c>
      <c r="E160" s="184">
        <v>10.647399999999999</v>
      </c>
      <c r="F160" s="184">
        <v>-0.25290000000000001</v>
      </c>
      <c r="G160" s="184">
        <v>1.4462999999999999</v>
      </c>
      <c r="H160" s="184">
        <v>2.6829000000000001</v>
      </c>
      <c r="I160" s="184">
        <v>2.0423</v>
      </c>
      <c r="J160" s="184">
        <v>1.3149999999999999</v>
      </c>
      <c r="K160" s="184">
        <v>10.568300000000001</v>
      </c>
      <c r="L160" s="184">
        <v>11.233700000000001</v>
      </c>
      <c r="M160" s="184">
        <v>21.378</v>
      </c>
      <c r="N160" s="184">
        <v>21.9284</v>
      </c>
      <c r="O160" s="184"/>
      <c r="P160" s="184"/>
      <c r="Q160" s="184">
        <v>4.0125999999999999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44412</v>
      </c>
      <c r="E161" s="184">
        <v>10.2858</v>
      </c>
      <c r="F161" s="184">
        <v>-0.25990000000000002</v>
      </c>
      <c r="G161" s="184">
        <v>1.4149</v>
      </c>
      <c r="H161" s="184">
        <v>2.6394000000000002</v>
      </c>
      <c r="I161" s="184">
        <v>1.9516</v>
      </c>
      <c r="J161" s="184">
        <v>1.1148</v>
      </c>
      <c r="K161" s="184">
        <v>9.9686000000000003</v>
      </c>
      <c r="L161" s="184">
        <v>9.9380000000000006</v>
      </c>
      <c r="M161" s="184">
        <v>19.3691</v>
      </c>
      <c r="N161" s="184">
        <v>19.279199999999999</v>
      </c>
      <c r="O161" s="184"/>
      <c r="P161" s="184"/>
      <c r="Q161" s="184">
        <v>1.7829999999999999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44412</v>
      </c>
      <c r="E162" s="184">
        <v>14.474</v>
      </c>
      <c r="F162" s="184">
        <v>0.14530000000000001</v>
      </c>
      <c r="G162" s="184">
        <v>0.88519999999999999</v>
      </c>
      <c r="H162" s="184">
        <v>0.96260000000000001</v>
      </c>
      <c r="I162" s="184">
        <v>1.7075</v>
      </c>
      <c r="J162" s="184">
        <v>1.8794</v>
      </c>
      <c r="K162" s="184">
        <v>6.7088999999999999</v>
      </c>
      <c r="L162" s="184">
        <v>8.0310000000000006</v>
      </c>
      <c r="M162" s="184">
        <v>18.610199999999999</v>
      </c>
      <c r="N162" s="184">
        <v>23.741099999999999</v>
      </c>
      <c r="O162" s="184">
        <v>13.092000000000001</v>
      </c>
      <c r="P162" s="184"/>
      <c r="Q162" s="184">
        <v>13.092000000000001</v>
      </c>
      <c r="R162" s="184">
        <v>17.0321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44412</v>
      </c>
      <c r="E163" s="184">
        <v>13.984999999999999</v>
      </c>
      <c r="F163" s="184">
        <v>0.14319999999999999</v>
      </c>
      <c r="G163" s="184">
        <v>0.87280000000000002</v>
      </c>
      <c r="H163" s="184">
        <v>0.9456</v>
      </c>
      <c r="I163" s="184">
        <v>1.6573</v>
      </c>
      <c r="J163" s="184">
        <v>1.7608999999999999</v>
      </c>
      <c r="K163" s="184">
        <v>6.3659999999999997</v>
      </c>
      <c r="L163" s="184">
        <v>7.3540000000000001</v>
      </c>
      <c r="M163" s="184">
        <v>17.491399999999999</v>
      </c>
      <c r="N163" s="184">
        <v>22.171700000000001</v>
      </c>
      <c r="O163" s="184">
        <v>11.806100000000001</v>
      </c>
      <c r="P163" s="184"/>
      <c r="Q163" s="184">
        <v>11.806100000000001</v>
      </c>
      <c r="R163" s="184">
        <v>15.675599999999999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44412</v>
      </c>
      <c r="E164" s="184">
        <v>33.33</v>
      </c>
      <c r="F164" s="184">
        <v>0.03</v>
      </c>
      <c r="G164" s="184">
        <v>0.81669999999999998</v>
      </c>
      <c r="H164" s="184">
        <v>1.095</v>
      </c>
      <c r="I164" s="184">
        <v>1.3409</v>
      </c>
      <c r="J164" s="184">
        <v>2.0232999999999999</v>
      </c>
      <c r="K164" s="184">
        <v>5.4345999999999997</v>
      </c>
      <c r="L164" s="184">
        <v>5.9574999999999996</v>
      </c>
      <c r="M164" s="184">
        <v>12.8339</v>
      </c>
      <c r="N164" s="184">
        <v>16.0273</v>
      </c>
      <c r="O164" s="184">
        <v>9.8298000000000005</v>
      </c>
      <c r="P164" s="184">
        <v>9.7706999999999997</v>
      </c>
      <c r="Q164" s="184">
        <v>12.5908</v>
      </c>
      <c r="R164" s="184">
        <v>13.7697</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44412</v>
      </c>
      <c r="E165" s="184">
        <v>30.341999999999999</v>
      </c>
      <c r="F165" s="184">
        <v>2.64E-2</v>
      </c>
      <c r="G165" s="184">
        <v>0.80059999999999998</v>
      </c>
      <c r="H165" s="184">
        <v>1.0692999999999999</v>
      </c>
      <c r="I165" s="184">
        <v>1.2851999999999999</v>
      </c>
      <c r="J165" s="184">
        <v>1.8939999999999999</v>
      </c>
      <c r="K165" s="184">
        <v>5.0696000000000003</v>
      </c>
      <c r="L165" s="184">
        <v>5.2554999999999996</v>
      </c>
      <c r="M165" s="184">
        <v>11.711600000000001</v>
      </c>
      <c r="N165" s="184">
        <v>14.4938</v>
      </c>
      <c r="O165" s="184">
        <v>8.4763000000000002</v>
      </c>
      <c r="P165" s="184">
        <v>8.4670000000000005</v>
      </c>
      <c r="Q165" s="184">
        <v>11.154500000000001</v>
      </c>
      <c r="R165" s="184">
        <v>12.3127</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44412</v>
      </c>
      <c r="E166" s="184">
        <v>119.22880000000001</v>
      </c>
      <c r="F166" s="184">
        <v>-0.1079</v>
      </c>
      <c r="G166" s="184">
        <v>0.57750000000000001</v>
      </c>
      <c r="H166" s="184">
        <v>1.1781999999999999</v>
      </c>
      <c r="I166" s="184">
        <v>1.986</v>
      </c>
      <c r="J166" s="184">
        <v>3.1156000000000001</v>
      </c>
      <c r="K166" s="184">
        <v>9.2147000000000006</v>
      </c>
      <c r="L166" s="184">
        <v>10.617800000000001</v>
      </c>
      <c r="M166" s="184">
        <v>25.4665</v>
      </c>
      <c r="N166" s="184">
        <v>30.55</v>
      </c>
      <c r="O166" s="184">
        <v>10.9758</v>
      </c>
      <c r="P166" s="184">
        <v>11.574999999999999</v>
      </c>
      <c r="Q166" s="184">
        <v>15.9693</v>
      </c>
      <c r="R166" s="184">
        <v>15.5564</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44412</v>
      </c>
      <c r="E167" s="184">
        <v>128.44069999999999</v>
      </c>
      <c r="F167" s="184">
        <v>-0.1043</v>
      </c>
      <c r="G167" s="184">
        <v>0.59550000000000003</v>
      </c>
      <c r="H167" s="184">
        <v>1.2038</v>
      </c>
      <c r="I167" s="184">
        <v>2.0415000000000001</v>
      </c>
      <c r="J167" s="184">
        <v>3.2391000000000001</v>
      </c>
      <c r="K167" s="184">
        <v>9.6038999999999994</v>
      </c>
      <c r="L167" s="184">
        <v>11.438800000000001</v>
      </c>
      <c r="M167" s="184">
        <v>26.796199999999999</v>
      </c>
      <c r="N167" s="184">
        <v>32.3887</v>
      </c>
      <c r="O167" s="184">
        <v>12.4625</v>
      </c>
      <c r="P167" s="184">
        <v>12.7965</v>
      </c>
      <c r="Q167" s="184">
        <v>12.9778</v>
      </c>
      <c r="R167" s="184">
        <v>17.149000000000001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44412</v>
      </c>
      <c r="E168" s="184">
        <v>14.5486</v>
      </c>
      <c r="F168" s="184">
        <v>0.1177</v>
      </c>
      <c r="G168" s="184">
        <v>0.95130000000000003</v>
      </c>
      <c r="H168" s="184">
        <v>1.5452999999999999</v>
      </c>
      <c r="I168" s="184">
        <v>2.1966000000000001</v>
      </c>
      <c r="J168" s="184">
        <v>2.7052</v>
      </c>
      <c r="K168" s="184">
        <v>8.6883999999999997</v>
      </c>
      <c r="L168" s="184">
        <v>9.0395000000000003</v>
      </c>
      <c r="M168" s="184">
        <v>22.659099999999999</v>
      </c>
      <c r="N168" s="184">
        <v>27.829000000000001</v>
      </c>
      <c r="O168" s="184"/>
      <c r="P168" s="184"/>
      <c r="Q168" s="184">
        <v>30.3689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44412</v>
      </c>
      <c r="E169" s="184">
        <v>14.1616</v>
      </c>
      <c r="F169" s="184">
        <v>0.1124</v>
      </c>
      <c r="G169" s="184">
        <v>0.92500000000000004</v>
      </c>
      <c r="H169" s="184">
        <v>1.5081</v>
      </c>
      <c r="I169" s="184">
        <v>2.1164000000000001</v>
      </c>
      <c r="J169" s="184">
        <v>2.5289000000000001</v>
      </c>
      <c r="K169" s="184">
        <v>8.1739999999999995</v>
      </c>
      <c r="L169" s="184">
        <v>8.0526999999999997</v>
      </c>
      <c r="M169" s="184">
        <v>20.946300000000001</v>
      </c>
      <c r="N169" s="184">
        <v>25.433800000000002</v>
      </c>
      <c r="O169" s="184"/>
      <c r="P169" s="184"/>
      <c r="Q169" s="184">
        <v>27.906199999999998</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44412</v>
      </c>
      <c r="E170" s="184">
        <v>14.663600000000001</v>
      </c>
      <c r="F170" s="184">
        <v>5.6599999999999998E-2</v>
      </c>
      <c r="G170" s="184">
        <v>0.93820000000000003</v>
      </c>
      <c r="H170" s="184">
        <v>1.4937</v>
      </c>
      <c r="I170" s="184">
        <v>2.0480999999999998</v>
      </c>
      <c r="J170" s="184">
        <v>2.5712999999999999</v>
      </c>
      <c r="K170" s="184">
        <v>7.7271000000000001</v>
      </c>
      <c r="L170" s="184">
        <v>8.9225999999999992</v>
      </c>
      <c r="M170" s="184">
        <v>23.404</v>
      </c>
      <c r="N170" s="184">
        <v>28.383700000000001</v>
      </c>
      <c r="O170" s="184"/>
      <c r="P170" s="184"/>
      <c r="Q170" s="184">
        <v>16.419599999999999</v>
      </c>
      <c r="R170" s="184">
        <v>19.0093</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44412</v>
      </c>
      <c r="E171" s="184">
        <v>14.023899999999999</v>
      </c>
      <c r="F171" s="184">
        <v>5.21E-2</v>
      </c>
      <c r="G171" s="184">
        <v>0.9153</v>
      </c>
      <c r="H171" s="184">
        <v>1.4614</v>
      </c>
      <c r="I171" s="184">
        <v>1.9779</v>
      </c>
      <c r="J171" s="184">
        <v>2.4173</v>
      </c>
      <c r="K171" s="184">
        <v>7.2835999999999999</v>
      </c>
      <c r="L171" s="184">
        <v>8.0357000000000003</v>
      </c>
      <c r="M171" s="184">
        <v>21.835699999999999</v>
      </c>
      <c r="N171" s="184">
        <v>26.2652</v>
      </c>
      <c r="O171" s="184"/>
      <c r="P171" s="184"/>
      <c r="Q171" s="184">
        <v>14.3752</v>
      </c>
      <c r="R171" s="184">
        <v>16.962599999999998</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44412</v>
      </c>
      <c r="E172" s="184">
        <v>14.96</v>
      </c>
      <c r="F172" s="184">
        <v>0.2009</v>
      </c>
      <c r="G172" s="184">
        <v>1.0127999999999999</v>
      </c>
      <c r="H172" s="184">
        <v>1.0810999999999999</v>
      </c>
      <c r="I172" s="184">
        <v>1.4924999999999999</v>
      </c>
      <c r="J172" s="184">
        <v>1.6995</v>
      </c>
      <c r="K172" s="184">
        <v>5.2039</v>
      </c>
      <c r="L172" s="184">
        <v>4.6886000000000001</v>
      </c>
      <c r="M172" s="184">
        <v>17.1496</v>
      </c>
      <c r="N172" s="184">
        <v>23.738600000000002</v>
      </c>
      <c r="O172" s="184">
        <v>13.406000000000001</v>
      </c>
      <c r="P172" s="184"/>
      <c r="Q172" s="184">
        <v>11.838699999999999</v>
      </c>
      <c r="R172" s="184">
        <v>17.9969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44412</v>
      </c>
      <c r="E173" s="184">
        <v>14.57</v>
      </c>
      <c r="F173" s="184">
        <v>0.20630000000000001</v>
      </c>
      <c r="G173" s="184">
        <v>1.0402</v>
      </c>
      <c r="H173" s="184">
        <v>1.1103000000000001</v>
      </c>
      <c r="I173" s="184">
        <v>1.4623999999999999</v>
      </c>
      <c r="J173" s="184">
        <v>1.6039000000000001</v>
      </c>
      <c r="K173" s="184">
        <v>4.8956</v>
      </c>
      <c r="L173" s="184">
        <v>4.0713999999999997</v>
      </c>
      <c r="M173" s="184">
        <v>16.280899999999999</v>
      </c>
      <c r="N173" s="184">
        <v>22.6431</v>
      </c>
      <c r="O173" s="184">
        <v>12.5967</v>
      </c>
      <c r="P173" s="184"/>
      <c r="Q173" s="184">
        <v>11.021100000000001</v>
      </c>
      <c r="R173" s="184">
        <v>17.054099999999998</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8.2400000000000001E-2</v>
      </c>
      <c r="G174" s="186">
        <v>1.0502272727272726</v>
      </c>
      <c r="H174" s="186">
        <v>1.5665090909090909</v>
      </c>
      <c r="I174" s="186">
        <v>2.0278363636363639</v>
      </c>
      <c r="J174" s="186">
        <v>2.3630818181818181</v>
      </c>
      <c r="K174" s="186">
        <v>8.6155409090909103</v>
      </c>
      <c r="L174" s="186">
        <v>8.9079681818181822</v>
      </c>
      <c r="M174" s="186">
        <v>25.243159090909089</v>
      </c>
      <c r="N174" s="186">
        <v>29.930004545454551</v>
      </c>
      <c r="O174" s="186">
        <v>11.975087500000001</v>
      </c>
      <c r="P174" s="186">
        <v>11.828200000000001</v>
      </c>
      <c r="Q174" s="186">
        <v>13.892986363636366</v>
      </c>
      <c r="R174" s="186">
        <v>16.957161111111109</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0.13300000000000001</v>
      </c>
      <c r="G175" s="186">
        <v>0.94474999999999998</v>
      </c>
      <c r="H175" s="186">
        <v>1.4775499999999999</v>
      </c>
      <c r="I175" s="186">
        <v>2.0209999999999999</v>
      </c>
      <c r="J175" s="186">
        <v>2.4731000000000001</v>
      </c>
      <c r="K175" s="186">
        <v>8.1523000000000003</v>
      </c>
      <c r="L175" s="186">
        <v>8.93825</v>
      </c>
      <c r="M175" s="186">
        <v>21.794649999999997</v>
      </c>
      <c r="N175" s="186">
        <v>27.591349999999998</v>
      </c>
      <c r="O175" s="186">
        <v>12.222349999999999</v>
      </c>
      <c r="P175" s="186">
        <v>11.9686</v>
      </c>
      <c r="Q175" s="186">
        <v>13.0349</v>
      </c>
      <c r="R175" s="186">
        <v>17.10155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44412</v>
      </c>
      <c r="E178" s="184">
        <v>289.39600000000002</v>
      </c>
      <c r="F178" s="184">
        <v>5.8784000000000001</v>
      </c>
      <c r="G178" s="184">
        <v>6.0944000000000003</v>
      </c>
      <c r="H178" s="184">
        <v>5.6619000000000002</v>
      </c>
      <c r="I178" s="184">
        <v>5.5284000000000004</v>
      </c>
      <c r="J178" s="184">
        <v>7.7735000000000003</v>
      </c>
      <c r="K178" s="184">
        <v>5.2477</v>
      </c>
      <c r="L178" s="184">
        <v>5.6395999999999997</v>
      </c>
      <c r="M178" s="184">
        <v>4.3244999999999996</v>
      </c>
      <c r="N178" s="184">
        <v>4.8118999999999996</v>
      </c>
      <c r="O178" s="184">
        <v>8.7810000000000006</v>
      </c>
      <c r="P178" s="184">
        <v>7.9146000000000001</v>
      </c>
      <c r="Q178" s="184">
        <v>8.3386999999999993</v>
      </c>
      <c r="R178" s="184">
        <v>7.8403</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44412</v>
      </c>
      <c r="E179" s="184">
        <v>296.37279999999998</v>
      </c>
      <c r="F179" s="184">
        <v>6.1958000000000002</v>
      </c>
      <c r="G179" s="184">
        <v>6.4245000000000001</v>
      </c>
      <c r="H179" s="184">
        <v>5.9922000000000004</v>
      </c>
      <c r="I179" s="184">
        <v>5.8598999999999997</v>
      </c>
      <c r="J179" s="184">
        <v>8.1069999999999993</v>
      </c>
      <c r="K179" s="184">
        <v>5.6116999999999999</v>
      </c>
      <c r="L179" s="184">
        <v>5.9939999999999998</v>
      </c>
      <c r="M179" s="184">
        <v>4.6755000000000004</v>
      </c>
      <c r="N179" s="184">
        <v>5.1658999999999997</v>
      </c>
      <c r="O179" s="184">
        <v>9.1268999999999991</v>
      </c>
      <c r="P179" s="184">
        <v>8.2545999999999999</v>
      </c>
      <c r="Q179" s="184">
        <v>9.3511000000000006</v>
      </c>
      <c r="R179" s="184">
        <v>8.1946999999999992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44412</v>
      </c>
      <c r="E180" s="184">
        <v>2136.6390999999999</v>
      </c>
      <c r="F180" s="184">
        <v>0.71579999999999999</v>
      </c>
      <c r="G180" s="184">
        <v>4.0533000000000001</v>
      </c>
      <c r="H180" s="184">
        <v>4.1180000000000003</v>
      </c>
      <c r="I180" s="184">
        <v>5.1345000000000001</v>
      </c>
      <c r="J180" s="184">
        <v>7.3457999999999997</v>
      </c>
      <c r="K180" s="184">
        <v>4.6308999999999996</v>
      </c>
      <c r="L180" s="184">
        <v>5.4051999999999998</v>
      </c>
      <c r="M180" s="184">
        <v>4.4829999999999997</v>
      </c>
      <c r="N180" s="184">
        <v>4.8483999999999998</v>
      </c>
      <c r="O180" s="184">
        <v>8.9606999999999992</v>
      </c>
      <c r="P180" s="184">
        <v>8.2921999999999993</v>
      </c>
      <c r="Q180" s="184">
        <v>8.5836000000000006</v>
      </c>
      <c r="R180" s="184">
        <v>7.8798000000000004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44412</v>
      </c>
      <c r="E181" s="184">
        <v>2095.3453</v>
      </c>
      <c r="F181" s="184">
        <v>0.42499999999999999</v>
      </c>
      <c r="G181" s="184">
        <v>3.7631999999999999</v>
      </c>
      <c r="H181" s="184">
        <v>3.8275999999999999</v>
      </c>
      <c r="I181" s="184">
        <v>4.8438999999999997</v>
      </c>
      <c r="J181" s="184">
        <v>7.0537999999999998</v>
      </c>
      <c r="K181" s="184">
        <v>4.3266</v>
      </c>
      <c r="L181" s="184">
        <v>5.0918999999999999</v>
      </c>
      <c r="M181" s="184">
        <v>4.1661000000000001</v>
      </c>
      <c r="N181" s="184">
        <v>4.5263</v>
      </c>
      <c r="O181" s="184">
        <v>8.6410999999999998</v>
      </c>
      <c r="P181" s="184">
        <v>8.0101999999999993</v>
      </c>
      <c r="Q181" s="184">
        <v>8.4090000000000007</v>
      </c>
      <c r="R181" s="184">
        <v>7.5518000000000001</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44412</v>
      </c>
      <c r="E182" s="184">
        <v>10.2515</v>
      </c>
      <c r="F182" s="184">
        <v>0.35599999999999998</v>
      </c>
      <c r="G182" s="184">
        <v>7.3418999999999999</v>
      </c>
      <c r="H182" s="184">
        <v>6.4676999999999998</v>
      </c>
      <c r="I182" s="184">
        <v>5.5193000000000003</v>
      </c>
      <c r="J182" s="184">
        <v>9.2036999999999995</v>
      </c>
      <c r="K182" s="184">
        <v>5.4333999999999998</v>
      </c>
      <c r="L182" s="184">
        <v>6.2903000000000002</v>
      </c>
      <c r="M182" s="184"/>
      <c r="N182" s="184"/>
      <c r="O182" s="184"/>
      <c r="P182" s="184"/>
      <c r="Q182" s="184">
        <v>3.9912000000000001</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44412</v>
      </c>
      <c r="E183" s="184">
        <v>10.224</v>
      </c>
      <c r="F183" s="184">
        <v>0</v>
      </c>
      <c r="G183" s="184">
        <v>6.9324000000000003</v>
      </c>
      <c r="H183" s="184">
        <v>6.0761000000000003</v>
      </c>
      <c r="I183" s="184">
        <v>5.1039000000000003</v>
      </c>
      <c r="J183" s="184">
        <v>8.7888000000000002</v>
      </c>
      <c r="K183" s="184">
        <v>5.0220000000000002</v>
      </c>
      <c r="L183" s="184">
        <v>5.8597999999999999</v>
      </c>
      <c r="M183" s="184"/>
      <c r="N183" s="184"/>
      <c r="O183" s="184"/>
      <c r="P183" s="184"/>
      <c r="Q183" s="184">
        <v>3.5548000000000002</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44412</v>
      </c>
      <c r="E184" s="184">
        <v>19.5503</v>
      </c>
      <c r="F184" s="184">
        <v>17.1843</v>
      </c>
      <c r="G184" s="184">
        <v>8.8602000000000007</v>
      </c>
      <c r="H184" s="184">
        <v>8.9234000000000009</v>
      </c>
      <c r="I184" s="184">
        <v>6.5270000000000001</v>
      </c>
      <c r="J184" s="184">
        <v>9.3797999999999995</v>
      </c>
      <c r="K184" s="184">
        <v>4.7084999999999999</v>
      </c>
      <c r="L184" s="184">
        <v>5.7195</v>
      </c>
      <c r="M184" s="184">
        <v>4.3235000000000001</v>
      </c>
      <c r="N184" s="184">
        <v>4.7504</v>
      </c>
      <c r="O184" s="184">
        <v>9.0173000000000005</v>
      </c>
      <c r="P184" s="184">
        <v>8.0370000000000008</v>
      </c>
      <c r="Q184" s="184">
        <v>8.8645999999999994</v>
      </c>
      <c r="R184" s="184">
        <v>8.2387999999999995</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44412</v>
      </c>
      <c r="E185" s="184">
        <v>19.074200000000001</v>
      </c>
      <c r="F185" s="184">
        <v>16.847300000000001</v>
      </c>
      <c r="G185" s="184">
        <v>8.6212999999999997</v>
      </c>
      <c r="H185" s="184">
        <v>8.6801999999999992</v>
      </c>
      <c r="I185" s="184">
        <v>6.2927999999999997</v>
      </c>
      <c r="J185" s="184">
        <v>9.1501000000000001</v>
      </c>
      <c r="K185" s="184">
        <v>4.4740000000000002</v>
      </c>
      <c r="L185" s="184">
        <v>5.4573999999999998</v>
      </c>
      <c r="M185" s="184">
        <v>4.0552000000000001</v>
      </c>
      <c r="N185" s="184">
        <v>4.4858000000000002</v>
      </c>
      <c r="O185" s="184">
        <v>8.6980000000000004</v>
      </c>
      <c r="P185" s="184">
        <v>7.7259000000000002</v>
      </c>
      <c r="Q185" s="184">
        <v>8.5251000000000001</v>
      </c>
      <c r="R185" s="184">
        <v>7.9500999999999999</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44412</v>
      </c>
      <c r="E186" s="184">
        <v>19.863099999999999</v>
      </c>
      <c r="F186" s="184">
        <v>8.0870999999999995</v>
      </c>
      <c r="G186" s="184">
        <v>14.2506</v>
      </c>
      <c r="H186" s="184">
        <v>8.5456000000000003</v>
      </c>
      <c r="I186" s="184">
        <v>4.1353999999999997</v>
      </c>
      <c r="J186" s="184">
        <v>4.0518999999999998</v>
      </c>
      <c r="K186" s="184">
        <v>4.4618000000000002</v>
      </c>
      <c r="L186" s="184">
        <v>6.3415999999999997</v>
      </c>
      <c r="M186" s="184">
        <v>3.9885999999999999</v>
      </c>
      <c r="N186" s="184">
        <v>4.2453000000000003</v>
      </c>
      <c r="O186" s="184">
        <v>10.4093</v>
      </c>
      <c r="P186" s="184">
        <v>8.7492000000000001</v>
      </c>
      <c r="Q186" s="184">
        <v>9.0805000000000007</v>
      </c>
      <c r="R186" s="184">
        <v>9.0787999999999993</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44412</v>
      </c>
      <c r="E187" s="184">
        <v>19.407699999999998</v>
      </c>
      <c r="F187" s="184">
        <v>7.9005999999999998</v>
      </c>
      <c r="G187" s="184">
        <v>13.9437</v>
      </c>
      <c r="H187" s="184">
        <v>8.2342999999999993</v>
      </c>
      <c r="I187" s="184">
        <v>3.8300999999999998</v>
      </c>
      <c r="J187" s="184">
        <v>3.7454999999999998</v>
      </c>
      <c r="K187" s="184">
        <v>4.1497999999999999</v>
      </c>
      <c r="L187" s="184">
        <v>6.0202999999999998</v>
      </c>
      <c r="M187" s="184">
        <v>3.6547000000000001</v>
      </c>
      <c r="N187" s="184">
        <v>3.9005999999999998</v>
      </c>
      <c r="O187" s="184">
        <v>10.078900000000001</v>
      </c>
      <c r="P187" s="184">
        <v>8.4315999999999995</v>
      </c>
      <c r="Q187" s="184">
        <v>8.7605000000000004</v>
      </c>
      <c r="R187" s="184">
        <v>8.7063000000000006</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44412</v>
      </c>
      <c r="E188" s="184">
        <v>17.826499999999999</v>
      </c>
      <c r="F188" s="184">
        <v>14.748100000000001</v>
      </c>
      <c r="G188" s="184">
        <v>8.6918000000000006</v>
      </c>
      <c r="H188" s="184">
        <v>7.0002000000000004</v>
      </c>
      <c r="I188" s="184">
        <v>3.7732999999999999</v>
      </c>
      <c r="J188" s="184">
        <v>6.8863000000000003</v>
      </c>
      <c r="K188" s="184">
        <v>4.2104999999999997</v>
      </c>
      <c r="L188" s="184">
        <v>5.4105999999999996</v>
      </c>
      <c r="M188" s="184">
        <v>4.1478000000000002</v>
      </c>
      <c r="N188" s="184">
        <v>4.2808999999999999</v>
      </c>
      <c r="O188" s="184">
        <v>8.8497000000000003</v>
      </c>
      <c r="P188" s="184">
        <v>7.7983000000000002</v>
      </c>
      <c r="Q188" s="184">
        <v>8.2622</v>
      </c>
      <c r="R188" s="184">
        <v>7.4236000000000004</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44412</v>
      </c>
      <c r="E189" s="184">
        <v>18.380600000000001</v>
      </c>
      <c r="F189" s="184">
        <v>15.0982</v>
      </c>
      <c r="G189" s="184">
        <v>9.0266000000000002</v>
      </c>
      <c r="H189" s="184">
        <v>7.3292999999999999</v>
      </c>
      <c r="I189" s="184">
        <v>4.1109</v>
      </c>
      <c r="J189" s="184">
        <v>7.2257999999999996</v>
      </c>
      <c r="K189" s="184">
        <v>4.5498000000000003</v>
      </c>
      <c r="L189" s="184">
        <v>5.7434000000000003</v>
      </c>
      <c r="M189" s="184">
        <v>4.4775</v>
      </c>
      <c r="N189" s="184">
        <v>4.6124000000000001</v>
      </c>
      <c r="O189" s="184">
        <v>9.2121999999999993</v>
      </c>
      <c r="P189" s="184">
        <v>8.1818000000000008</v>
      </c>
      <c r="Q189" s="184">
        <v>8.7181999999999995</v>
      </c>
      <c r="R189" s="184">
        <v>7.7670000000000003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44412</v>
      </c>
      <c r="E190" s="184">
        <v>18.649000000000001</v>
      </c>
      <c r="F190" s="184">
        <v>15.860300000000001</v>
      </c>
      <c r="G190" s="184">
        <v>6.0331999999999999</v>
      </c>
      <c r="H190" s="184">
        <v>2.1818</v>
      </c>
      <c r="I190" s="184">
        <v>2.3378000000000001</v>
      </c>
      <c r="J190" s="184">
        <v>6.0587999999999997</v>
      </c>
      <c r="K190" s="184">
        <v>5.3491999999999997</v>
      </c>
      <c r="L190" s="184">
        <v>5.6344000000000003</v>
      </c>
      <c r="M190" s="184">
        <v>4.8636999999999997</v>
      </c>
      <c r="N190" s="184">
        <v>5.5702999999999996</v>
      </c>
      <c r="O190" s="184">
        <v>9.1553000000000004</v>
      </c>
      <c r="P190" s="184">
        <v>8.2964000000000002</v>
      </c>
      <c r="Q190" s="184">
        <v>8.8308</v>
      </c>
      <c r="R190" s="184">
        <v>8.52</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44412</v>
      </c>
      <c r="E191" s="184">
        <v>18.1995</v>
      </c>
      <c r="F191" s="184">
        <v>15.449299999999999</v>
      </c>
      <c r="G191" s="184">
        <v>5.5796999999999999</v>
      </c>
      <c r="H191" s="184">
        <v>1.7196</v>
      </c>
      <c r="I191" s="184">
        <v>1.8733</v>
      </c>
      <c r="J191" s="184">
        <v>5.5951000000000004</v>
      </c>
      <c r="K191" s="184">
        <v>4.8880999999999997</v>
      </c>
      <c r="L191" s="184">
        <v>5.1673999999999998</v>
      </c>
      <c r="M191" s="184">
        <v>4.3925000000000001</v>
      </c>
      <c r="N191" s="184">
        <v>5.0876999999999999</v>
      </c>
      <c r="O191" s="184">
        <v>8.6621000000000006</v>
      </c>
      <c r="P191" s="184">
        <v>7.8072999999999997</v>
      </c>
      <c r="Q191" s="184">
        <v>8.4709000000000003</v>
      </c>
      <c r="R191" s="184">
        <v>8.0282</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44412</v>
      </c>
      <c r="E192" s="184">
        <v>25.498799999999999</v>
      </c>
      <c r="F192" s="184">
        <v>5.4402999999999997</v>
      </c>
      <c r="G192" s="184">
        <v>12.0152</v>
      </c>
      <c r="H192" s="184">
        <v>10.6553</v>
      </c>
      <c r="I192" s="184">
        <v>8.0329999999999995</v>
      </c>
      <c r="J192" s="184">
        <v>6.4660000000000002</v>
      </c>
      <c r="K192" s="184">
        <v>5.2081999999999997</v>
      </c>
      <c r="L192" s="184">
        <v>5.0030000000000001</v>
      </c>
      <c r="M192" s="184">
        <v>4.7251000000000003</v>
      </c>
      <c r="N192" s="184">
        <v>4.9316000000000004</v>
      </c>
      <c r="O192" s="184">
        <v>8.0822000000000003</v>
      </c>
      <c r="P192" s="184">
        <v>7.5913000000000004</v>
      </c>
      <c r="Q192" s="184">
        <v>8.4059000000000008</v>
      </c>
      <c r="R192" s="184">
        <v>7.3337000000000003</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44412</v>
      </c>
      <c r="E193" s="184">
        <v>26.1876</v>
      </c>
      <c r="F193" s="184">
        <v>5.8548999999999998</v>
      </c>
      <c r="G193" s="184">
        <v>12.453799999999999</v>
      </c>
      <c r="H193" s="184">
        <v>11.094200000000001</v>
      </c>
      <c r="I193" s="184">
        <v>8.4850999999999992</v>
      </c>
      <c r="J193" s="184">
        <v>6.9189999999999996</v>
      </c>
      <c r="K193" s="184">
        <v>5.6654999999999998</v>
      </c>
      <c r="L193" s="184">
        <v>5.4661</v>
      </c>
      <c r="M193" s="184">
        <v>5.1946000000000003</v>
      </c>
      <c r="N193" s="184">
        <v>5.4085999999999999</v>
      </c>
      <c r="O193" s="184">
        <v>8.5639000000000003</v>
      </c>
      <c r="P193" s="184">
        <v>8.0060000000000002</v>
      </c>
      <c r="Q193" s="184">
        <v>8.8175000000000008</v>
      </c>
      <c r="R193" s="184">
        <v>7.8205999999999998</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44412</v>
      </c>
      <c r="E194" s="184">
        <v>19.933299999999999</v>
      </c>
      <c r="F194" s="184">
        <v>2.0143</v>
      </c>
      <c r="G194" s="184">
        <v>5.6807999999999996</v>
      </c>
      <c r="H194" s="184">
        <v>5.8399000000000001</v>
      </c>
      <c r="I194" s="184">
        <v>5.1379000000000001</v>
      </c>
      <c r="J194" s="184">
        <v>8.7356999999999996</v>
      </c>
      <c r="K194" s="184">
        <v>4.99</v>
      </c>
      <c r="L194" s="184">
        <v>6.0446</v>
      </c>
      <c r="M194" s="184">
        <v>4.7271000000000001</v>
      </c>
      <c r="N194" s="184">
        <v>5.1307</v>
      </c>
      <c r="O194" s="184">
        <v>9.7312999999999992</v>
      </c>
      <c r="P194" s="184">
        <v>8.2525999999999993</v>
      </c>
      <c r="Q194" s="184">
        <v>8.5411999999999999</v>
      </c>
      <c r="R194" s="184">
        <v>8.6209000000000007</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44412</v>
      </c>
      <c r="E195" s="184">
        <v>19.599599999999999</v>
      </c>
      <c r="F195" s="184">
        <v>1.4899</v>
      </c>
      <c r="G195" s="184">
        <v>5.33</v>
      </c>
      <c r="H195" s="184">
        <v>5.4862000000000002</v>
      </c>
      <c r="I195" s="184">
        <v>4.8141999999999996</v>
      </c>
      <c r="J195" s="184">
        <v>8.4099000000000004</v>
      </c>
      <c r="K195" s="184">
        <v>4.6632999999999996</v>
      </c>
      <c r="L195" s="184">
        <v>5.7145000000000001</v>
      </c>
      <c r="M195" s="184">
        <v>4.3893000000000004</v>
      </c>
      <c r="N195" s="184">
        <v>4.7827000000000002</v>
      </c>
      <c r="O195" s="184">
        <v>9.3912999999999993</v>
      </c>
      <c r="P195" s="184">
        <v>7.9691999999999998</v>
      </c>
      <c r="Q195" s="184">
        <v>8.3237000000000005</v>
      </c>
      <c r="R195" s="184">
        <v>8.2556999999999992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44412</v>
      </c>
      <c r="E198" s="184">
        <v>1829.9964</v>
      </c>
      <c r="F198" s="184">
        <v>3.0619000000000001</v>
      </c>
      <c r="G198" s="184">
        <v>6.1923000000000004</v>
      </c>
      <c r="H198" s="184">
        <v>-1.5225</v>
      </c>
      <c r="I198" s="184">
        <v>-0.96870000000000001</v>
      </c>
      <c r="J198" s="184">
        <v>2.1055999999999999</v>
      </c>
      <c r="K198" s="184">
        <v>2.8892000000000002</v>
      </c>
      <c r="L198" s="184">
        <v>4.8056999999999999</v>
      </c>
      <c r="M198" s="184">
        <v>2.7166000000000001</v>
      </c>
      <c r="N198" s="184">
        <v>2.9241000000000001</v>
      </c>
      <c r="O198" s="184">
        <v>7.7656999999999998</v>
      </c>
      <c r="P198" s="184">
        <v>7.1074000000000002</v>
      </c>
      <c r="Q198" s="184">
        <v>7.2773000000000003</v>
      </c>
      <c r="R198" s="184">
        <v>6.8289999999999997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44412</v>
      </c>
      <c r="E199" s="184">
        <v>1931.0817999999999</v>
      </c>
      <c r="F199" s="184">
        <v>3.4820000000000002</v>
      </c>
      <c r="G199" s="184">
        <v>6.6124000000000001</v>
      </c>
      <c r="H199" s="184">
        <v>-1.1025</v>
      </c>
      <c r="I199" s="184">
        <v>-0.54879999999999995</v>
      </c>
      <c r="J199" s="184">
        <v>2.5264000000000002</v>
      </c>
      <c r="K199" s="184">
        <v>3.3090000000000002</v>
      </c>
      <c r="L199" s="184">
        <v>5.2351000000000001</v>
      </c>
      <c r="M199" s="184">
        <v>3.1448999999999998</v>
      </c>
      <c r="N199" s="184">
        <v>3.3561999999999999</v>
      </c>
      <c r="O199" s="184">
        <v>8.2281999999999993</v>
      </c>
      <c r="P199" s="184">
        <v>7.5549999999999997</v>
      </c>
      <c r="Q199" s="184">
        <v>7.9112</v>
      </c>
      <c r="R199" s="184">
        <v>7.3026</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44412</v>
      </c>
      <c r="E200" s="184">
        <v>10.3939</v>
      </c>
      <c r="F200" s="184">
        <v>12.295</v>
      </c>
      <c r="G200" s="184">
        <v>6.6783000000000001</v>
      </c>
      <c r="H200" s="184">
        <v>7.1334</v>
      </c>
      <c r="I200" s="184">
        <v>5.3964999999999996</v>
      </c>
      <c r="J200" s="184">
        <v>8.9359000000000002</v>
      </c>
      <c r="K200" s="184">
        <v>5.4168000000000003</v>
      </c>
      <c r="L200" s="184">
        <v>6.5049000000000001</v>
      </c>
      <c r="M200" s="184">
        <v>5.0929000000000002</v>
      </c>
      <c r="N200" s="184"/>
      <c r="O200" s="184"/>
      <c r="P200" s="184"/>
      <c r="Q200" s="184">
        <v>5.0270000000000001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44412</v>
      </c>
      <c r="E201" s="184">
        <v>10.3491</v>
      </c>
      <c r="F201" s="184">
        <v>11.6424</v>
      </c>
      <c r="G201" s="184">
        <v>6.1418999999999997</v>
      </c>
      <c r="H201" s="184">
        <v>6.6086999999999998</v>
      </c>
      <c r="I201" s="184">
        <v>4.8296000000000001</v>
      </c>
      <c r="J201" s="184">
        <v>8.3779000000000003</v>
      </c>
      <c r="K201" s="184">
        <v>4.8662999999999998</v>
      </c>
      <c r="L201" s="184">
        <v>5.9396000000000004</v>
      </c>
      <c r="M201" s="184">
        <v>4.5236999999999998</v>
      </c>
      <c r="N201" s="184"/>
      <c r="O201" s="184"/>
      <c r="P201" s="184"/>
      <c r="Q201" s="184">
        <v>4.4553000000000003</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44412</v>
      </c>
      <c r="E202" s="184">
        <v>51.370899999999999</v>
      </c>
      <c r="F202" s="184">
        <v>1.6343000000000001</v>
      </c>
      <c r="G202" s="184">
        <v>3.9668999999999999</v>
      </c>
      <c r="H202" s="184">
        <v>4.8360000000000003</v>
      </c>
      <c r="I202" s="184">
        <v>5.9306999999999999</v>
      </c>
      <c r="J202" s="184">
        <v>6.0594999999999999</v>
      </c>
      <c r="K202" s="184">
        <v>5.5347999999999997</v>
      </c>
      <c r="L202" s="184">
        <v>5.0552999999999999</v>
      </c>
      <c r="M202" s="184">
        <v>4.1136999999999997</v>
      </c>
      <c r="N202" s="184">
        <v>4.5904999999999996</v>
      </c>
      <c r="O202" s="184">
        <v>8.8924000000000003</v>
      </c>
      <c r="P202" s="184">
        <v>8.0464000000000002</v>
      </c>
      <c r="Q202" s="184">
        <v>7.5049999999999999</v>
      </c>
      <c r="R202" s="184">
        <v>7.8182</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44412</v>
      </c>
      <c r="E203" s="184">
        <v>52.678199999999997</v>
      </c>
      <c r="F203" s="184">
        <v>2.0095000000000001</v>
      </c>
      <c r="G203" s="184">
        <v>4.3539000000000003</v>
      </c>
      <c r="H203" s="184">
        <v>5.2316000000000003</v>
      </c>
      <c r="I203" s="184">
        <v>6.3262999999999998</v>
      </c>
      <c r="J203" s="184">
        <v>6.4625000000000004</v>
      </c>
      <c r="K203" s="184">
        <v>5.9425999999999997</v>
      </c>
      <c r="L203" s="184">
        <v>5.4766000000000004</v>
      </c>
      <c r="M203" s="184">
        <v>4.5423999999999998</v>
      </c>
      <c r="N203" s="184">
        <v>5.0239000000000003</v>
      </c>
      <c r="O203" s="184">
        <v>9.2835999999999999</v>
      </c>
      <c r="P203" s="184">
        <v>8.4321000000000002</v>
      </c>
      <c r="Q203" s="184">
        <v>8.8931000000000004</v>
      </c>
      <c r="R203" s="184">
        <v>8.2175999999999991</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44412</v>
      </c>
      <c r="E204" s="184">
        <v>20.551200000000001</v>
      </c>
      <c r="F204" s="184">
        <v>16.347000000000001</v>
      </c>
      <c r="G204" s="184">
        <v>9.3539999999999992</v>
      </c>
      <c r="H204" s="184">
        <v>9.2263999999999999</v>
      </c>
      <c r="I204" s="184">
        <v>7.2797999999999998</v>
      </c>
      <c r="J204" s="184">
        <v>10.3157</v>
      </c>
      <c r="K204" s="184">
        <v>5.3571</v>
      </c>
      <c r="L204" s="184">
        <v>5.9802</v>
      </c>
      <c r="M204" s="184">
        <v>4.7766000000000002</v>
      </c>
      <c r="N204" s="184">
        <v>5.0942999999999996</v>
      </c>
      <c r="O204" s="184">
        <v>8.7096</v>
      </c>
      <c r="P204" s="184">
        <v>8.1060999999999996</v>
      </c>
      <c r="Q204" s="184">
        <v>8.4278999999999993</v>
      </c>
      <c r="R204" s="184">
        <v>8.2972000000000001</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44412</v>
      </c>
      <c r="E205" s="184">
        <v>19.802199999999999</v>
      </c>
      <c r="F205" s="184">
        <v>16.043099999999999</v>
      </c>
      <c r="G205" s="184">
        <v>9.0061</v>
      </c>
      <c r="H205" s="184">
        <v>8.8625000000000007</v>
      </c>
      <c r="I205" s="184">
        <v>6.9009</v>
      </c>
      <c r="J205" s="184">
        <v>9.9358000000000004</v>
      </c>
      <c r="K205" s="184">
        <v>4.9721000000000002</v>
      </c>
      <c r="L205" s="184">
        <v>5.5834000000000001</v>
      </c>
      <c r="M205" s="184">
        <v>4.3724999999999996</v>
      </c>
      <c r="N205" s="184">
        <v>4.6826999999999996</v>
      </c>
      <c r="O205" s="184">
        <v>8.2765000000000004</v>
      </c>
      <c r="P205" s="184">
        <v>7.6482999999999999</v>
      </c>
      <c r="Q205" s="184">
        <v>5.0446</v>
      </c>
      <c r="R205" s="184">
        <v>7.8708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44412</v>
      </c>
      <c r="E206" s="184">
        <v>27.821899999999999</v>
      </c>
      <c r="F206" s="184">
        <v>5.3795999999999999</v>
      </c>
      <c r="G206" s="184">
        <v>4.9360999999999997</v>
      </c>
      <c r="H206" s="184">
        <v>4.0701000000000001</v>
      </c>
      <c r="I206" s="184">
        <v>4.0034999999999998</v>
      </c>
      <c r="J206" s="184">
        <v>6.1563999999999997</v>
      </c>
      <c r="K206" s="184">
        <v>3.6191</v>
      </c>
      <c r="L206" s="184">
        <v>4.3304999999999998</v>
      </c>
      <c r="M206" s="184">
        <v>3.1560000000000001</v>
      </c>
      <c r="N206" s="184">
        <v>3.3895</v>
      </c>
      <c r="O206" s="184">
        <v>7.8002000000000002</v>
      </c>
      <c r="P206" s="184">
        <v>7.2737999999999996</v>
      </c>
      <c r="Q206" s="184">
        <v>7.4763999999999999</v>
      </c>
      <c r="R206" s="184">
        <v>6.3422999999999998</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44412</v>
      </c>
      <c r="E207" s="184">
        <v>29.396599999999999</v>
      </c>
      <c r="F207" s="184">
        <v>5.8365999999999998</v>
      </c>
      <c r="G207" s="184">
        <v>5.4672999999999998</v>
      </c>
      <c r="H207" s="184">
        <v>4.6337000000000002</v>
      </c>
      <c r="I207" s="184">
        <v>4.5529000000000002</v>
      </c>
      <c r="J207" s="184">
        <v>6.7077</v>
      </c>
      <c r="K207" s="184">
        <v>4.1731999999999996</v>
      </c>
      <c r="L207" s="184">
        <v>4.8930999999999996</v>
      </c>
      <c r="M207" s="184">
        <v>3.7201</v>
      </c>
      <c r="N207" s="184">
        <v>3.9523999999999999</v>
      </c>
      <c r="O207" s="184">
        <v>8.3813999999999993</v>
      </c>
      <c r="P207" s="184">
        <v>7.9039000000000001</v>
      </c>
      <c r="Q207" s="184">
        <v>8.0051000000000005</v>
      </c>
      <c r="R207" s="184">
        <v>6.9189999999999996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44412</v>
      </c>
      <c r="E208" s="184">
        <v>10.4543</v>
      </c>
      <c r="F208" s="184">
        <v>25.854600000000001</v>
      </c>
      <c r="G208" s="184">
        <v>9.5089000000000006</v>
      </c>
      <c r="H208" s="184">
        <v>10.244899999999999</v>
      </c>
      <c r="I208" s="184">
        <v>6.2774000000000001</v>
      </c>
      <c r="J208" s="184">
        <v>8.5507000000000009</v>
      </c>
      <c r="K208" s="184">
        <v>4.6962000000000002</v>
      </c>
      <c r="L208" s="184">
        <v>5.7923</v>
      </c>
      <c r="M208" s="184">
        <v>4.4302000000000001</v>
      </c>
      <c r="N208" s="184">
        <v>4.4020999999999999</v>
      </c>
      <c r="O208" s="184"/>
      <c r="P208" s="184"/>
      <c r="Q208" s="184">
        <v>4.4071999999999996</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44412</v>
      </c>
      <c r="E209" s="184">
        <v>10.405799999999999</v>
      </c>
      <c r="F209" s="184">
        <v>25.623899999999999</v>
      </c>
      <c r="G209" s="184">
        <v>9.1312999999999995</v>
      </c>
      <c r="H209" s="184">
        <v>9.7896999999999998</v>
      </c>
      <c r="I209" s="184">
        <v>5.8367000000000004</v>
      </c>
      <c r="J209" s="184">
        <v>8.1377000000000006</v>
      </c>
      <c r="K209" s="184">
        <v>4.2542999999999997</v>
      </c>
      <c r="L209" s="184">
        <v>5.335</v>
      </c>
      <c r="M209" s="184">
        <v>3.9744000000000002</v>
      </c>
      <c r="N209" s="184">
        <v>3.9342999999999999</v>
      </c>
      <c r="O209" s="184"/>
      <c r="P209" s="184"/>
      <c r="Q209" s="184">
        <v>3.9369999999999998</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44412</v>
      </c>
      <c r="E210" s="184">
        <v>16.448599999999999</v>
      </c>
      <c r="F210" s="184">
        <v>8.6562999999999999</v>
      </c>
      <c r="G210" s="184">
        <v>7.1523000000000003</v>
      </c>
      <c r="H210" s="184">
        <v>5.6806000000000001</v>
      </c>
      <c r="I210" s="184">
        <v>5.4859999999999998</v>
      </c>
      <c r="J210" s="184">
        <v>8.2922999999999991</v>
      </c>
      <c r="K210" s="184">
        <v>5.0019999999999998</v>
      </c>
      <c r="L210" s="184">
        <v>5.9069000000000003</v>
      </c>
      <c r="M210" s="184">
        <v>4.3552</v>
      </c>
      <c r="N210" s="184">
        <v>4.8944000000000001</v>
      </c>
      <c r="O210" s="184">
        <v>9.0195000000000007</v>
      </c>
      <c r="P210" s="184">
        <v>8.0016999999999996</v>
      </c>
      <c r="Q210" s="184">
        <v>8.3193999999999999</v>
      </c>
      <c r="R210" s="184">
        <v>8.1530000000000005</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44412</v>
      </c>
      <c r="E211" s="184">
        <v>16.7882</v>
      </c>
      <c r="F211" s="184">
        <v>9.1336999999999993</v>
      </c>
      <c r="G211" s="184">
        <v>7.6174999999999997</v>
      </c>
      <c r="H211" s="184">
        <v>6.157</v>
      </c>
      <c r="I211" s="184">
        <v>5.9425999999999997</v>
      </c>
      <c r="J211" s="184">
        <v>8.7588000000000008</v>
      </c>
      <c r="K211" s="184">
        <v>5.4695999999999998</v>
      </c>
      <c r="L211" s="184">
        <v>6.3869999999999996</v>
      </c>
      <c r="M211" s="184">
        <v>4.8449999999999998</v>
      </c>
      <c r="N211" s="184">
        <v>5.3966000000000003</v>
      </c>
      <c r="O211" s="184">
        <v>9.5106999999999999</v>
      </c>
      <c r="P211" s="184">
        <v>8.3905999999999992</v>
      </c>
      <c r="Q211" s="184">
        <v>8.6753999999999998</v>
      </c>
      <c r="R211" s="184">
        <v>8.6616999999999997</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44412</v>
      </c>
      <c r="E212" s="184">
        <v>19.395600000000002</v>
      </c>
      <c r="F212" s="184">
        <v>5.27</v>
      </c>
      <c r="G212" s="184">
        <v>7.0072999999999999</v>
      </c>
      <c r="H212" s="184">
        <v>6.6218000000000004</v>
      </c>
      <c r="I212" s="184">
        <v>5.2050999999999998</v>
      </c>
      <c r="J212" s="184">
        <v>7.5732999999999997</v>
      </c>
      <c r="K212" s="184">
        <v>4.7359999999999998</v>
      </c>
      <c r="L212" s="184">
        <v>5.4183000000000003</v>
      </c>
      <c r="M212" s="184">
        <v>4.1675000000000004</v>
      </c>
      <c r="N212" s="184">
        <v>4.6436999999999999</v>
      </c>
      <c r="O212" s="184">
        <v>8.5444999999999993</v>
      </c>
      <c r="P212" s="184">
        <v>7.5373999999999999</v>
      </c>
      <c r="Q212" s="184">
        <v>8.1919000000000004</v>
      </c>
      <c r="R212" s="184">
        <v>7.6825999999999999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44412</v>
      </c>
      <c r="E213" s="184">
        <v>20.192499999999999</v>
      </c>
      <c r="F213" s="184">
        <v>5.6044</v>
      </c>
      <c r="G213" s="184">
        <v>7.4549000000000003</v>
      </c>
      <c r="H213" s="184">
        <v>7.0850999999999997</v>
      </c>
      <c r="I213" s="184">
        <v>5.6769999999999996</v>
      </c>
      <c r="J213" s="184">
        <v>8.0500000000000007</v>
      </c>
      <c r="K213" s="184">
        <v>5.2153999999999998</v>
      </c>
      <c r="L213" s="184">
        <v>5.9012000000000002</v>
      </c>
      <c r="M213" s="184">
        <v>4.6494</v>
      </c>
      <c r="N213" s="184">
        <v>5.1308999999999996</v>
      </c>
      <c r="O213" s="184">
        <v>9.0661000000000005</v>
      </c>
      <c r="P213" s="184">
        <v>8.0671999999999997</v>
      </c>
      <c r="Q213" s="184">
        <v>8.7109000000000005</v>
      </c>
      <c r="R213" s="184">
        <v>8.1844000000000001</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44412</v>
      </c>
      <c r="E214" s="184">
        <v>2607.6044000000002</v>
      </c>
      <c r="F214" s="184">
        <v>7.0785</v>
      </c>
      <c r="G214" s="184">
        <v>6.7458</v>
      </c>
      <c r="H214" s="184">
        <v>6.3156999999999996</v>
      </c>
      <c r="I214" s="184">
        <v>6.3624999999999998</v>
      </c>
      <c r="J214" s="184">
        <v>8.7407000000000004</v>
      </c>
      <c r="K214" s="184">
        <v>4.9534000000000002</v>
      </c>
      <c r="L214" s="184">
        <v>4.7931999999999997</v>
      </c>
      <c r="M214" s="184">
        <v>4.0849000000000002</v>
      </c>
      <c r="N214" s="184">
        <v>4.4002999999999997</v>
      </c>
      <c r="O214" s="184">
        <v>8.7615999999999996</v>
      </c>
      <c r="P214" s="184">
        <v>8.2329000000000008</v>
      </c>
      <c r="Q214" s="184">
        <v>8.7606000000000002</v>
      </c>
      <c r="R214" s="184">
        <v>7.8735999999999997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44412</v>
      </c>
      <c r="E215" s="184">
        <v>2498.3211000000001</v>
      </c>
      <c r="F215" s="184">
        <v>6.6092000000000004</v>
      </c>
      <c r="G215" s="184">
        <v>6.2755999999999998</v>
      </c>
      <c r="H215" s="184">
        <v>5.8455000000000004</v>
      </c>
      <c r="I215" s="184">
        <v>5.8914</v>
      </c>
      <c r="J215" s="184">
        <v>8.2669999999999995</v>
      </c>
      <c r="K215" s="184">
        <v>4.4775999999999998</v>
      </c>
      <c r="L215" s="184">
        <v>4.3132000000000001</v>
      </c>
      <c r="M215" s="184">
        <v>3.6017000000000001</v>
      </c>
      <c r="N215" s="184">
        <v>3.9108000000000001</v>
      </c>
      <c r="O215" s="184">
        <v>8.2460000000000004</v>
      </c>
      <c r="P215" s="184">
        <v>7.6780999999999997</v>
      </c>
      <c r="Q215" s="184">
        <v>8.0489999999999995</v>
      </c>
      <c r="R215" s="184">
        <v>7.3678999999999997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44412</v>
      </c>
      <c r="E216" s="184">
        <v>34.2926</v>
      </c>
      <c r="F216" s="184">
        <v>2.6610999999999998</v>
      </c>
      <c r="G216" s="184">
        <v>2.9175</v>
      </c>
      <c r="H216" s="184">
        <v>2.8601999999999999</v>
      </c>
      <c r="I216" s="184">
        <v>3.1475</v>
      </c>
      <c r="J216" s="184">
        <v>3.1991000000000001</v>
      </c>
      <c r="K216" s="184">
        <v>3.1507999999999998</v>
      </c>
      <c r="L216" s="184">
        <v>3.5034000000000001</v>
      </c>
      <c r="M216" s="184">
        <v>3.3010999999999999</v>
      </c>
      <c r="N216" s="184">
        <v>3.7221000000000002</v>
      </c>
      <c r="O216" s="184">
        <v>7.6532</v>
      </c>
      <c r="P216" s="184">
        <v>6.9194000000000004</v>
      </c>
      <c r="Q216" s="184">
        <v>7.7035999999999998</v>
      </c>
      <c r="R216" s="184">
        <v>6.4554999999999998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44412</v>
      </c>
      <c r="E217" s="184">
        <v>34.585599999999999</v>
      </c>
      <c r="F217" s="184">
        <v>2.8496999999999999</v>
      </c>
      <c r="G217" s="184">
        <v>3.1040999999999999</v>
      </c>
      <c r="H217" s="184">
        <v>3.0472000000000001</v>
      </c>
      <c r="I217" s="184">
        <v>3.3395000000000001</v>
      </c>
      <c r="J217" s="184">
        <v>3.3906999999999998</v>
      </c>
      <c r="K217" s="184">
        <v>3.3279999999999998</v>
      </c>
      <c r="L217" s="184">
        <v>3.6804000000000001</v>
      </c>
      <c r="M217" s="184">
        <v>3.4824999999999999</v>
      </c>
      <c r="N217" s="184">
        <v>3.8934000000000002</v>
      </c>
      <c r="O217" s="184">
        <v>7.8071000000000002</v>
      </c>
      <c r="P217" s="184">
        <v>7.0370999999999997</v>
      </c>
      <c r="Q217" s="184">
        <v>7.7737999999999996</v>
      </c>
      <c r="R217" s="184">
        <v>6.6136999999999997</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44412</v>
      </c>
      <c r="E218" s="184">
        <v>11.550599999999999</v>
      </c>
      <c r="F218" s="184">
        <v>-6.0030000000000001</v>
      </c>
      <c r="G218" s="184">
        <v>4.3000999999999996</v>
      </c>
      <c r="H218" s="184">
        <v>4.6086999999999998</v>
      </c>
      <c r="I218" s="184">
        <v>3.6711</v>
      </c>
      <c r="J218" s="184">
        <v>9.2015999999999991</v>
      </c>
      <c r="K218" s="184">
        <v>5.3433999999999999</v>
      </c>
      <c r="L218" s="184">
        <v>5.6112000000000002</v>
      </c>
      <c r="M218" s="184">
        <v>4.6795</v>
      </c>
      <c r="N218" s="184">
        <v>5.1048</v>
      </c>
      <c r="O218" s="184"/>
      <c r="P218" s="184"/>
      <c r="Q218" s="184">
        <v>8.2463999999999995</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44412</v>
      </c>
      <c r="E219" s="184">
        <v>11.4435</v>
      </c>
      <c r="F219" s="184">
        <v>-6.3780999999999999</v>
      </c>
      <c r="G219" s="184">
        <v>3.8294999999999999</v>
      </c>
      <c r="H219" s="184">
        <v>4.1497999999999999</v>
      </c>
      <c r="I219" s="184">
        <v>3.1938</v>
      </c>
      <c r="J219" s="184">
        <v>8.7482000000000006</v>
      </c>
      <c r="K219" s="184">
        <v>4.8925000000000001</v>
      </c>
      <c r="L219" s="184">
        <v>5.1265000000000001</v>
      </c>
      <c r="M219" s="184">
        <v>4.1821999999999999</v>
      </c>
      <c r="N219" s="184">
        <v>4.5986000000000002</v>
      </c>
      <c r="O219" s="184"/>
      <c r="P219" s="184"/>
      <c r="Q219" s="184">
        <v>7.6936</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44412</v>
      </c>
      <c r="E220" s="184">
        <v>1028.5119999999999</v>
      </c>
      <c r="F220" s="184">
        <v>5.6292999999999997</v>
      </c>
      <c r="G220" s="184">
        <v>11.569699999999999</v>
      </c>
      <c r="H220" s="184">
        <v>12.3512</v>
      </c>
      <c r="I220" s="184">
        <v>7.2728999999999999</v>
      </c>
      <c r="J220" s="184">
        <v>11.051299999999999</v>
      </c>
      <c r="K220" s="184">
        <v>5.9492000000000003</v>
      </c>
      <c r="L220" s="184">
        <v>6.5841000000000003</v>
      </c>
      <c r="M220" s="184"/>
      <c r="N220" s="184"/>
      <c r="O220" s="184"/>
      <c r="P220" s="184"/>
      <c r="Q220" s="184">
        <v>5.6558999999999999</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44412</v>
      </c>
      <c r="E221" s="184">
        <v>1025.8974000000001</v>
      </c>
      <c r="F221" s="184">
        <v>5.1311999999999998</v>
      </c>
      <c r="G221" s="184">
        <v>11.076000000000001</v>
      </c>
      <c r="H221" s="184">
        <v>11.8553</v>
      </c>
      <c r="I221" s="184">
        <v>6.7508999999999997</v>
      </c>
      <c r="J221" s="184">
        <v>10.5367</v>
      </c>
      <c r="K221" s="184">
        <v>5.4383999999999997</v>
      </c>
      <c r="L221" s="184">
        <v>6.0660999999999996</v>
      </c>
      <c r="M221" s="184"/>
      <c r="N221" s="184"/>
      <c r="O221" s="184"/>
      <c r="P221" s="184"/>
      <c r="Q221" s="184">
        <v>5.1372999999999998</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44412</v>
      </c>
      <c r="E222" s="184">
        <v>16.485700000000001</v>
      </c>
      <c r="F222" s="184">
        <v>6.2004000000000001</v>
      </c>
      <c r="G222" s="184">
        <v>6.3376999999999999</v>
      </c>
      <c r="H222" s="184">
        <v>6.3018000000000001</v>
      </c>
      <c r="I222" s="184">
        <v>4.9250999999999996</v>
      </c>
      <c r="J222" s="184">
        <v>6.37</v>
      </c>
      <c r="K222" s="184">
        <v>3.7141000000000002</v>
      </c>
      <c r="L222" s="184">
        <v>4.1115000000000004</v>
      </c>
      <c r="M222" s="184">
        <v>3.129</v>
      </c>
      <c r="N222" s="184">
        <v>3.6067999999999998</v>
      </c>
      <c r="O222" s="184">
        <v>4.2744</v>
      </c>
      <c r="P222" s="184">
        <v>5.5128000000000004</v>
      </c>
      <c r="Q222" s="184">
        <v>6.8887</v>
      </c>
      <c r="R222" s="184">
        <v>5.7571000000000003</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44412</v>
      </c>
      <c r="E223" s="184">
        <v>16.3735</v>
      </c>
      <c r="F223" s="184">
        <v>6.0198999999999998</v>
      </c>
      <c r="G223" s="184">
        <v>6.2470999999999997</v>
      </c>
      <c r="H223" s="184">
        <v>6.2173999999999996</v>
      </c>
      <c r="I223" s="184">
        <v>4.8395999999999999</v>
      </c>
      <c r="J223" s="184">
        <v>6.2839999999999998</v>
      </c>
      <c r="K223" s="184">
        <v>3.6335999999999999</v>
      </c>
      <c r="L223" s="184">
        <v>4.0350999999999999</v>
      </c>
      <c r="M223" s="184">
        <v>3.0569000000000002</v>
      </c>
      <c r="N223" s="184">
        <v>3.5465</v>
      </c>
      <c r="O223" s="184">
        <v>4.1973000000000003</v>
      </c>
      <c r="P223" s="184">
        <v>5.4351000000000003</v>
      </c>
      <c r="Q223" s="184">
        <v>6.7915000000000001</v>
      </c>
      <c r="R223" s="184">
        <v>5.6954000000000002</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7.4367749999999981</v>
      </c>
      <c r="G224" s="186">
        <v>7.2291159090909112</v>
      </c>
      <c r="H224" s="186">
        <v>6.2487000000000021</v>
      </c>
      <c r="I224" s="186">
        <v>4.9741477272727259</v>
      </c>
      <c r="J224" s="186">
        <v>7.3552727272727259</v>
      </c>
      <c r="K224" s="186">
        <v>4.7255840909090905</v>
      </c>
      <c r="L224" s="186">
        <v>5.4175772727272724</v>
      </c>
      <c r="M224" s="186">
        <v>4.1671899999999997</v>
      </c>
      <c r="N224" s="186">
        <v>4.4931157894736851</v>
      </c>
      <c r="O224" s="186">
        <v>8.5229176470588239</v>
      </c>
      <c r="P224" s="186">
        <v>7.7706911764705886</v>
      </c>
      <c r="Q224" s="186">
        <v>7.5180590909090883</v>
      </c>
      <c r="R224" s="186">
        <v>7.6838794117647069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5.8666499999999999</v>
      </c>
      <c r="G225" s="186">
        <v>6.6453500000000005</v>
      </c>
      <c r="H225" s="186">
        <v>6.1871999999999998</v>
      </c>
      <c r="I225" s="186">
        <v>5.1715</v>
      </c>
      <c r="J225" s="186">
        <v>7.9117500000000005</v>
      </c>
      <c r="K225" s="186">
        <v>4.8772000000000002</v>
      </c>
      <c r="L225" s="186">
        <v>5.53</v>
      </c>
      <c r="M225" s="186">
        <v>4.3239999999999998</v>
      </c>
      <c r="N225" s="186">
        <v>4.6055000000000001</v>
      </c>
      <c r="O225" s="186">
        <v>8.7355999999999998</v>
      </c>
      <c r="P225" s="186">
        <v>7.9854500000000002</v>
      </c>
      <c r="Q225" s="186">
        <v>8.2543000000000006</v>
      </c>
      <c r="R225" s="186">
        <v>7.85555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44412</v>
      </c>
      <c r="E228" s="184">
        <v>48.482799999999997</v>
      </c>
      <c r="F228" s="184">
        <v>48.094799999999999</v>
      </c>
      <c r="G228" s="184">
        <v>39.480699999999999</v>
      </c>
      <c r="H228" s="184">
        <v>47.393599999999999</v>
      </c>
      <c r="I228" s="184">
        <v>27.202400000000001</v>
      </c>
      <c r="J228" s="184">
        <v>19.302800000000001</v>
      </c>
      <c r="K228" s="184">
        <v>18.990600000000001</v>
      </c>
      <c r="L228" s="184">
        <v>12.649900000000001</v>
      </c>
      <c r="M228" s="184">
        <v>24.221699999999998</v>
      </c>
      <c r="N228" s="184">
        <v>23.123100000000001</v>
      </c>
      <c r="O228" s="184">
        <v>7.5069999999999997</v>
      </c>
      <c r="P228" s="184">
        <v>7.7801</v>
      </c>
      <c r="Q228" s="184">
        <v>9.6044</v>
      </c>
      <c r="R228" s="184">
        <v>11.271800000000001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44412</v>
      </c>
      <c r="E229" s="184">
        <v>52.246499999999997</v>
      </c>
      <c r="F229" s="184">
        <v>48.898400000000002</v>
      </c>
      <c r="G229" s="184">
        <v>40.307699999999997</v>
      </c>
      <c r="H229" s="184">
        <v>48.237099999999998</v>
      </c>
      <c r="I229" s="184">
        <v>28.040299999999998</v>
      </c>
      <c r="J229" s="184">
        <v>20.139299999999999</v>
      </c>
      <c r="K229" s="184">
        <v>19.842600000000001</v>
      </c>
      <c r="L229" s="184">
        <v>13.5273</v>
      </c>
      <c r="M229" s="184">
        <v>25.2029</v>
      </c>
      <c r="N229" s="184">
        <v>24.146999999999998</v>
      </c>
      <c r="O229" s="184">
        <v>8.35</v>
      </c>
      <c r="P229" s="184">
        <v>8.83</v>
      </c>
      <c r="Q229" s="184">
        <v>11.227499999999999</v>
      </c>
      <c r="R229" s="184">
        <v>12.184900000000001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44412</v>
      </c>
      <c r="E230" s="184">
        <v>52.246499999999997</v>
      </c>
      <c r="F230" s="184">
        <v>48.898400000000002</v>
      </c>
      <c r="G230" s="184">
        <v>40.307699999999997</v>
      </c>
      <c r="H230" s="184">
        <v>48.237099999999998</v>
      </c>
      <c r="I230" s="184">
        <v>28.040299999999998</v>
      </c>
      <c r="J230" s="184">
        <v>20.139299999999999</v>
      </c>
      <c r="K230" s="184">
        <v>19.842600000000001</v>
      </c>
      <c r="L230" s="184">
        <v>13.5273</v>
      </c>
      <c r="M230" s="184">
        <v>25.2029</v>
      </c>
      <c r="N230" s="184">
        <v>24.146999999999998</v>
      </c>
      <c r="O230" s="184">
        <v>8.35</v>
      </c>
      <c r="P230" s="184">
        <v>8.83</v>
      </c>
      <c r="Q230" s="184">
        <v>11.196199999999999</v>
      </c>
      <c r="R230" s="184">
        <v>12.184900000000001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44412</v>
      </c>
      <c r="E231" s="184">
        <v>23.683299999999999</v>
      </c>
      <c r="F231" s="184">
        <v>24.0581</v>
      </c>
      <c r="G231" s="184">
        <v>60.040599999999998</v>
      </c>
      <c r="H231" s="184">
        <v>57.721299999999999</v>
      </c>
      <c r="I231" s="184">
        <v>31.63</v>
      </c>
      <c r="J231" s="184">
        <v>24.430099999999999</v>
      </c>
      <c r="K231" s="184">
        <v>20.47</v>
      </c>
      <c r="L231" s="184">
        <v>12.633100000000001</v>
      </c>
      <c r="M231" s="184">
        <v>16.719000000000001</v>
      </c>
      <c r="N231" s="184">
        <v>15.767200000000001</v>
      </c>
      <c r="O231" s="184">
        <v>7.3667999999999996</v>
      </c>
      <c r="P231" s="184">
        <v>7.2663000000000002</v>
      </c>
      <c r="Q231" s="184">
        <v>8.1072000000000006</v>
      </c>
      <c r="R231" s="184">
        <v>12.845700000000001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44412</v>
      </c>
      <c r="E232" s="184">
        <v>26.295100000000001</v>
      </c>
      <c r="F232" s="184">
        <v>25.1418</v>
      </c>
      <c r="G232" s="184">
        <v>61.196100000000001</v>
      </c>
      <c r="H232" s="184">
        <v>58.877899999999997</v>
      </c>
      <c r="I232" s="184">
        <v>32.787700000000001</v>
      </c>
      <c r="J232" s="184">
        <v>25.585100000000001</v>
      </c>
      <c r="K232" s="184">
        <v>21.662299999999998</v>
      </c>
      <c r="L232" s="184">
        <v>13.835100000000001</v>
      </c>
      <c r="M232" s="184">
        <v>17.989799999999999</v>
      </c>
      <c r="N232" s="184">
        <v>17.067900000000002</v>
      </c>
      <c r="O232" s="184">
        <v>8.4417000000000009</v>
      </c>
      <c r="P232" s="184">
        <v>8.4562000000000008</v>
      </c>
      <c r="Q232" s="184">
        <v>9.8120999999999992</v>
      </c>
      <c r="R232" s="184">
        <v>14.011100000000001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44412</v>
      </c>
      <c r="E233" s="184">
        <v>30.046500000000002</v>
      </c>
      <c r="F233" s="184">
        <v>-22.945</v>
      </c>
      <c r="G233" s="184">
        <v>21.565200000000001</v>
      </c>
      <c r="H233" s="184">
        <v>31.934999999999999</v>
      </c>
      <c r="I233" s="184">
        <v>20.589200000000002</v>
      </c>
      <c r="J233" s="184">
        <v>15.1465</v>
      </c>
      <c r="K233" s="184">
        <v>14.7752</v>
      </c>
      <c r="L233" s="184">
        <v>6.1249000000000002</v>
      </c>
      <c r="M233" s="184">
        <v>9.6323000000000008</v>
      </c>
      <c r="N233" s="184">
        <v>8.6905000000000001</v>
      </c>
      <c r="O233" s="184">
        <v>10.068199999999999</v>
      </c>
      <c r="P233" s="184">
        <v>8.3108000000000004</v>
      </c>
      <c r="Q233" s="184">
        <v>6.7202000000000002</v>
      </c>
      <c r="R233" s="184">
        <v>9.3087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44412</v>
      </c>
      <c r="E234" s="184">
        <v>32.313000000000002</v>
      </c>
      <c r="F234" s="184">
        <v>-22.013500000000001</v>
      </c>
      <c r="G234" s="184">
        <v>22.4343</v>
      </c>
      <c r="H234" s="184">
        <v>32.7851</v>
      </c>
      <c r="I234" s="184">
        <v>21.453700000000001</v>
      </c>
      <c r="J234" s="184">
        <v>15.9871</v>
      </c>
      <c r="K234" s="184">
        <v>15.643800000000001</v>
      </c>
      <c r="L234" s="184">
        <v>7.0132000000000003</v>
      </c>
      <c r="M234" s="184">
        <v>10.5718</v>
      </c>
      <c r="N234" s="184">
        <v>9.6489999999999991</v>
      </c>
      <c r="O234" s="184">
        <v>10.977600000000001</v>
      </c>
      <c r="P234" s="184">
        <v>9.2363999999999997</v>
      </c>
      <c r="Q234" s="184">
        <v>9.5861000000000001</v>
      </c>
      <c r="R234" s="184">
        <v>10.24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44412</v>
      </c>
      <c r="E235" s="184">
        <v>39.286099999999998</v>
      </c>
      <c r="F235" s="184">
        <v>41.670400000000001</v>
      </c>
      <c r="G235" s="184">
        <v>51.648200000000003</v>
      </c>
      <c r="H235" s="184">
        <v>42.875100000000003</v>
      </c>
      <c r="I235" s="184">
        <v>30.085699999999999</v>
      </c>
      <c r="J235" s="184">
        <v>19.4557</v>
      </c>
      <c r="K235" s="184">
        <v>17.122900000000001</v>
      </c>
      <c r="L235" s="184">
        <v>8.7507999999999999</v>
      </c>
      <c r="M235" s="184">
        <v>14.294600000000001</v>
      </c>
      <c r="N235" s="184">
        <v>12.526999999999999</v>
      </c>
      <c r="O235" s="184">
        <v>9.5391999999999992</v>
      </c>
      <c r="P235" s="184">
        <v>9.3125999999999998</v>
      </c>
      <c r="Q235" s="184">
        <v>10.151400000000001</v>
      </c>
      <c r="R235" s="184">
        <v>10.5663</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44412</v>
      </c>
      <c r="E236" s="184">
        <v>34.256799999999998</v>
      </c>
      <c r="F236" s="184">
        <v>39.679000000000002</v>
      </c>
      <c r="G236" s="184">
        <v>49.667499999999997</v>
      </c>
      <c r="H236" s="184">
        <v>40.8825</v>
      </c>
      <c r="I236" s="184">
        <v>28.101500000000001</v>
      </c>
      <c r="J236" s="184">
        <v>17.464500000000001</v>
      </c>
      <c r="K236" s="184">
        <v>15.2171</v>
      </c>
      <c r="L236" s="184">
        <v>6.9379999999999997</v>
      </c>
      <c r="M236" s="184">
        <v>12.490500000000001</v>
      </c>
      <c r="N236" s="184">
        <v>10.7484</v>
      </c>
      <c r="O236" s="184">
        <v>7.7680999999999996</v>
      </c>
      <c r="P236" s="184">
        <v>7.2774999999999999</v>
      </c>
      <c r="Q236" s="184">
        <v>7.5698999999999996</v>
      </c>
      <c r="R236" s="184">
        <v>8.8489000000000004</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44412</v>
      </c>
      <c r="E237" s="184">
        <v>23.468800000000002</v>
      </c>
      <c r="F237" s="184">
        <v>-70.472300000000004</v>
      </c>
      <c r="G237" s="184">
        <v>19.680199999999999</v>
      </c>
      <c r="H237" s="184">
        <v>22.963000000000001</v>
      </c>
      <c r="I237" s="184">
        <v>22.392499999999998</v>
      </c>
      <c r="J237" s="184">
        <v>18.1599</v>
      </c>
      <c r="K237" s="184">
        <v>19.498699999999999</v>
      </c>
      <c r="L237" s="184">
        <v>11.988300000000001</v>
      </c>
      <c r="M237" s="184">
        <v>13.159800000000001</v>
      </c>
      <c r="N237" s="184">
        <v>13.1114</v>
      </c>
      <c r="O237" s="184">
        <v>2.5116999999999998</v>
      </c>
      <c r="P237" s="184">
        <v>5.0658000000000003</v>
      </c>
      <c r="Q237" s="184">
        <v>7.0963000000000003</v>
      </c>
      <c r="R237" s="184">
        <v>11.6569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44412</v>
      </c>
      <c r="E238" s="184">
        <v>22.500599999999999</v>
      </c>
      <c r="F238" s="184">
        <v>-70.913399999999996</v>
      </c>
      <c r="G238" s="184">
        <v>19.289899999999999</v>
      </c>
      <c r="H238" s="184">
        <v>22.5761</v>
      </c>
      <c r="I238" s="184">
        <v>22.010200000000001</v>
      </c>
      <c r="J238" s="184">
        <v>17.786300000000001</v>
      </c>
      <c r="K238" s="184">
        <v>19.117799999999999</v>
      </c>
      <c r="L238" s="184">
        <v>11.434699999999999</v>
      </c>
      <c r="M238" s="184">
        <v>12.5306</v>
      </c>
      <c r="N238" s="184">
        <v>12.4518</v>
      </c>
      <c r="O238" s="184">
        <v>1.9139999999999999</v>
      </c>
      <c r="P238" s="184">
        <v>4.4363000000000001</v>
      </c>
      <c r="Q238" s="184">
        <v>6.7647000000000004</v>
      </c>
      <c r="R238" s="184">
        <v>11.0016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44412</v>
      </c>
      <c r="E239" s="184">
        <v>80.286600000000007</v>
      </c>
      <c r="F239" s="184">
        <v>-22.5807</v>
      </c>
      <c r="G239" s="184">
        <v>26.784199999999998</v>
      </c>
      <c r="H239" s="184">
        <v>29.213100000000001</v>
      </c>
      <c r="I239" s="184">
        <v>19.608499999999999</v>
      </c>
      <c r="J239" s="184">
        <v>14.7828</v>
      </c>
      <c r="K239" s="184">
        <v>18.5824</v>
      </c>
      <c r="L239" s="184">
        <v>13.6675</v>
      </c>
      <c r="M239" s="184">
        <v>16.895099999999999</v>
      </c>
      <c r="N239" s="184">
        <v>16.199400000000001</v>
      </c>
      <c r="O239" s="184">
        <v>12.0154</v>
      </c>
      <c r="P239" s="184">
        <v>10.160500000000001</v>
      </c>
      <c r="Q239" s="184">
        <v>10.4947</v>
      </c>
      <c r="R239" s="184">
        <v>14.343500000000001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44412</v>
      </c>
      <c r="E240" s="184">
        <v>84.581971178831395</v>
      </c>
      <c r="F240" s="184">
        <v>-23.8674</v>
      </c>
      <c r="G240" s="184">
        <v>25.504300000000001</v>
      </c>
      <c r="H240" s="184">
        <v>27.919799999999999</v>
      </c>
      <c r="I240" s="184">
        <v>18.321200000000001</v>
      </c>
      <c r="J240" s="184">
        <v>13.497400000000001</v>
      </c>
      <c r="K240" s="184">
        <v>17.2485</v>
      </c>
      <c r="L240" s="184">
        <v>12.288</v>
      </c>
      <c r="M240" s="184">
        <v>15.4541</v>
      </c>
      <c r="N240" s="184">
        <v>14.757199999999999</v>
      </c>
      <c r="O240" s="184">
        <v>10.7919</v>
      </c>
      <c r="P240" s="184">
        <v>8.9591999999999992</v>
      </c>
      <c r="Q240" s="184">
        <v>8.5952000000000002</v>
      </c>
      <c r="R240" s="184">
        <v>13.0467</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44412</v>
      </c>
      <c r="E241" s="184">
        <v>47.260399999999997</v>
      </c>
      <c r="F241" s="184">
        <v>20.787199999999999</v>
      </c>
      <c r="G241" s="184">
        <v>16.9375</v>
      </c>
      <c r="H241" s="184">
        <v>20.691600000000001</v>
      </c>
      <c r="I241" s="184">
        <v>15.4512</v>
      </c>
      <c r="J241" s="184">
        <v>13.1577</v>
      </c>
      <c r="K241" s="184">
        <v>17.2926</v>
      </c>
      <c r="L241" s="184">
        <v>14.3948</v>
      </c>
      <c r="M241" s="184">
        <v>16.262799999999999</v>
      </c>
      <c r="N241" s="184">
        <v>16.344999999999999</v>
      </c>
      <c r="O241" s="184">
        <v>7.3287000000000004</v>
      </c>
      <c r="P241" s="184">
        <v>7.4646999999999997</v>
      </c>
      <c r="Q241" s="184">
        <v>8.8904999999999994</v>
      </c>
      <c r="R241" s="184">
        <v>12.2174</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44412</v>
      </c>
      <c r="E242" s="184">
        <v>43.196399999999997</v>
      </c>
      <c r="F242" s="184">
        <v>19.191099999999999</v>
      </c>
      <c r="G242" s="184">
        <v>15.292299999999999</v>
      </c>
      <c r="H242" s="184">
        <v>19.045100000000001</v>
      </c>
      <c r="I242" s="184">
        <v>13.794600000000001</v>
      </c>
      <c r="J242" s="184">
        <v>11.492100000000001</v>
      </c>
      <c r="K242" s="184">
        <v>15.5777</v>
      </c>
      <c r="L242" s="184">
        <v>12.599600000000001</v>
      </c>
      <c r="M242" s="184">
        <v>14.3675</v>
      </c>
      <c r="N242" s="184">
        <v>14.3969</v>
      </c>
      <c r="O242" s="184">
        <v>5.5518999999999998</v>
      </c>
      <c r="P242" s="184">
        <v>6.0382999999999996</v>
      </c>
      <c r="Q242" s="184">
        <v>8.9013000000000009</v>
      </c>
      <c r="R242" s="184">
        <v>10.387700000000001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44412</v>
      </c>
      <c r="E243" s="184">
        <v>66.723299999999995</v>
      </c>
      <c r="F243" s="184">
        <v>57.419499999999999</v>
      </c>
      <c r="G243" s="184">
        <v>43.893900000000002</v>
      </c>
      <c r="H243" s="184">
        <v>37.981000000000002</v>
      </c>
      <c r="I243" s="184">
        <v>18.394400000000001</v>
      </c>
      <c r="J243" s="184">
        <v>12.757099999999999</v>
      </c>
      <c r="K243" s="184">
        <v>13.0091</v>
      </c>
      <c r="L243" s="184">
        <v>8.9158000000000008</v>
      </c>
      <c r="M243" s="184">
        <v>14.1341</v>
      </c>
      <c r="N243" s="184">
        <v>13.379899999999999</v>
      </c>
      <c r="O243" s="184">
        <v>7.5654000000000003</v>
      </c>
      <c r="P243" s="184">
        <v>6.6938000000000004</v>
      </c>
      <c r="Q243" s="184">
        <v>9.5238999999999994</v>
      </c>
      <c r="R243" s="184">
        <v>8.9193999999999996</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44412</v>
      </c>
      <c r="E244" s="184">
        <v>71.163499999999999</v>
      </c>
      <c r="F244" s="184">
        <v>58.204599999999999</v>
      </c>
      <c r="G244" s="184">
        <v>44.658200000000001</v>
      </c>
      <c r="H244" s="184">
        <v>38.746200000000002</v>
      </c>
      <c r="I244" s="184">
        <v>19.157900000000001</v>
      </c>
      <c r="J244" s="184">
        <v>13.531700000000001</v>
      </c>
      <c r="K244" s="184">
        <v>13.7432</v>
      </c>
      <c r="L244" s="184">
        <v>9.6502999999999997</v>
      </c>
      <c r="M244" s="184">
        <v>14.935</v>
      </c>
      <c r="N244" s="184">
        <v>14.2319</v>
      </c>
      <c r="O244" s="184">
        <v>8.3768999999999991</v>
      </c>
      <c r="P244" s="184">
        <v>7.4917999999999996</v>
      </c>
      <c r="Q244" s="184">
        <v>9.5635999999999992</v>
      </c>
      <c r="R244" s="184">
        <v>9.7843999999999998</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44412</v>
      </c>
      <c r="E247" s="184">
        <v>57.8401</v>
      </c>
      <c r="F247" s="184">
        <v>23.363800000000001</v>
      </c>
      <c r="G247" s="184">
        <v>46.218600000000002</v>
      </c>
      <c r="H247" s="184">
        <v>56.424900000000001</v>
      </c>
      <c r="I247" s="184">
        <v>31.1813</v>
      </c>
      <c r="J247" s="184">
        <v>22.297899999999998</v>
      </c>
      <c r="K247" s="184">
        <v>25.8795</v>
      </c>
      <c r="L247" s="184">
        <v>16.396599999999999</v>
      </c>
      <c r="M247" s="184">
        <v>23.748999999999999</v>
      </c>
      <c r="N247" s="184">
        <v>21.221499999999999</v>
      </c>
      <c r="O247" s="184">
        <v>9.9283999999999999</v>
      </c>
      <c r="P247" s="184">
        <v>8.4438999999999993</v>
      </c>
      <c r="Q247" s="184">
        <v>10.474299999999999</v>
      </c>
      <c r="R247" s="184">
        <v>12.1517</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44412</v>
      </c>
      <c r="E248" s="184">
        <v>60.317700000000002</v>
      </c>
      <c r="F248" s="184">
        <v>23.736499999999999</v>
      </c>
      <c r="G248" s="184">
        <v>46.624600000000001</v>
      </c>
      <c r="H248" s="184">
        <v>56.838000000000001</v>
      </c>
      <c r="I248" s="184">
        <v>31.593299999999999</v>
      </c>
      <c r="J248" s="184">
        <v>22.7149</v>
      </c>
      <c r="K248" s="184">
        <v>26.322399999999998</v>
      </c>
      <c r="L248" s="184">
        <v>16.8278</v>
      </c>
      <c r="M248" s="184">
        <v>24.2272</v>
      </c>
      <c r="N248" s="184">
        <v>21.7148</v>
      </c>
      <c r="O248" s="184">
        <v>10.4062</v>
      </c>
      <c r="P248" s="184">
        <v>9.0002999999999993</v>
      </c>
      <c r="Q248" s="184">
        <v>10.055</v>
      </c>
      <c r="R248" s="184">
        <v>12.613300000000001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44412</v>
      </c>
      <c r="E249" s="184">
        <v>44.774299999999997</v>
      </c>
      <c r="F249" s="184">
        <v>14.1084</v>
      </c>
      <c r="G249" s="184">
        <v>56.006700000000002</v>
      </c>
      <c r="H249" s="184">
        <v>52.034799999999997</v>
      </c>
      <c r="I249" s="184">
        <v>32.079799999999999</v>
      </c>
      <c r="J249" s="184">
        <v>17.944199999999999</v>
      </c>
      <c r="K249" s="184">
        <v>16.843800000000002</v>
      </c>
      <c r="L249" s="184">
        <v>7.4615999999999998</v>
      </c>
      <c r="M249" s="184">
        <v>13.038</v>
      </c>
      <c r="N249" s="184">
        <v>12.4375</v>
      </c>
      <c r="O249" s="184">
        <v>8.2485999999999997</v>
      </c>
      <c r="P249" s="184">
        <v>7.1931000000000003</v>
      </c>
      <c r="Q249" s="184">
        <v>8.9678000000000004</v>
      </c>
      <c r="R249" s="184">
        <v>9.6196999999999999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44412</v>
      </c>
      <c r="E250" s="184">
        <v>48.113199999999999</v>
      </c>
      <c r="F250" s="184">
        <v>15.634399999999999</v>
      </c>
      <c r="G250" s="184">
        <v>57.559800000000003</v>
      </c>
      <c r="H250" s="184">
        <v>53.584000000000003</v>
      </c>
      <c r="I250" s="184">
        <v>33.635899999999999</v>
      </c>
      <c r="J250" s="184">
        <v>19.5108</v>
      </c>
      <c r="K250" s="184">
        <v>18.475899999999999</v>
      </c>
      <c r="L250" s="184">
        <v>9.1164000000000005</v>
      </c>
      <c r="M250" s="184">
        <v>14.8095</v>
      </c>
      <c r="N250" s="184">
        <v>14.3057</v>
      </c>
      <c r="O250" s="184">
        <v>9.7779000000000007</v>
      </c>
      <c r="P250" s="184">
        <v>8.3287999999999993</v>
      </c>
      <c r="Q250" s="184">
        <v>9.1417000000000002</v>
      </c>
      <c r="R250" s="184">
        <v>11.5297</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44412</v>
      </c>
      <c r="E253" s="184">
        <v>53.057899999999997</v>
      </c>
      <c r="F253" s="184">
        <v>54.151299999999999</v>
      </c>
      <c r="G253" s="184">
        <v>50.901400000000002</v>
      </c>
      <c r="H253" s="184">
        <v>40.457000000000001</v>
      </c>
      <c r="I253" s="184">
        <v>30.546600000000002</v>
      </c>
      <c r="J253" s="184">
        <v>14.6334</v>
      </c>
      <c r="K253" s="184">
        <v>13.607900000000001</v>
      </c>
      <c r="L253" s="184">
        <v>8.2256</v>
      </c>
      <c r="M253" s="184">
        <v>12.88</v>
      </c>
      <c r="N253" s="184">
        <v>13.358000000000001</v>
      </c>
      <c r="O253" s="184">
        <v>9.4164999999999992</v>
      </c>
      <c r="P253" s="184">
        <v>9.2675999999999998</v>
      </c>
      <c r="Q253" s="184">
        <v>10.0908</v>
      </c>
      <c r="R253" s="184">
        <v>10.846</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44412</v>
      </c>
      <c r="E254" s="184">
        <v>56.622599999999998</v>
      </c>
      <c r="F254" s="184">
        <v>55.198300000000003</v>
      </c>
      <c r="G254" s="184">
        <v>51.897199999999998</v>
      </c>
      <c r="H254" s="184">
        <v>41.453600000000002</v>
      </c>
      <c r="I254" s="184">
        <v>31.538599999999999</v>
      </c>
      <c r="J254" s="184">
        <v>15.624000000000001</v>
      </c>
      <c r="K254" s="184">
        <v>14.5966</v>
      </c>
      <c r="L254" s="184">
        <v>9.1983999999999995</v>
      </c>
      <c r="M254" s="184">
        <v>13.8909</v>
      </c>
      <c r="N254" s="184">
        <v>14.366899999999999</v>
      </c>
      <c r="O254" s="184">
        <v>10.206</v>
      </c>
      <c r="P254" s="184">
        <v>10.115399999999999</v>
      </c>
      <c r="Q254" s="184">
        <v>11.045999999999999</v>
      </c>
      <c r="R254" s="184">
        <v>11.6928</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44412</v>
      </c>
      <c r="E255" s="184">
        <v>27.459900000000001</v>
      </c>
      <c r="F255" s="184">
        <v>55.645699999999998</v>
      </c>
      <c r="G255" s="184">
        <v>51.131500000000003</v>
      </c>
      <c r="H255" s="184">
        <v>41.379399999999997</v>
      </c>
      <c r="I255" s="184">
        <v>23.115400000000001</v>
      </c>
      <c r="J255" s="184">
        <v>14.511200000000001</v>
      </c>
      <c r="K255" s="184">
        <v>14.440799999999999</v>
      </c>
      <c r="L255" s="184">
        <v>6.9283000000000001</v>
      </c>
      <c r="M255" s="184">
        <v>11.1496</v>
      </c>
      <c r="N255" s="184">
        <v>10.8345</v>
      </c>
      <c r="O255" s="184">
        <v>8.2096999999999998</v>
      </c>
      <c r="P255" s="184">
        <v>7.8555000000000001</v>
      </c>
      <c r="Q255" s="184">
        <v>9.1769999999999996</v>
      </c>
      <c r="R255" s="184">
        <v>9.2542000000000009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44412</v>
      </c>
      <c r="E256" s="184">
        <v>25.4617</v>
      </c>
      <c r="F256" s="184">
        <v>54.699199999999998</v>
      </c>
      <c r="G256" s="184">
        <v>50.171799999999998</v>
      </c>
      <c r="H256" s="184">
        <v>40.429299999999998</v>
      </c>
      <c r="I256" s="184">
        <v>22.181100000000001</v>
      </c>
      <c r="J256" s="184">
        <v>13.583500000000001</v>
      </c>
      <c r="K256" s="184">
        <v>13.493600000000001</v>
      </c>
      <c r="L256" s="184">
        <v>5.9757999999999996</v>
      </c>
      <c r="M256" s="184">
        <v>10.151400000000001</v>
      </c>
      <c r="N256" s="184">
        <v>9.8135999999999992</v>
      </c>
      <c r="O256" s="184">
        <v>7.2685000000000004</v>
      </c>
      <c r="P256" s="184">
        <v>6.9054000000000002</v>
      </c>
      <c r="Q256" s="184">
        <v>8.5074000000000005</v>
      </c>
      <c r="R256" s="184">
        <v>8.2547999999999995</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44412</v>
      </c>
      <c r="E257" s="184">
        <v>17.097899999999999</v>
      </c>
      <c r="F257" s="184">
        <v>-0.4269</v>
      </c>
      <c r="G257" s="184">
        <v>18.1907</v>
      </c>
      <c r="H257" s="184">
        <v>-8.3427000000000007</v>
      </c>
      <c r="I257" s="184">
        <v>8.7698</v>
      </c>
      <c r="J257" s="184">
        <v>2.8992</v>
      </c>
      <c r="K257" s="184">
        <v>11.4031</v>
      </c>
      <c r="L257" s="184">
        <v>4.7713999999999999</v>
      </c>
      <c r="M257" s="184">
        <v>14.6637</v>
      </c>
      <c r="N257" s="184">
        <v>14.591799999999999</v>
      </c>
      <c r="O257" s="184">
        <v>7.9852999999999996</v>
      </c>
      <c r="P257" s="184">
        <v>9.8768999999999991</v>
      </c>
      <c r="Q257" s="184">
        <v>9.9093999999999998</v>
      </c>
      <c r="R257" s="184">
        <v>9.4185999999999996</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44412</v>
      </c>
      <c r="E258" s="184">
        <v>15.6839</v>
      </c>
      <c r="F258" s="184">
        <v>-2.0943999999999998</v>
      </c>
      <c r="G258" s="184">
        <v>16.420500000000001</v>
      </c>
      <c r="H258" s="184">
        <v>-10.087300000000001</v>
      </c>
      <c r="I258" s="184">
        <v>7.0174000000000003</v>
      </c>
      <c r="J258" s="184">
        <v>1.1507000000000001</v>
      </c>
      <c r="K258" s="184">
        <v>9.6042000000000005</v>
      </c>
      <c r="L258" s="184">
        <v>2.9906999999999999</v>
      </c>
      <c r="M258" s="184">
        <v>12.537100000000001</v>
      </c>
      <c r="N258" s="184">
        <v>12.452</v>
      </c>
      <c r="O258" s="184">
        <v>6.2999000000000001</v>
      </c>
      <c r="P258" s="184">
        <v>8.1893999999999991</v>
      </c>
      <c r="Q258" s="184">
        <v>8.2507000000000001</v>
      </c>
      <c r="R258" s="184">
        <v>7.5266000000000002</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44412</v>
      </c>
      <c r="E259" s="184">
        <v>41.137599999999999</v>
      </c>
      <c r="F259" s="184">
        <v>6.0343999999999998</v>
      </c>
      <c r="G259" s="184">
        <v>55.247999999999998</v>
      </c>
      <c r="H259" s="184">
        <v>42.540100000000002</v>
      </c>
      <c r="I259" s="184">
        <v>33.247399999999999</v>
      </c>
      <c r="J259" s="184">
        <v>23.016500000000001</v>
      </c>
      <c r="K259" s="184">
        <v>21.1967</v>
      </c>
      <c r="L259" s="184">
        <v>13.298400000000001</v>
      </c>
      <c r="M259" s="184">
        <v>21.081399999999999</v>
      </c>
      <c r="N259" s="184">
        <v>19.6358</v>
      </c>
      <c r="O259" s="184">
        <v>11.184100000000001</v>
      </c>
      <c r="P259" s="184">
        <v>9.4388000000000005</v>
      </c>
      <c r="Q259" s="184">
        <v>8.3259000000000007</v>
      </c>
      <c r="R259" s="184">
        <v>14.417899999999999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44412</v>
      </c>
      <c r="E260" s="184">
        <v>45.112400000000001</v>
      </c>
      <c r="F260" s="184">
        <v>7.5260999999999996</v>
      </c>
      <c r="G260" s="184">
        <v>56.668300000000002</v>
      </c>
      <c r="H260" s="184">
        <v>43.966000000000001</v>
      </c>
      <c r="I260" s="184">
        <v>34.685000000000002</v>
      </c>
      <c r="J260" s="184">
        <v>24.4407</v>
      </c>
      <c r="K260" s="184">
        <v>22.6295</v>
      </c>
      <c r="L260" s="184">
        <v>14.6332</v>
      </c>
      <c r="M260" s="184">
        <v>22.510999999999999</v>
      </c>
      <c r="N260" s="184">
        <v>21.101600000000001</v>
      </c>
      <c r="O260" s="184">
        <v>12.499599999999999</v>
      </c>
      <c r="P260" s="184">
        <v>10.7879</v>
      </c>
      <c r="Q260" s="184">
        <v>11.135</v>
      </c>
      <c r="R260" s="184">
        <v>15.765700000000001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44412</v>
      </c>
      <c r="E261" s="184">
        <v>44.616999999999997</v>
      </c>
      <c r="F261" s="184">
        <v>-4.3353000000000002</v>
      </c>
      <c r="G261" s="184">
        <v>35.6449</v>
      </c>
      <c r="H261" s="184">
        <v>34.6462</v>
      </c>
      <c r="I261" s="184">
        <v>20.187100000000001</v>
      </c>
      <c r="J261" s="184">
        <v>20.752199999999998</v>
      </c>
      <c r="K261" s="184">
        <v>17.224900000000002</v>
      </c>
      <c r="L261" s="184">
        <v>11.4267</v>
      </c>
      <c r="M261" s="184">
        <v>13.5319</v>
      </c>
      <c r="N261" s="184">
        <v>12.807399999999999</v>
      </c>
      <c r="O261" s="184">
        <v>8.7560000000000002</v>
      </c>
      <c r="P261" s="184">
        <v>7.9044999999999996</v>
      </c>
      <c r="Q261" s="184">
        <v>8.3355999999999995</v>
      </c>
      <c r="R261" s="184">
        <v>9.3400999999999996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44412</v>
      </c>
      <c r="E262" s="184">
        <v>42.143000000000001</v>
      </c>
      <c r="F262" s="184">
        <v>-4.8494999999999999</v>
      </c>
      <c r="G262" s="184">
        <v>35.054000000000002</v>
      </c>
      <c r="H262" s="184">
        <v>34.048200000000001</v>
      </c>
      <c r="I262" s="184">
        <v>19.579999999999998</v>
      </c>
      <c r="J262" s="184">
        <v>20.141400000000001</v>
      </c>
      <c r="K262" s="184">
        <v>16.604199999999999</v>
      </c>
      <c r="L262" s="184">
        <v>10.802199999999999</v>
      </c>
      <c r="M262" s="184">
        <v>12.894</v>
      </c>
      <c r="N262" s="184">
        <v>12.172499999999999</v>
      </c>
      <c r="O262" s="184">
        <v>8.1066000000000003</v>
      </c>
      <c r="P262" s="184">
        <v>7.2058999999999997</v>
      </c>
      <c r="Q262" s="184">
        <v>6.0655999999999999</v>
      </c>
      <c r="R262" s="184">
        <v>8.7363999999999997</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44412</v>
      </c>
      <c r="E263" s="184">
        <v>65.739199999999997</v>
      </c>
      <c r="F263" s="184">
        <v>16.719899999999999</v>
      </c>
      <c r="G263" s="184">
        <v>44.925899999999999</v>
      </c>
      <c r="H263" s="184">
        <v>48.408700000000003</v>
      </c>
      <c r="I263" s="184">
        <v>34.145000000000003</v>
      </c>
      <c r="J263" s="184">
        <v>19.529399999999999</v>
      </c>
      <c r="K263" s="184">
        <v>15.755800000000001</v>
      </c>
      <c r="L263" s="184">
        <v>7.3262999999999998</v>
      </c>
      <c r="M263" s="184">
        <v>10.1104</v>
      </c>
      <c r="N263" s="184">
        <v>8.6700999999999997</v>
      </c>
      <c r="O263" s="184">
        <v>7.8651</v>
      </c>
      <c r="P263" s="184">
        <v>6.7789000000000001</v>
      </c>
      <c r="Q263" s="184">
        <v>8.3955000000000002</v>
      </c>
      <c r="R263" s="184">
        <v>8.6213999999999995</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44412</v>
      </c>
      <c r="E264" s="184">
        <v>70.234499999999997</v>
      </c>
      <c r="F264" s="184">
        <v>17.521899999999999</v>
      </c>
      <c r="G264" s="184">
        <v>45.715600000000002</v>
      </c>
      <c r="H264" s="184">
        <v>49.199199999999998</v>
      </c>
      <c r="I264" s="184">
        <v>34.935899999999997</v>
      </c>
      <c r="J264" s="184">
        <v>20.324300000000001</v>
      </c>
      <c r="K264" s="184">
        <v>16.569500000000001</v>
      </c>
      <c r="L264" s="184">
        <v>8.1364000000000001</v>
      </c>
      <c r="M264" s="184">
        <v>10.9612</v>
      </c>
      <c r="N264" s="184">
        <v>9.5732999999999997</v>
      </c>
      <c r="O264" s="184">
        <v>8.8109999999999999</v>
      </c>
      <c r="P264" s="184">
        <v>7.7024999999999997</v>
      </c>
      <c r="Q264" s="184">
        <v>8.3360000000000003</v>
      </c>
      <c r="R264" s="184">
        <v>9.5448000000000004</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44412</v>
      </c>
      <c r="E265" s="184">
        <v>24.7742</v>
      </c>
      <c r="F265" s="184">
        <v>92.906899999999993</v>
      </c>
      <c r="G265" s="184">
        <v>51.514200000000002</v>
      </c>
      <c r="H265" s="184">
        <v>41.068399999999997</v>
      </c>
      <c r="I265" s="184">
        <v>32.204799999999999</v>
      </c>
      <c r="J265" s="184">
        <v>17.229600000000001</v>
      </c>
      <c r="K265" s="184">
        <v>15.178699999999999</v>
      </c>
      <c r="L265" s="184">
        <v>5.7705000000000002</v>
      </c>
      <c r="M265" s="184">
        <v>12.0671</v>
      </c>
      <c r="N265" s="184">
        <v>11.035299999999999</v>
      </c>
      <c r="O265" s="184">
        <v>7.4888000000000003</v>
      </c>
      <c r="P265" s="184">
        <v>7.524</v>
      </c>
      <c r="Q265" s="184">
        <v>8.8709000000000007</v>
      </c>
      <c r="R265" s="184">
        <v>8.4152000000000005</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44412</v>
      </c>
      <c r="E266" s="184">
        <v>21.743300000000001</v>
      </c>
      <c r="F266" s="184">
        <v>90.874300000000005</v>
      </c>
      <c r="G266" s="184">
        <v>49.484900000000003</v>
      </c>
      <c r="H266" s="184">
        <v>39.043700000000001</v>
      </c>
      <c r="I266" s="184">
        <v>30.171700000000001</v>
      </c>
      <c r="J266" s="184">
        <v>15.380100000000001</v>
      </c>
      <c r="K266" s="184">
        <v>13.269500000000001</v>
      </c>
      <c r="L266" s="184">
        <v>3.8456999999999999</v>
      </c>
      <c r="M266" s="184">
        <v>10.0618</v>
      </c>
      <c r="N266" s="184">
        <v>8.9944000000000006</v>
      </c>
      <c r="O266" s="184">
        <v>5.7626999999999997</v>
      </c>
      <c r="P266" s="184">
        <v>5.7763</v>
      </c>
      <c r="Q266" s="184">
        <v>7.2994000000000003</v>
      </c>
      <c r="R266" s="184">
        <v>6.8174000000000001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44412</v>
      </c>
      <c r="E267" s="184">
        <v>42.554000000000002</v>
      </c>
      <c r="F267" s="184">
        <v>45.688600000000001</v>
      </c>
      <c r="G267" s="184">
        <v>35.285400000000003</v>
      </c>
      <c r="H267" s="184">
        <v>27.2212</v>
      </c>
      <c r="I267" s="184">
        <v>16.7546</v>
      </c>
      <c r="J267" s="184">
        <v>12.8392</v>
      </c>
      <c r="K267" s="184">
        <v>13.008599999999999</v>
      </c>
      <c r="L267" s="184">
        <v>10.6304</v>
      </c>
      <c r="M267" s="184">
        <v>12.828900000000001</v>
      </c>
      <c r="N267" s="184">
        <v>12.318199999999999</v>
      </c>
      <c r="O267" s="184">
        <v>0.65949999999999998</v>
      </c>
      <c r="P267" s="184">
        <v>3.1377000000000002</v>
      </c>
      <c r="Q267" s="184">
        <v>8.5902999999999992</v>
      </c>
      <c r="R267" s="184">
        <v>-0.44240000000000002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44412</v>
      </c>
      <c r="E268" s="184">
        <v>45.636800000000001</v>
      </c>
      <c r="F268" s="184">
        <v>46.286700000000003</v>
      </c>
      <c r="G268" s="184">
        <v>35.910499999999999</v>
      </c>
      <c r="H268" s="184">
        <v>27.832000000000001</v>
      </c>
      <c r="I268" s="184">
        <v>17.377400000000002</v>
      </c>
      <c r="J268" s="184">
        <v>13.4726</v>
      </c>
      <c r="K268" s="184">
        <v>13.6525</v>
      </c>
      <c r="L268" s="184">
        <v>11.2887</v>
      </c>
      <c r="M268" s="184">
        <v>13.5151</v>
      </c>
      <c r="N268" s="184">
        <v>13.022</v>
      </c>
      <c r="O268" s="184">
        <v>1.3987000000000001</v>
      </c>
      <c r="P268" s="184">
        <v>3.9527999999999999</v>
      </c>
      <c r="Q268" s="184">
        <v>7.0486000000000004</v>
      </c>
      <c r="R268" s="184">
        <v>0.20349999999999999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44412</v>
      </c>
      <c r="E271" s="184">
        <v>54.537799999999997</v>
      </c>
      <c r="F271" s="184">
        <v>-12.3771</v>
      </c>
      <c r="G271" s="184">
        <v>34.914200000000001</v>
      </c>
      <c r="H271" s="184">
        <v>34.270000000000003</v>
      </c>
      <c r="I271" s="184">
        <v>30.622199999999999</v>
      </c>
      <c r="J271" s="184">
        <v>21.493400000000001</v>
      </c>
      <c r="K271" s="184">
        <v>21.583500000000001</v>
      </c>
      <c r="L271" s="184">
        <v>13.447100000000001</v>
      </c>
      <c r="M271" s="184">
        <v>21.273800000000001</v>
      </c>
      <c r="N271" s="184">
        <v>20.625800000000002</v>
      </c>
      <c r="O271" s="184">
        <v>10.803000000000001</v>
      </c>
      <c r="P271" s="184">
        <v>9.2203999999999997</v>
      </c>
      <c r="Q271" s="184">
        <v>10.1213</v>
      </c>
      <c r="R271" s="184">
        <v>14.202400000000001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44412</v>
      </c>
      <c r="E272" s="184">
        <v>50.948999999999998</v>
      </c>
      <c r="F272" s="184">
        <v>-13.177099999999999</v>
      </c>
      <c r="G272" s="184">
        <v>34.217399999999998</v>
      </c>
      <c r="H272" s="184">
        <v>33.630600000000001</v>
      </c>
      <c r="I272" s="184">
        <v>30.029900000000001</v>
      </c>
      <c r="J272" s="184">
        <v>20.907399999999999</v>
      </c>
      <c r="K272" s="184">
        <v>20.996200000000002</v>
      </c>
      <c r="L272" s="184">
        <v>12.8492</v>
      </c>
      <c r="M272" s="184">
        <v>20.610800000000001</v>
      </c>
      <c r="N272" s="184">
        <v>19.918099999999999</v>
      </c>
      <c r="O272" s="184">
        <v>10.108700000000001</v>
      </c>
      <c r="P272" s="184">
        <v>8.3777000000000008</v>
      </c>
      <c r="Q272" s="184">
        <v>8.3169000000000004</v>
      </c>
      <c r="R272" s="184">
        <v>13.5235</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44412</v>
      </c>
      <c r="E273" s="184">
        <v>21.911999999999999</v>
      </c>
      <c r="F273" s="184">
        <v>49.039000000000001</v>
      </c>
      <c r="G273" s="184">
        <v>47.1098</v>
      </c>
      <c r="H273" s="184">
        <v>39.997</v>
      </c>
      <c r="I273" s="184">
        <v>23.331099999999999</v>
      </c>
      <c r="J273" s="184">
        <v>13.985200000000001</v>
      </c>
      <c r="K273" s="184">
        <v>14.5078</v>
      </c>
      <c r="L273" s="184">
        <v>7.9621000000000004</v>
      </c>
      <c r="M273" s="184">
        <v>12.579800000000001</v>
      </c>
      <c r="N273" s="184">
        <v>11.061</v>
      </c>
      <c r="O273" s="184">
        <v>4.9180999999999999</v>
      </c>
      <c r="P273" s="184">
        <v>5.6757999999999997</v>
      </c>
      <c r="Q273" s="184">
        <v>7.1128</v>
      </c>
      <c r="R273" s="184">
        <v>8.1510999999999996</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44412</v>
      </c>
      <c r="E274" s="184">
        <v>23.280899999999999</v>
      </c>
      <c r="F274" s="184">
        <v>49.924500000000002</v>
      </c>
      <c r="G274" s="184">
        <v>47.974600000000002</v>
      </c>
      <c r="H274" s="184">
        <v>40.856699999999996</v>
      </c>
      <c r="I274" s="184">
        <v>24.183700000000002</v>
      </c>
      <c r="J274" s="184">
        <v>14.8437</v>
      </c>
      <c r="K274" s="184">
        <v>15.399699999999999</v>
      </c>
      <c r="L274" s="184">
        <v>8.6995000000000005</v>
      </c>
      <c r="M274" s="184">
        <v>13.3231</v>
      </c>
      <c r="N274" s="184">
        <v>11.8489</v>
      </c>
      <c r="O274" s="184">
        <v>5.8482000000000003</v>
      </c>
      <c r="P274" s="184">
        <v>6.7160000000000002</v>
      </c>
      <c r="Q274" s="184">
        <v>8.048</v>
      </c>
      <c r="R274" s="184">
        <v>9.0319000000000003</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44412</v>
      </c>
      <c r="E275" s="184">
        <v>0.98470000000000002</v>
      </c>
      <c r="F275" s="184">
        <v>11.1235</v>
      </c>
      <c r="G275" s="184">
        <v>10.393599999999999</v>
      </c>
      <c r="H275" s="184">
        <v>10.6122</v>
      </c>
      <c r="I275" s="184">
        <v>10.672499999999999</v>
      </c>
      <c r="J275" s="184">
        <v>10.8893</v>
      </c>
      <c r="K275" s="184">
        <v>11.0999</v>
      </c>
      <c r="L275" s="184">
        <v>11.425599999999999</v>
      </c>
      <c r="M275" s="184">
        <v>-24.188700000000001</v>
      </c>
      <c r="N275" s="184">
        <v>-16.323899999999998</v>
      </c>
      <c r="O275" s="184"/>
      <c r="P275" s="184"/>
      <c r="Q275" s="184">
        <v>-9.0061999999999998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44412</v>
      </c>
      <c r="E276" s="184">
        <v>0.93799999999999994</v>
      </c>
      <c r="F276" s="184">
        <v>11.6775</v>
      </c>
      <c r="G276" s="184">
        <v>10.911799999999999</v>
      </c>
      <c r="H276" s="184">
        <v>11.1416</v>
      </c>
      <c r="I276" s="184">
        <v>10.9445</v>
      </c>
      <c r="J276" s="184">
        <v>10.9558</v>
      </c>
      <c r="K276" s="184">
        <v>11.1317</v>
      </c>
      <c r="L276" s="184">
        <v>11.4506</v>
      </c>
      <c r="M276" s="184">
        <v>-24.447700000000001</v>
      </c>
      <c r="N276" s="184">
        <v>-16.5183</v>
      </c>
      <c r="O276" s="184"/>
      <c r="P276" s="184"/>
      <c r="Q276" s="184">
        <v>-9.1511999999999993</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44412</v>
      </c>
      <c r="E277" s="184">
        <v>51.575299999999999</v>
      </c>
      <c r="F277" s="184">
        <v>16.426100000000002</v>
      </c>
      <c r="G277" s="184">
        <v>45.919699999999999</v>
      </c>
      <c r="H277" s="184">
        <v>49.0047</v>
      </c>
      <c r="I277" s="184">
        <v>35.037999999999997</v>
      </c>
      <c r="J277" s="184">
        <v>22.577000000000002</v>
      </c>
      <c r="K277" s="184">
        <v>20.5228</v>
      </c>
      <c r="L277" s="184">
        <v>11.6267</v>
      </c>
      <c r="M277" s="184">
        <v>18.685600000000001</v>
      </c>
      <c r="N277" s="184">
        <v>19.175999999999998</v>
      </c>
      <c r="O277" s="184">
        <v>7.0038999999999998</v>
      </c>
      <c r="P277" s="184">
        <v>7.9875999999999996</v>
      </c>
      <c r="Q277" s="184">
        <v>9.7781000000000002</v>
      </c>
      <c r="R277" s="184">
        <v>10.4428</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44412</v>
      </c>
      <c r="E278" s="184">
        <v>48.787799999999997</v>
      </c>
      <c r="F278" s="184">
        <v>15.942299999999999</v>
      </c>
      <c r="G278" s="184">
        <v>45.362900000000003</v>
      </c>
      <c r="H278" s="184">
        <v>48.444299999999998</v>
      </c>
      <c r="I278" s="184">
        <v>34.466799999999999</v>
      </c>
      <c r="J278" s="184">
        <v>21.9815</v>
      </c>
      <c r="K278" s="184">
        <v>19.898599999999998</v>
      </c>
      <c r="L278" s="184">
        <v>10.988</v>
      </c>
      <c r="M278" s="184">
        <v>17.989599999999999</v>
      </c>
      <c r="N278" s="184">
        <v>18.441099999999999</v>
      </c>
      <c r="O278" s="184">
        <v>6.3074000000000003</v>
      </c>
      <c r="P278" s="184">
        <v>7.2645</v>
      </c>
      <c r="Q278" s="184">
        <v>9.3970000000000002</v>
      </c>
      <c r="R278" s="184">
        <v>9.7332999999999998</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20.804888888888886</v>
      </c>
      <c r="G279" s="186">
        <v>39.245933333333333</v>
      </c>
      <c r="H279" s="186">
        <v>36.626275555555559</v>
      </c>
      <c r="I279" s="186">
        <v>24.917735555555549</v>
      </c>
      <c r="J279" s="186">
        <v>16.943211111111111</v>
      </c>
      <c r="K279" s="186">
        <v>16.945222222222228</v>
      </c>
      <c r="L279" s="186">
        <v>10.298633333333331</v>
      </c>
      <c r="M279" s="186">
        <v>13.79</v>
      </c>
      <c r="N279" s="186">
        <v>13.408804444444449</v>
      </c>
      <c r="O279" s="186">
        <v>7.8998348837209287</v>
      </c>
      <c r="P279" s="186">
        <v>7.7264627906976733</v>
      </c>
      <c r="Q279" s="186">
        <v>8.1432177777777781</v>
      </c>
      <c r="R279" s="186">
        <v>10.284472093023256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19.191099999999999</v>
      </c>
      <c r="G280" s="186">
        <v>44.658200000000001</v>
      </c>
      <c r="H280" s="186">
        <v>40.429299999999998</v>
      </c>
      <c r="I280" s="186">
        <v>27.202400000000001</v>
      </c>
      <c r="J280" s="186">
        <v>17.464500000000001</v>
      </c>
      <c r="K280" s="186">
        <v>16.604199999999999</v>
      </c>
      <c r="L280" s="186">
        <v>10.988</v>
      </c>
      <c r="M280" s="186">
        <v>13.8909</v>
      </c>
      <c r="N280" s="186">
        <v>13.358000000000001</v>
      </c>
      <c r="O280" s="186">
        <v>8.2096999999999998</v>
      </c>
      <c r="P280" s="186">
        <v>7.8555000000000001</v>
      </c>
      <c r="Q280" s="186">
        <v>8.8904999999999994</v>
      </c>
      <c r="R280" s="186">
        <v>10.387700000000001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44412</v>
      </c>
      <c r="E283" s="184">
        <v>73.23</v>
      </c>
      <c r="F283" s="184">
        <v>-0.1091</v>
      </c>
      <c r="G283" s="184">
        <v>1.4968999999999999</v>
      </c>
      <c r="H283" s="184">
        <v>3.0973000000000002</v>
      </c>
      <c r="I283" s="184">
        <v>4.3014000000000001</v>
      </c>
      <c r="J283" s="184">
        <v>4.4949000000000003</v>
      </c>
      <c r="K283" s="184">
        <v>16.7943</v>
      </c>
      <c r="L283" s="184">
        <v>14.0299</v>
      </c>
      <c r="M283" s="184">
        <v>44.352499999999999</v>
      </c>
      <c r="N283" s="184">
        <v>50.989699999999999</v>
      </c>
      <c r="O283" s="184">
        <v>14.373100000000001</v>
      </c>
      <c r="P283" s="184">
        <v>16.837199999999999</v>
      </c>
      <c r="Q283" s="184">
        <v>14.91</v>
      </c>
      <c r="R283" s="184">
        <v>28.179600000000001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44412</v>
      </c>
      <c r="E284" s="184">
        <v>81.94</v>
      </c>
      <c r="F284" s="184">
        <v>-9.7500000000000003E-2</v>
      </c>
      <c r="G284" s="184">
        <v>1.5114000000000001</v>
      </c>
      <c r="H284" s="184">
        <v>3.1211000000000002</v>
      </c>
      <c r="I284" s="184">
        <v>4.3555999999999999</v>
      </c>
      <c r="J284" s="184">
        <v>4.6220999999999997</v>
      </c>
      <c r="K284" s="184">
        <v>17.191099999999999</v>
      </c>
      <c r="L284" s="184">
        <v>14.778</v>
      </c>
      <c r="M284" s="184">
        <v>45.800699999999999</v>
      </c>
      <c r="N284" s="184">
        <v>52.987299999999998</v>
      </c>
      <c r="O284" s="184">
        <v>15.7384</v>
      </c>
      <c r="P284" s="184">
        <v>18.440000000000001</v>
      </c>
      <c r="Q284" s="184">
        <v>19.692699999999999</v>
      </c>
      <c r="R284" s="184">
        <v>29.734200000000001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44412</v>
      </c>
      <c r="E285" s="184">
        <v>79.093000000000004</v>
      </c>
      <c r="F285" s="184">
        <v>0.21160000000000001</v>
      </c>
      <c r="G285" s="184">
        <v>2.0871</v>
      </c>
      <c r="H285" s="184">
        <v>3.0312999999999999</v>
      </c>
      <c r="I285" s="184">
        <v>4.0820999999999996</v>
      </c>
      <c r="J285" s="184">
        <v>4.3346999999999998</v>
      </c>
      <c r="K285" s="184">
        <v>15.2354</v>
      </c>
      <c r="L285" s="184">
        <v>14.610900000000001</v>
      </c>
      <c r="M285" s="184">
        <v>45.281999999999996</v>
      </c>
      <c r="N285" s="184">
        <v>54.282600000000002</v>
      </c>
      <c r="O285" s="184">
        <v>14.7362</v>
      </c>
      <c r="P285" s="184">
        <v>16.294799999999999</v>
      </c>
      <c r="Q285" s="184">
        <v>13.7676</v>
      </c>
      <c r="R285" s="184">
        <v>25.872299999999999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44412</v>
      </c>
      <c r="E286" s="184">
        <v>88.426000000000002</v>
      </c>
      <c r="F286" s="184">
        <v>0.2165</v>
      </c>
      <c r="G286" s="184">
        <v>2.1061999999999999</v>
      </c>
      <c r="H286" s="184">
        <v>3.0581999999999998</v>
      </c>
      <c r="I286" s="184">
        <v>4.1409000000000002</v>
      </c>
      <c r="J286" s="184">
        <v>4.4657</v>
      </c>
      <c r="K286" s="184">
        <v>15.6364</v>
      </c>
      <c r="L286" s="184">
        <v>15.384399999999999</v>
      </c>
      <c r="M286" s="184">
        <v>46.748100000000001</v>
      </c>
      <c r="N286" s="184">
        <v>56.3733</v>
      </c>
      <c r="O286" s="184">
        <v>16.302099999999999</v>
      </c>
      <c r="P286" s="184">
        <v>17.966000000000001</v>
      </c>
      <c r="Q286" s="184">
        <v>16.7074</v>
      </c>
      <c r="R286" s="184">
        <v>27.590800000000002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44412</v>
      </c>
      <c r="E287" s="184">
        <v>194.30600000000001</v>
      </c>
      <c r="F287" s="184">
        <v>-0.2848</v>
      </c>
      <c r="G287" s="184">
        <v>1.1181000000000001</v>
      </c>
      <c r="H287" s="184">
        <v>2.2675000000000001</v>
      </c>
      <c r="I287" s="184">
        <v>3.2867000000000002</v>
      </c>
      <c r="J287" s="184">
        <v>5.5480999999999998</v>
      </c>
      <c r="K287" s="184">
        <v>18.515000000000001</v>
      </c>
      <c r="L287" s="184">
        <v>23.544</v>
      </c>
      <c r="M287" s="184">
        <v>69.830399999999997</v>
      </c>
      <c r="N287" s="184">
        <v>86.827299999999994</v>
      </c>
      <c r="O287" s="184">
        <v>18.812000000000001</v>
      </c>
      <c r="P287" s="184">
        <v>15.660299999999999</v>
      </c>
      <c r="Q287" s="184">
        <v>14.855399999999999</v>
      </c>
      <c r="R287" s="184">
        <v>38.536499999999997</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44412</v>
      </c>
      <c r="E288" s="184">
        <v>56.879153842976898</v>
      </c>
      <c r="F288" s="184">
        <v>-0.28470000000000001</v>
      </c>
      <c r="G288" s="184">
        <v>1.1182000000000001</v>
      </c>
      <c r="H288" s="184">
        <v>2.2675999999999998</v>
      </c>
      <c r="I288" s="184">
        <v>3.2866</v>
      </c>
      <c r="J288" s="184">
        <v>5.5480999999999998</v>
      </c>
      <c r="K288" s="184">
        <v>18.515599999999999</v>
      </c>
      <c r="L288" s="184">
        <v>23.5457</v>
      </c>
      <c r="M288" s="184">
        <v>69.844300000000004</v>
      </c>
      <c r="N288" s="184">
        <v>86.84</v>
      </c>
      <c r="O288" s="184">
        <v>18.813099999999999</v>
      </c>
      <c r="P288" s="184">
        <v>15.6891</v>
      </c>
      <c r="Q288" s="184">
        <v>14.8688</v>
      </c>
      <c r="R288" s="184">
        <v>38.537100000000002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44412</v>
      </c>
      <c r="E289" s="184">
        <v>465.97951601372802</v>
      </c>
      <c r="F289" s="184">
        <v>-0.2873</v>
      </c>
      <c r="G289" s="184">
        <v>1.1067</v>
      </c>
      <c r="H289" s="184">
        <v>2.2519</v>
      </c>
      <c r="I289" s="184">
        <v>3.2526999999999999</v>
      </c>
      <c r="J289" s="184">
        <v>5.4718999999999998</v>
      </c>
      <c r="K289" s="184">
        <v>18.296099999999999</v>
      </c>
      <c r="L289" s="184">
        <v>23.124300000000002</v>
      </c>
      <c r="M289" s="184">
        <v>68.992900000000006</v>
      </c>
      <c r="N289" s="184">
        <v>85.619500000000002</v>
      </c>
      <c r="O289" s="184">
        <v>18.076599999999999</v>
      </c>
      <c r="P289" s="184">
        <v>14.9236</v>
      </c>
      <c r="Q289" s="184">
        <v>18.5014</v>
      </c>
      <c r="R289" s="184">
        <v>37.688400000000001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44412</v>
      </c>
      <c r="E290" s="184">
        <v>469.285186139156</v>
      </c>
      <c r="F290" s="184">
        <v>-0.2873</v>
      </c>
      <c r="G290" s="184">
        <v>1.1066</v>
      </c>
      <c r="H290" s="184">
        <v>2.2517999999999998</v>
      </c>
      <c r="I290" s="184">
        <v>3.2526000000000002</v>
      </c>
      <c r="J290" s="184">
        <v>5.4725000000000001</v>
      </c>
      <c r="K290" s="184">
        <v>18.296900000000001</v>
      </c>
      <c r="L290" s="184">
        <v>23.124600000000001</v>
      </c>
      <c r="M290" s="184">
        <v>68.997100000000003</v>
      </c>
      <c r="N290" s="184">
        <v>85.623099999999994</v>
      </c>
      <c r="O290" s="184">
        <v>18.078299999999999</v>
      </c>
      <c r="P290" s="184">
        <v>14.9246</v>
      </c>
      <c r="Q290" s="184">
        <v>19.0242</v>
      </c>
      <c r="R290" s="184">
        <v>37.689799999999998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-0.115325</v>
      </c>
      <c r="G291" s="186">
        <v>1.4563999999999999</v>
      </c>
      <c r="H291" s="186">
        <v>2.6683374999999998</v>
      </c>
      <c r="I291" s="186">
        <v>3.7448250000000005</v>
      </c>
      <c r="J291" s="186">
        <v>4.9947499999999998</v>
      </c>
      <c r="K291" s="186">
        <v>17.310099999999998</v>
      </c>
      <c r="L291" s="186">
        <v>19.017724999999999</v>
      </c>
      <c r="M291" s="186">
        <v>57.481000000000002</v>
      </c>
      <c r="N291" s="186">
        <v>69.942850000000007</v>
      </c>
      <c r="O291" s="186">
        <v>16.866225</v>
      </c>
      <c r="P291" s="186">
        <v>16.341950000000001</v>
      </c>
      <c r="Q291" s="186">
        <v>16.540937499999998</v>
      </c>
      <c r="R291" s="186">
        <v>32.978587500000003</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-0.19690000000000002</v>
      </c>
      <c r="G292" s="186">
        <v>1.30755</v>
      </c>
      <c r="H292" s="186">
        <v>2.6494499999999999</v>
      </c>
      <c r="I292" s="186">
        <v>3.6844000000000001</v>
      </c>
      <c r="J292" s="186">
        <v>5.0469999999999997</v>
      </c>
      <c r="K292" s="186">
        <v>17.743600000000001</v>
      </c>
      <c r="L292" s="186">
        <v>19.254350000000002</v>
      </c>
      <c r="M292" s="186">
        <v>57.870500000000007</v>
      </c>
      <c r="N292" s="186">
        <v>70.996399999999994</v>
      </c>
      <c r="O292" s="186">
        <v>17.189349999999997</v>
      </c>
      <c r="P292" s="186">
        <v>15.991949999999999</v>
      </c>
      <c r="Q292" s="186">
        <v>15.8087</v>
      </c>
      <c r="R292" s="186">
        <v>33.711300000000001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44412</v>
      </c>
      <c r="E295" s="184">
        <v>87.859800000000007</v>
      </c>
      <c r="F295" s="184">
        <v>6.7728000000000002</v>
      </c>
      <c r="G295" s="184">
        <v>6.5365000000000002</v>
      </c>
      <c r="H295" s="184">
        <v>5.4062000000000001</v>
      </c>
      <c r="I295" s="184">
        <v>5.2957999999999998</v>
      </c>
      <c r="J295" s="184">
        <v>8.1798999999999999</v>
      </c>
      <c r="K295" s="184">
        <v>5.5365000000000002</v>
      </c>
      <c r="L295" s="184">
        <v>6.2442000000000002</v>
      </c>
      <c r="M295" s="184">
        <v>5.0732999999999997</v>
      </c>
      <c r="N295" s="184">
        <v>5.6029</v>
      </c>
      <c r="O295" s="184">
        <v>9.1891999999999996</v>
      </c>
      <c r="P295" s="184">
        <v>8.2928999999999995</v>
      </c>
      <c r="Q295" s="184">
        <v>9.2997999999999994</v>
      </c>
      <c r="R295" s="184">
        <v>8.6457999999999995</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44412</v>
      </c>
      <c r="E296" s="184">
        <v>88.756299999999996</v>
      </c>
      <c r="F296" s="184">
        <v>6.9512999999999998</v>
      </c>
      <c r="G296" s="184">
        <v>6.6928999999999998</v>
      </c>
      <c r="H296" s="184">
        <v>5.5635000000000003</v>
      </c>
      <c r="I296" s="184">
        <v>5.4569999999999999</v>
      </c>
      <c r="J296" s="184">
        <v>8.3407999999999998</v>
      </c>
      <c r="K296" s="184">
        <v>5.7008999999999999</v>
      </c>
      <c r="L296" s="184">
        <v>6.4093999999999998</v>
      </c>
      <c r="M296" s="184">
        <v>5.2363</v>
      </c>
      <c r="N296" s="184">
        <v>5.7668999999999997</v>
      </c>
      <c r="O296" s="184">
        <v>9.3393999999999995</v>
      </c>
      <c r="P296" s="184">
        <v>8.4329000000000001</v>
      </c>
      <c r="Q296" s="184">
        <v>8.9400999999999993</v>
      </c>
      <c r="R296" s="184">
        <v>8.8068000000000008</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44412</v>
      </c>
      <c r="E297" s="184">
        <v>13.855700000000001</v>
      </c>
      <c r="F297" s="184">
        <v>8.1681000000000008</v>
      </c>
      <c r="G297" s="184">
        <v>7.6475</v>
      </c>
      <c r="H297" s="184">
        <v>5.7641999999999998</v>
      </c>
      <c r="I297" s="184">
        <v>5.0155000000000003</v>
      </c>
      <c r="J297" s="184">
        <v>7.4336000000000002</v>
      </c>
      <c r="K297" s="184">
        <v>5.0690999999999997</v>
      </c>
      <c r="L297" s="184">
        <v>5.9253</v>
      </c>
      <c r="M297" s="184">
        <v>5.1093000000000002</v>
      </c>
      <c r="N297" s="184">
        <v>5.9069000000000003</v>
      </c>
      <c r="O297" s="184">
        <v>8.5440000000000005</v>
      </c>
      <c r="P297" s="184"/>
      <c r="Q297" s="184">
        <v>8.3573000000000004</v>
      </c>
      <c r="R297" s="184">
        <v>9.2692999999999994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44412</v>
      </c>
      <c r="E298" s="184">
        <v>13.425000000000001</v>
      </c>
      <c r="F298" s="184">
        <v>7.6143000000000001</v>
      </c>
      <c r="G298" s="184">
        <v>7.0213000000000001</v>
      </c>
      <c r="H298" s="184">
        <v>5.093</v>
      </c>
      <c r="I298" s="184">
        <v>4.3578999999999999</v>
      </c>
      <c r="J298" s="184">
        <v>6.7640000000000002</v>
      </c>
      <c r="K298" s="184">
        <v>4.3893000000000004</v>
      </c>
      <c r="L298" s="184">
        <v>5.2271999999999998</v>
      </c>
      <c r="M298" s="184">
        <v>4.4123999999999999</v>
      </c>
      <c r="N298" s="184">
        <v>5.2024999999999997</v>
      </c>
      <c r="O298" s="184">
        <v>7.7454999999999998</v>
      </c>
      <c r="P298" s="184"/>
      <c r="Q298" s="184">
        <v>7.5183999999999997</v>
      </c>
      <c r="R298" s="184">
        <v>8.4923999999999999</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44412</v>
      </c>
      <c r="E299" s="184">
        <v>22.0275</v>
      </c>
      <c r="F299" s="184">
        <v>18.899799999999999</v>
      </c>
      <c r="G299" s="184">
        <v>6.3685</v>
      </c>
      <c r="H299" s="184">
        <v>5.7823000000000002</v>
      </c>
      <c r="I299" s="184">
        <v>4.2493999999999996</v>
      </c>
      <c r="J299" s="184">
        <v>6.2565</v>
      </c>
      <c r="K299" s="184">
        <v>4.3776000000000002</v>
      </c>
      <c r="L299" s="184">
        <v>4.0540000000000003</v>
      </c>
      <c r="M299" s="184">
        <v>3.0468999999999999</v>
      </c>
      <c r="N299" s="184">
        <v>3.7355</v>
      </c>
      <c r="O299" s="184">
        <v>4.9101999999999997</v>
      </c>
      <c r="P299" s="184">
        <v>5.6085000000000003</v>
      </c>
      <c r="Q299" s="184">
        <v>6.3921000000000001</v>
      </c>
      <c r="R299" s="184">
        <v>7.2660999999999998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44412</v>
      </c>
      <c r="E300" s="184">
        <v>23.0687</v>
      </c>
      <c r="F300" s="184">
        <v>19.788599999999999</v>
      </c>
      <c r="G300" s="184">
        <v>7.1269999999999998</v>
      </c>
      <c r="H300" s="184">
        <v>6.5404999999999998</v>
      </c>
      <c r="I300" s="184">
        <v>5.0206999999999997</v>
      </c>
      <c r="J300" s="184">
        <v>7.0301999999999998</v>
      </c>
      <c r="K300" s="184">
        <v>5.1532999999999998</v>
      </c>
      <c r="L300" s="184">
        <v>4.8335999999999997</v>
      </c>
      <c r="M300" s="184">
        <v>3.7256</v>
      </c>
      <c r="N300" s="184">
        <v>4.3681000000000001</v>
      </c>
      <c r="O300" s="184">
        <v>5.4078999999999997</v>
      </c>
      <c r="P300" s="184">
        <v>6.1342999999999996</v>
      </c>
      <c r="Q300" s="184">
        <v>7.4699</v>
      </c>
      <c r="R300" s="184">
        <v>7.8143000000000002</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44412</v>
      </c>
      <c r="E301" s="184">
        <v>18.448399999999999</v>
      </c>
      <c r="F301" s="184">
        <v>9.1033000000000008</v>
      </c>
      <c r="G301" s="184">
        <v>6.6933999999999996</v>
      </c>
      <c r="H301" s="184">
        <v>6.7072000000000003</v>
      </c>
      <c r="I301" s="184">
        <v>5.2742000000000004</v>
      </c>
      <c r="J301" s="184">
        <v>8.0257000000000005</v>
      </c>
      <c r="K301" s="184">
        <v>4.7949000000000002</v>
      </c>
      <c r="L301" s="184">
        <v>5.6257999999999999</v>
      </c>
      <c r="M301" s="184">
        <v>4.2850000000000001</v>
      </c>
      <c r="N301" s="184">
        <v>4.7050000000000001</v>
      </c>
      <c r="O301" s="184">
        <v>8.5955999999999992</v>
      </c>
      <c r="P301" s="184">
        <v>7.7359</v>
      </c>
      <c r="Q301" s="184">
        <v>8.5159000000000002</v>
      </c>
      <c r="R301" s="184">
        <v>7.6651999999999996</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44412</v>
      </c>
      <c r="E302" s="184">
        <v>17.654699999999998</v>
      </c>
      <c r="F302" s="184">
        <v>8.2715999999999994</v>
      </c>
      <c r="G302" s="184">
        <v>6.0419</v>
      </c>
      <c r="H302" s="184">
        <v>6.0617000000000001</v>
      </c>
      <c r="I302" s="184">
        <v>4.6261000000000001</v>
      </c>
      <c r="J302" s="184">
        <v>7.3788999999999998</v>
      </c>
      <c r="K302" s="184">
        <v>4.1509</v>
      </c>
      <c r="L302" s="184">
        <v>5.0042</v>
      </c>
      <c r="M302" s="184">
        <v>3.6526999999999998</v>
      </c>
      <c r="N302" s="184">
        <v>4.0500999999999996</v>
      </c>
      <c r="O302" s="184">
        <v>7.8484999999999996</v>
      </c>
      <c r="P302" s="184">
        <v>7.0049999999999999</v>
      </c>
      <c r="Q302" s="184">
        <v>7.8810000000000002</v>
      </c>
      <c r="R302" s="184">
        <v>6.9489999999999998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44412</v>
      </c>
      <c r="E303" s="184">
        <v>12.983700000000001</v>
      </c>
      <c r="F303" s="184">
        <v>3.6549</v>
      </c>
      <c r="G303" s="184">
        <v>2.8123</v>
      </c>
      <c r="H303" s="184">
        <v>3.0941999999999998</v>
      </c>
      <c r="I303" s="184">
        <v>3.3218000000000001</v>
      </c>
      <c r="J303" s="184">
        <v>4.9028999999999998</v>
      </c>
      <c r="K303" s="184">
        <v>3.7321</v>
      </c>
      <c r="L303" s="184">
        <v>4.5290999999999997</v>
      </c>
      <c r="M303" s="184">
        <v>3.9916999999999998</v>
      </c>
      <c r="N303" s="184">
        <v>4.5395000000000003</v>
      </c>
      <c r="O303" s="184"/>
      <c r="P303" s="184"/>
      <c r="Q303" s="184">
        <v>9.4169</v>
      </c>
      <c r="R303" s="184">
        <v>7.7663000000000002</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44412</v>
      </c>
      <c r="E304" s="184">
        <v>12.888500000000001</v>
      </c>
      <c r="F304" s="184">
        <v>3.3986999999999998</v>
      </c>
      <c r="G304" s="184">
        <v>2.5497000000000001</v>
      </c>
      <c r="H304" s="184">
        <v>2.8334999999999999</v>
      </c>
      <c r="I304" s="184">
        <v>3.0623999999999998</v>
      </c>
      <c r="J304" s="184">
        <v>4.6449999999999996</v>
      </c>
      <c r="K304" s="184">
        <v>3.4685000000000001</v>
      </c>
      <c r="L304" s="184">
        <v>4.2643000000000004</v>
      </c>
      <c r="M304" s="184">
        <v>3.7254999999999998</v>
      </c>
      <c r="N304" s="184">
        <v>4.2766999999999999</v>
      </c>
      <c r="O304" s="184"/>
      <c r="P304" s="184"/>
      <c r="Q304" s="184">
        <v>9.1396999999999995</v>
      </c>
      <c r="R304" s="184">
        <v>7.4913999999999996</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44412</v>
      </c>
      <c r="E307" s="184">
        <v>10.3674</v>
      </c>
      <c r="F307" s="184">
        <v>14.7927</v>
      </c>
      <c r="G307" s="184">
        <v>9.0239999999999991</v>
      </c>
      <c r="H307" s="184">
        <v>5.7904</v>
      </c>
      <c r="I307" s="184">
        <v>6.8493000000000004</v>
      </c>
      <c r="J307" s="184">
        <v>7.9947999999999997</v>
      </c>
      <c r="K307" s="184">
        <v>6.8832000000000004</v>
      </c>
      <c r="L307" s="184"/>
      <c r="M307" s="184"/>
      <c r="N307" s="184"/>
      <c r="O307" s="184"/>
      <c r="P307" s="184"/>
      <c r="Q307" s="184">
        <v>9.6476000000000006</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44412</v>
      </c>
      <c r="E308" s="184">
        <v>10.3613</v>
      </c>
      <c r="F308" s="184">
        <v>14.4489</v>
      </c>
      <c r="G308" s="184">
        <v>8.8173999999999992</v>
      </c>
      <c r="H308" s="184">
        <v>5.5919999999999996</v>
      </c>
      <c r="I308" s="184">
        <v>6.6879999999999997</v>
      </c>
      <c r="J308" s="184">
        <v>7.8372000000000002</v>
      </c>
      <c r="K308" s="184">
        <v>6.7248999999999999</v>
      </c>
      <c r="L308" s="184"/>
      <c r="M308" s="184"/>
      <c r="N308" s="184"/>
      <c r="O308" s="184"/>
      <c r="P308" s="184"/>
      <c r="Q308" s="184">
        <v>9.4873999999999992</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44412</v>
      </c>
      <c r="E309" s="184">
        <v>78.624399999999994</v>
      </c>
      <c r="F309" s="184">
        <v>16.859400000000001</v>
      </c>
      <c r="G309" s="184">
        <v>8.7659000000000002</v>
      </c>
      <c r="H309" s="184">
        <v>6.9661</v>
      </c>
      <c r="I309" s="184">
        <v>5.7670000000000003</v>
      </c>
      <c r="J309" s="184">
        <v>8.0856999999999992</v>
      </c>
      <c r="K309" s="184">
        <v>4.3452999999999999</v>
      </c>
      <c r="L309" s="184">
        <v>5.6544999999999996</v>
      </c>
      <c r="M309" s="184">
        <v>4.8440000000000003</v>
      </c>
      <c r="N309" s="184">
        <v>6.0670000000000002</v>
      </c>
      <c r="O309" s="184">
        <v>8.1387</v>
      </c>
      <c r="P309" s="184">
        <v>8.0172000000000008</v>
      </c>
      <c r="Q309" s="184">
        <v>8.9209999999999994</v>
      </c>
      <c r="R309" s="184">
        <v>7.0475000000000003</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44412</v>
      </c>
      <c r="E310" s="184">
        <v>83.352000000000004</v>
      </c>
      <c r="F310" s="184">
        <v>17.393000000000001</v>
      </c>
      <c r="G310" s="184">
        <v>9.2952999999999992</v>
      </c>
      <c r="H310" s="184">
        <v>7.4863</v>
      </c>
      <c r="I310" s="184">
        <v>6.2927999999999997</v>
      </c>
      <c r="J310" s="184">
        <v>8.6109000000000009</v>
      </c>
      <c r="K310" s="184">
        <v>4.8765999999999998</v>
      </c>
      <c r="L310" s="184">
        <v>6.2134999999999998</v>
      </c>
      <c r="M310" s="184">
        <v>5.4142000000000001</v>
      </c>
      <c r="N310" s="184">
        <v>6.6542000000000003</v>
      </c>
      <c r="O310" s="184">
        <v>8.7462999999999997</v>
      </c>
      <c r="P310" s="184">
        <v>8.6457999999999995</v>
      </c>
      <c r="Q310" s="184">
        <v>9.2668999999999997</v>
      </c>
      <c r="R310" s="184">
        <v>7.6512000000000002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44412</v>
      </c>
      <c r="E312" s="184">
        <v>25.472100000000001</v>
      </c>
      <c r="F312" s="184">
        <v>5.8760000000000003</v>
      </c>
      <c r="G312" s="184">
        <v>7.7747999999999999</v>
      </c>
      <c r="H312" s="184">
        <v>4.6920000000000002</v>
      </c>
      <c r="I312" s="184">
        <v>5.8316999999999997</v>
      </c>
      <c r="J312" s="184">
        <v>7.9157000000000002</v>
      </c>
      <c r="K312" s="184">
        <v>5.3000999999999996</v>
      </c>
      <c r="L312" s="184">
        <v>5.7150999999999996</v>
      </c>
      <c r="M312" s="184">
        <v>4.6656000000000004</v>
      </c>
      <c r="N312" s="184">
        <v>5.0734000000000004</v>
      </c>
      <c r="O312" s="184">
        <v>9.1771999999999991</v>
      </c>
      <c r="P312" s="184">
        <v>8.2147000000000006</v>
      </c>
      <c r="Q312" s="184">
        <v>8.7827000000000002</v>
      </c>
      <c r="R312" s="184">
        <v>8.2867999999999995</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44412</v>
      </c>
      <c r="E313" s="184">
        <v>25.7605</v>
      </c>
      <c r="F313" s="184">
        <v>6.2354000000000003</v>
      </c>
      <c r="G313" s="184">
        <v>8.0853000000000002</v>
      </c>
      <c r="H313" s="184">
        <v>5.0044000000000004</v>
      </c>
      <c r="I313" s="184">
        <v>6.1364000000000001</v>
      </c>
      <c r="J313" s="184">
        <v>8.2271999999999998</v>
      </c>
      <c r="K313" s="184">
        <v>5.6119000000000003</v>
      </c>
      <c r="L313" s="184">
        <v>6.0297000000000001</v>
      </c>
      <c r="M313" s="184">
        <v>4.9819000000000004</v>
      </c>
      <c r="N313" s="184">
        <v>5.3940000000000001</v>
      </c>
      <c r="O313" s="184">
        <v>9.3859999999999992</v>
      </c>
      <c r="P313" s="184">
        <v>8.3856000000000002</v>
      </c>
      <c r="Q313" s="184">
        <v>8.8280999999999992</v>
      </c>
      <c r="R313" s="184">
        <v>8.5507000000000009</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44412</v>
      </c>
      <c r="E314" s="184">
        <v>10.4216</v>
      </c>
      <c r="F314" s="184">
        <v>29.7942</v>
      </c>
      <c r="G314" s="184">
        <v>11.154500000000001</v>
      </c>
      <c r="H314" s="184">
        <v>8.9713999999999992</v>
      </c>
      <c r="I314" s="184">
        <v>5.7808999999999999</v>
      </c>
      <c r="J314" s="184">
        <v>9.8511000000000006</v>
      </c>
      <c r="K314" s="184">
        <v>5.3552999999999997</v>
      </c>
      <c r="L314" s="184">
        <v>5.9298999999999999</v>
      </c>
      <c r="M314" s="184">
        <v>4.5007999999999999</v>
      </c>
      <c r="N314" s="184"/>
      <c r="O314" s="184"/>
      <c r="P314" s="184"/>
      <c r="Q314" s="184">
        <v>4.9801000000000002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44412</v>
      </c>
      <c r="E315" s="184">
        <v>10.3849</v>
      </c>
      <c r="F315" s="184">
        <v>29.547499999999999</v>
      </c>
      <c r="G315" s="184">
        <v>10.770899999999999</v>
      </c>
      <c r="H315" s="184">
        <v>8.6000999999999994</v>
      </c>
      <c r="I315" s="184">
        <v>5.3776999999999999</v>
      </c>
      <c r="J315" s="184">
        <v>9.4418000000000006</v>
      </c>
      <c r="K315" s="184">
        <v>4.9393000000000002</v>
      </c>
      <c r="L315" s="184">
        <v>5.4996</v>
      </c>
      <c r="M315" s="184">
        <v>4.0688000000000004</v>
      </c>
      <c r="N315" s="184"/>
      <c r="O315" s="184"/>
      <c r="P315" s="184"/>
      <c r="Q315" s="184">
        <v>4.5465999999999998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44412</v>
      </c>
      <c r="E316" s="184">
        <v>23.086600000000001</v>
      </c>
      <c r="F316" s="184">
        <v>12.494199999999999</v>
      </c>
      <c r="G316" s="184">
        <v>9.4032999999999998</v>
      </c>
      <c r="H316" s="184">
        <v>7.4413</v>
      </c>
      <c r="I316" s="184">
        <v>6.0015000000000001</v>
      </c>
      <c r="J316" s="184">
        <v>5.2081999999999997</v>
      </c>
      <c r="K316" s="184">
        <v>4.6543000000000001</v>
      </c>
      <c r="L316" s="184">
        <v>4.9737</v>
      </c>
      <c r="M316" s="184">
        <v>4.4188000000000001</v>
      </c>
      <c r="N316" s="184">
        <v>4.9172000000000002</v>
      </c>
      <c r="O316" s="184">
        <v>8.4876000000000005</v>
      </c>
      <c r="P316" s="184">
        <v>7.7870999999999997</v>
      </c>
      <c r="Q316" s="184">
        <v>7.2279</v>
      </c>
      <c r="R316" s="184">
        <v>8.0082000000000004</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44412</v>
      </c>
      <c r="E317" s="184">
        <v>23.945599999999999</v>
      </c>
      <c r="F317" s="184">
        <v>12.8085</v>
      </c>
      <c r="G317" s="184">
        <v>9.7073999999999998</v>
      </c>
      <c r="H317" s="184">
        <v>7.7636000000000003</v>
      </c>
      <c r="I317" s="184">
        <v>6.3167</v>
      </c>
      <c r="J317" s="184">
        <v>5.5288000000000004</v>
      </c>
      <c r="K317" s="184">
        <v>4.9741</v>
      </c>
      <c r="L317" s="184">
        <v>5.2953000000000001</v>
      </c>
      <c r="M317" s="184">
        <v>4.7438000000000002</v>
      </c>
      <c r="N317" s="184">
        <v>5.2470999999999997</v>
      </c>
      <c r="O317" s="184">
        <v>8.8232999999999997</v>
      </c>
      <c r="P317" s="184">
        <v>8.1272000000000002</v>
      </c>
      <c r="Q317" s="184">
        <v>8.7965999999999998</v>
      </c>
      <c r="R317" s="184">
        <v>8.3452999999999999</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44412</v>
      </c>
      <c r="E318" s="184">
        <v>15.6427</v>
      </c>
      <c r="F318" s="184">
        <v>24.049399999999999</v>
      </c>
      <c r="G318" s="184">
        <v>11.4514</v>
      </c>
      <c r="H318" s="184">
        <v>10.0862</v>
      </c>
      <c r="I318" s="184">
        <v>6.5197000000000003</v>
      </c>
      <c r="J318" s="184">
        <v>10.6944</v>
      </c>
      <c r="K318" s="184">
        <v>5.6672000000000002</v>
      </c>
      <c r="L318" s="184">
        <v>6.5815999999999999</v>
      </c>
      <c r="M318" s="184">
        <v>5.0331000000000001</v>
      </c>
      <c r="N318" s="184">
        <v>5.3352000000000004</v>
      </c>
      <c r="O318" s="184">
        <v>8.7729999999999997</v>
      </c>
      <c r="P318" s="184">
        <v>8.0564999999999998</v>
      </c>
      <c r="Q318" s="184">
        <v>8.3728999999999996</v>
      </c>
      <c r="R318" s="184">
        <v>8.6499000000000006</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44412</v>
      </c>
      <c r="E319" s="184">
        <v>15.375999999999999</v>
      </c>
      <c r="F319" s="184">
        <v>23.753699999999998</v>
      </c>
      <c r="G319" s="184">
        <v>11.1265</v>
      </c>
      <c r="H319" s="184">
        <v>9.7849000000000004</v>
      </c>
      <c r="I319" s="184">
        <v>6.2195</v>
      </c>
      <c r="J319" s="184">
        <v>10.390499999999999</v>
      </c>
      <c r="K319" s="184">
        <v>5.3609999999999998</v>
      </c>
      <c r="L319" s="184">
        <v>6.2691999999999997</v>
      </c>
      <c r="M319" s="184">
        <v>4.7171000000000003</v>
      </c>
      <c r="N319" s="184">
        <v>5.0137</v>
      </c>
      <c r="O319" s="184">
        <v>8.4380000000000006</v>
      </c>
      <c r="P319" s="184">
        <v>7.7230999999999996</v>
      </c>
      <c r="Q319" s="184">
        <v>8.0385000000000009</v>
      </c>
      <c r="R319" s="184">
        <v>8.3186</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44412</v>
      </c>
      <c r="E320" s="184">
        <v>2529.1217000000001</v>
      </c>
      <c r="F320" s="184">
        <v>16.9191</v>
      </c>
      <c r="G320" s="184">
        <v>9.3482000000000003</v>
      </c>
      <c r="H320" s="184">
        <v>8.3065999999999995</v>
      </c>
      <c r="I320" s="184">
        <v>6.0805999999999996</v>
      </c>
      <c r="J320" s="184">
        <v>9.3238000000000003</v>
      </c>
      <c r="K320" s="184">
        <v>4.6706000000000003</v>
      </c>
      <c r="L320" s="184">
        <v>5.6848000000000001</v>
      </c>
      <c r="M320" s="184">
        <v>4.2340999999999998</v>
      </c>
      <c r="N320" s="184">
        <v>4.8220999999999998</v>
      </c>
      <c r="O320" s="184">
        <v>8.6327999999999996</v>
      </c>
      <c r="P320" s="184">
        <v>6.7964000000000002</v>
      </c>
      <c r="Q320" s="184">
        <v>6.8438999999999997</v>
      </c>
      <c r="R320" s="184">
        <v>7.8851000000000004</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44412</v>
      </c>
      <c r="E321" s="184">
        <v>2670.1361999999999</v>
      </c>
      <c r="F321" s="184">
        <v>17.319500000000001</v>
      </c>
      <c r="G321" s="184">
        <v>9.7487999999999992</v>
      </c>
      <c r="H321" s="184">
        <v>8.7071000000000005</v>
      </c>
      <c r="I321" s="184">
        <v>6.4816000000000003</v>
      </c>
      <c r="J321" s="184">
        <v>9.7272999999999996</v>
      </c>
      <c r="K321" s="184">
        <v>5.0754999999999999</v>
      </c>
      <c r="L321" s="184">
        <v>6.0961999999999996</v>
      </c>
      <c r="M321" s="184">
        <v>4.6471</v>
      </c>
      <c r="N321" s="184">
        <v>5.2422000000000004</v>
      </c>
      <c r="O321" s="184">
        <v>9.1166999999999998</v>
      </c>
      <c r="P321" s="184">
        <v>7.3803999999999998</v>
      </c>
      <c r="Q321" s="184">
        <v>8.0048999999999992</v>
      </c>
      <c r="R321" s="184">
        <v>8.3145000000000007</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44412</v>
      </c>
      <c r="E322" s="184">
        <v>2958.248</v>
      </c>
      <c r="F322" s="184">
        <v>11.2363</v>
      </c>
      <c r="G322" s="184">
        <v>8.4551999999999996</v>
      </c>
      <c r="H322" s="184">
        <v>6.5492999999999997</v>
      </c>
      <c r="I322" s="184">
        <v>5.7290000000000001</v>
      </c>
      <c r="J322" s="184">
        <v>7.3297999999999996</v>
      </c>
      <c r="K322" s="184">
        <v>5.1439000000000004</v>
      </c>
      <c r="L322" s="184">
        <v>5.49</v>
      </c>
      <c r="M322" s="184">
        <v>4.3635000000000002</v>
      </c>
      <c r="N322" s="184">
        <v>5.0411999999999999</v>
      </c>
      <c r="O322" s="184">
        <v>8.1747999999999994</v>
      </c>
      <c r="P322" s="184">
        <v>7.8914</v>
      </c>
      <c r="Q322" s="184">
        <v>8.1278000000000006</v>
      </c>
      <c r="R322" s="184">
        <v>7.5385999999999997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44412</v>
      </c>
      <c r="E323" s="184">
        <v>3047.7031000000002</v>
      </c>
      <c r="F323" s="184">
        <v>11.5763</v>
      </c>
      <c r="G323" s="184">
        <v>8.7954000000000008</v>
      </c>
      <c r="H323" s="184">
        <v>6.8887</v>
      </c>
      <c r="I323" s="184">
        <v>6.0712999999999999</v>
      </c>
      <c r="J323" s="184">
        <v>7.6760999999999999</v>
      </c>
      <c r="K323" s="184">
        <v>5.4980000000000002</v>
      </c>
      <c r="L323" s="184">
        <v>5.8684000000000003</v>
      </c>
      <c r="M323" s="184">
        <v>4.7256</v>
      </c>
      <c r="N323" s="184">
        <v>5.3943000000000003</v>
      </c>
      <c r="O323" s="184">
        <v>8.4992999999999999</v>
      </c>
      <c r="P323" s="184">
        <v>8.1957000000000004</v>
      </c>
      <c r="Q323" s="184">
        <v>8.6793999999999993</v>
      </c>
      <c r="R323" s="184">
        <v>7.8727999999999998</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44412</v>
      </c>
      <c r="E324" s="184">
        <v>60.905200000000001</v>
      </c>
      <c r="F324" s="184">
        <v>16.7879</v>
      </c>
      <c r="G324" s="184">
        <v>15.2057</v>
      </c>
      <c r="H324" s="184">
        <v>7.4332000000000003</v>
      </c>
      <c r="I324" s="184">
        <v>3.0562</v>
      </c>
      <c r="J324" s="184">
        <v>5.5355999999999996</v>
      </c>
      <c r="K324" s="184">
        <v>4.6814999999999998</v>
      </c>
      <c r="L324" s="184">
        <v>5.3093000000000004</v>
      </c>
      <c r="M324" s="184">
        <v>3.4053</v>
      </c>
      <c r="N324" s="184">
        <v>3.6111</v>
      </c>
      <c r="O324" s="184">
        <v>10.3294</v>
      </c>
      <c r="P324" s="184">
        <v>7.976</v>
      </c>
      <c r="Q324" s="184">
        <v>8.3080999999999996</v>
      </c>
      <c r="R324" s="184">
        <v>8.2716999999999992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44412</v>
      </c>
      <c r="E325" s="184">
        <v>57.939799999999998</v>
      </c>
      <c r="F325" s="184">
        <v>16.386399999999998</v>
      </c>
      <c r="G325" s="184">
        <v>14.8469</v>
      </c>
      <c r="H325" s="184">
        <v>7.0831999999999997</v>
      </c>
      <c r="I325" s="184">
        <v>2.7119</v>
      </c>
      <c r="J325" s="184">
        <v>5.1919000000000004</v>
      </c>
      <c r="K325" s="184">
        <v>4.3368000000000002</v>
      </c>
      <c r="L325" s="184">
        <v>4.9542000000000002</v>
      </c>
      <c r="M325" s="184">
        <v>3.0445000000000002</v>
      </c>
      <c r="N325" s="184">
        <v>3.2543000000000002</v>
      </c>
      <c r="O325" s="184">
        <v>9.9754000000000005</v>
      </c>
      <c r="P325" s="184">
        <v>7.5060000000000002</v>
      </c>
      <c r="Q325" s="184">
        <v>7.4778000000000002</v>
      </c>
      <c r="R325" s="184">
        <v>7.9118000000000004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44412</v>
      </c>
      <c r="E326" s="184">
        <v>10.2545</v>
      </c>
      <c r="F326" s="184">
        <v>19.231000000000002</v>
      </c>
      <c r="G326" s="184">
        <v>8.8379999999999992</v>
      </c>
      <c r="H326" s="184">
        <v>9.3219999999999992</v>
      </c>
      <c r="I326" s="184">
        <v>5.6131000000000002</v>
      </c>
      <c r="J326" s="184">
        <v>9.4202999999999992</v>
      </c>
      <c r="K326" s="184">
        <v>5.2211999999999996</v>
      </c>
      <c r="L326" s="184"/>
      <c r="M326" s="184"/>
      <c r="N326" s="184"/>
      <c r="O326" s="184"/>
      <c r="P326" s="184"/>
      <c r="Q326" s="184">
        <v>6.6352000000000002</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44412</v>
      </c>
      <c r="E327" s="184">
        <v>10.236499999999999</v>
      </c>
      <c r="F327" s="184">
        <v>18.907900000000001</v>
      </c>
      <c r="G327" s="184">
        <v>8.4246999999999996</v>
      </c>
      <c r="H327" s="184">
        <v>8.8782999999999994</v>
      </c>
      <c r="I327" s="184">
        <v>5.1932</v>
      </c>
      <c r="J327" s="184">
        <v>8.9976000000000003</v>
      </c>
      <c r="K327" s="184">
        <v>4.7735000000000003</v>
      </c>
      <c r="L327" s="184"/>
      <c r="M327" s="184"/>
      <c r="N327" s="184"/>
      <c r="O327" s="184"/>
      <c r="P327" s="184"/>
      <c r="Q327" s="184">
        <v>6.1658999999999997</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44412</v>
      </c>
      <c r="E328" s="184">
        <v>46.455500000000001</v>
      </c>
      <c r="F328" s="184">
        <v>2.3572000000000002</v>
      </c>
      <c r="G328" s="184">
        <v>5.0791000000000004</v>
      </c>
      <c r="H328" s="184">
        <v>4.5048000000000004</v>
      </c>
      <c r="I328" s="184">
        <v>6.4756</v>
      </c>
      <c r="J328" s="184">
        <v>9.3059999999999992</v>
      </c>
      <c r="K328" s="184">
        <v>6.0766</v>
      </c>
      <c r="L328" s="184">
        <v>6.6590999999999996</v>
      </c>
      <c r="M328" s="184">
        <v>5.4728000000000003</v>
      </c>
      <c r="N328" s="184">
        <v>6.3944000000000001</v>
      </c>
      <c r="O328" s="184">
        <v>7.7430000000000003</v>
      </c>
      <c r="P328" s="184">
        <v>7.4397000000000002</v>
      </c>
      <c r="Q328" s="184">
        <v>7.6250999999999998</v>
      </c>
      <c r="R328" s="184">
        <v>7.6002999999999998</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44412</v>
      </c>
      <c r="E329" s="184">
        <v>48.0655</v>
      </c>
      <c r="F329" s="184">
        <v>2.734</v>
      </c>
      <c r="G329" s="184">
        <v>5.4867999999999997</v>
      </c>
      <c r="H329" s="184">
        <v>4.8971999999999998</v>
      </c>
      <c r="I329" s="184">
        <v>6.8739999999999997</v>
      </c>
      <c r="J329" s="184">
        <v>9.7102000000000004</v>
      </c>
      <c r="K329" s="184">
        <v>6.4821999999999997</v>
      </c>
      <c r="L329" s="184">
        <v>7.0728</v>
      </c>
      <c r="M329" s="184">
        <v>5.8895999999999997</v>
      </c>
      <c r="N329" s="184">
        <v>6.8205</v>
      </c>
      <c r="O329" s="184">
        <v>8.1742000000000008</v>
      </c>
      <c r="P329" s="184">
        <v>7.9020000000000001</v>
      </c>
      <c r="Q329" s="184">
        <v>8.4830000000000005</v>
      </c>
      <c r="R329" s="184">
        <v>8.0305999999999997</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44412</v>
      </c>
      <c r="E330" s="184">
        <v>34.504800000000003</v>
      </c>
      <c r="F330" s="184">
        <v>15.1332</v>
      </c>
      <c r="G330" s="184">
        <v>8.4936000000000007</v>
      </c>
      <c r="H330" s="184">
        <v>7.5213999999999999</v>
      </c>
      <c r="I330" s="184">
        <v>6.1224999999999996</v>
      </c>
      <c r="J330" s="184">
        <v>7.7991999999999999</v>
      </c>
      <c r="K330" s="184">
        <v>5.4858000000000002</v>
      </c>
      <c r="L330" s="184">
        <v>6.1081000000000003</v>
      </c>
      <c r="M330" s="184">
        <v>4.7965</v>
      </c>
      <c r="N330" s="184">
        <v>5.3318000000000003</v>
      </c>
      <c r="O330" s="184">
        <v>7.7385999999999999</v>
      </c>
      <c r="P330" s="184">
        <v>6.7347999999999999</v>
      </c>
      <c r="Q330" s="184">
        <v>6.9147999999999996</v>
      </c>
      <c r="R330" s="184">
        <v>7.5502000000000002</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44412</v>
      </c>
      <c r="E331" s="184">
        <v>37.372599999999998</v>
      </c>
      <c r="F331" s="184">
        <v>15.535399999999999</v>
      </c>
      <c r="G331" s="184">
        <v>8.8984000000000005</v>
      </c>
      <c r="H331" s="184">
        <v>7.9649000000000001</v>
      </c>
      <c r="I331" s="184">
        <v>6.7118000000000002</v>
      </c>
      <c r="J331" s="184">
        <v>8.4334000000000007</v>
      </c>
      <c r="K331" s="184">
        <v>5.9673999999999996</v>
      </c>
      <c r="L331" s="184">
        <v>6.6576000000000004</v>
      </c>
      <c r="M331" s="184">
        <v>5.4509999999999996</v>
      </c>
      <c r="N331" s="184">
        <v>6.0465</v>
      </c>
      <c r="O331" s="184">
        <v>8.6343999999999994</v>
      </c>
      <c r="P331" s="184">
        <v>7.7377000000000002</v>
      </c>
      <c r="Q331" s="184">
        <v>8.1091999999999995</v>
      </c>
      <c r="R331" s="184">
        <v>8.3361999999999998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44412</v>
      </c>
      <c r="E334" s="184">
        <v>12.4613</v>
      </c>
      <c r="F334" s="184">
        <v>8.7893000000000008</v>
      </c>
      <c r="G334" s="184">
        <v>6.8605</v>
      </c>
      <c r="H334" s="184">
        <v>5.9904999999999999</v>
      </c>
      <c r="I334" s="184">
        <v>5.5975999999999999</v>
      </c>
      <c r="J334" s="184">
        <v>8.1905999999999999</v>
      </c>
      <c r="K334" s="184">
        <v>4.7294999999999998</v>
      </c>
      <c r="L334" s="184">
        <v>5.2689000000000004</v>
      </c>
      <c r="M334" s="184">
        <v>4.1163999999999996</v>
      </c>
      <c r="N334" s="184">
        <v>4.5262000000000002</v>
      </c>
      <c r="O334" s="184"/>
      <c r="P334" s="184"/>
      <c r="Q334" s="184">
        <v>9.1744000000000003</v>
      </c>
      <c r="R334" s="184">
        <v>8.1044</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44412</v>
      </c>
      <c r="E335" s="184">
        <v>12.306900000000001</v>
      </c>
      <c r="F335" s="184">
        <v>8.3062000000000005</v>
      </c>
      <c r="G335" s="184">
        <v>6.4118000000000004</v>
      </c>
      <c r="H335" s="184">
        <v>5.5561999999999996</v>
      </c>
      <c r="I335" s="184">
        <v>5.1516000000000002</v>
      </c>
      <c r="J335" s="184">
        <v>7.7378999999999998</v>
      </c>
      <c r="K335" s="184">
        <v>4.2652000000000001</v>
      </c>
      <c r="L335" s="184">
        <v>4.7961</v>
      </c>
      <c r="M335" s="184">
        <v>3.6402999999999999</v>
      </c>
      <c r="N335" s="184">
        <v>4.0269000000000004</v>
      </c>
      <c r="O335" s="184"/>
      <c r="P335" s="184"/>
      <c r="Q335" s="184">
        <v>8.6327999999999996</v>
      </c>
      <c r="R335" s="184">
        <v>7.5751999999999997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44412</v>
      </c>
      <c r="E336" s="184">
        <v>31.943899999999999</v>
      </c>
      <c r="F336" s="184">
        <v>13.3736</v>
      </c>
      <c r="G336" s="184">
        <v>6.9309000000000003</v>
      </c>
      <c r="H336" s="184">
        <v>6.2592999999999996</v>
      </c>
      <c r="I336" s="184">
        <v>6.3620000000000001</v>
      </c>
      <c r="J336" s="184">
        <v>9.7984000000000009</v>
      </c>
      <c r="K336" s="184">
        <v>5.2054999999999998</v>
      </c>
      <c r="L336" s="184">
        <v>6.3769999999999998</v>
      </c>
      <c r="M336" s="184">
        <v>4.7942</v>
      </c>
      <c r="N336" s="184">
        <v>5.1291000000000002</v>
      </c>
      <c r="O336" s="184">
        <v>9.3497000000000003</v>
      </c>
      <c r="P336" s="184">
        <v>7.8555999999999999</v>
      </c>
      <c r="Q336" s="184">
        <v>7.2443999999999997</v>
      </c>
      <c r="R336" s="184">
        <v>8.5030000000000001</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44412</v>
      </c>
      <c r="E337" s="184">
        <v>32.734299999999998</v>
      </c>
      <c r="F337" s="184">
        <v>13.608499999999999</v>
      </c>
      <c r="G337" s="184">
        <v>7.1879</v>
      </c>
      <c r="H337" s="184">
        <v>6.5072000000000001</v>
      </c>
      <c r="I337" s="184">
        <v>6.6189999999999998</v>
      </c>
      <c r="J337" s="184">
        <v>10.055</v>
      </c>
      <c r="K337" s="184">
        <v>5.4702000000000002</v>
      </c>
      <c r="L337" s="184">
        <v>6.6433999999999997</v>
      </c>
      <c r="M337" s="184">
        <v>5.0556999999999999</v>
      </c>
      <c r="N337" s="184">
        <v>5.3898999999999999</v>
      </c>
      <c r="O337" s="184">
        <v>9.6265000000000001</v>
      </c>
      <c r="P337" s="184">
        <v>8.2713000000000001</v>
      </c>
      <c r="Q337" s="184">
        <v>8.2765000000000004</v>
      </c>
      <c r="R337" s="184">
        <v>8.7523999999999997</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44412</v>
      </c>
      <c r="E338" s="184">
        <v>200.18340000000001</v>
      </c>
      <c r="F338" s="184">
        <v>0</v>
      </c>
      <c r="G338" s="184">
        <v>0</v>
      </c>
      <c r="H338" s="184">
        <v>0</v>
      </c>
      <c r="I338" s="184">
        <v>0</v>
      </c>
      <c r="J338" s="184">
        <v>0</v>
      </c>
      <c r="K338" s="184">
        <v>0</v>
      </c>
      <c r="L338" s="184">
        <v>0</v>
      </c>
      <c r="M338" s="184">
        <v>0</v>
      </c>
      <c r="N338" s="184">
        <v>-0.51839999999999997</v>
      </c>
      <c r="O338" s="184"/>
      <c r="P338" s="184"/>
      <c r="Q338" s="184">
        <v>-10.294600000000001</v>
      </c>
      <c r="R338" s="184">
        <v>-11.374599999999999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44412</v>
      </c>
      <c r="E339" s="184">
        <v>192.02520000000001</v>
      </c>
      <c r="F339" s="184">
        <v>0</v>
      </c>
      <c r="G339" s="184">
        <v>0</v>
      </c>
      <c r="H339" s="184">
        <v>0</v>
      </c>
      <c r="I339" s="184">
        <v>0</v>
      </c>
      <c r="J339" s="184">
        <v>0</v>
      </c>
      <c r="K339" s="184">
        <v>0</v>
      </c>
      <c r="L339" s="184">
        <v>0</v>
      </c>
      <c r="M339" s="184">
        <v>0</v>
      </c>
      <c r="N339" s="184">
        <v>-0.51829999999999998</v>
      </c>
      <c r="O339" s="184"/>
      <c r="P339" s="184"/>
      <c r="Q339" s="184">
        <v>-10.294600000000001</v>
      </c>
      <c r="R339" s="184">
        <v>-11.374599999999999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44412</v>
      </c>
      <c r="E340" s="184">
        <v>12.367699999999999</v>
      </c>
      <c r="F340" s="184">
        <v>11.513500000000001</v>
      </c>
      <c r="G340" s="184">
        <v>6.6759000000000004</v>
      </c>
      <c r="H340" s="184">
        <v>6.1204000000000001</v>
      </c>
      <c r="I340" s="184">
        <v>5.2447999999999997</v>
      </c>
      <c r="J340" s="184">
        <v>9.4797999999999991</v>
      </c>
      <c r="K340" s="184">
        <v>4.6146000000000003</v>
      </c>
      <c r="L340" s="184">
        <v>5.6228999999999996</v>
      </c>
      <c r="M340" s="184">
        <v>3.9339</v>
      </c>
      <c r="N340" s="184">
        <v>4.4383999999999997</v>
      </c>
      <c r="O340" s="184">
        <v>6.7065999999999999</v>
      </c>
      <c r="P340" s="184"/>
      <c r="Q340" s="184">
        <v>6.8723000000000001</v>
      </c>
      <c r="R340" s="184">
        <v>8.4977999999999998</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44412</v>
      </c>
      <c r="E341" s="184">
        <v>12.241400000000001</v>
      </c>
      <c r="F341" s="184">
        <v>11.035600000000001</v>
      </c>
      <c r="G341" s="184">
        <v>6.3266999999999998</v>
      </c>
      <c r="H341" s="184">
        <v>5.7567000000000004</v>
      </c>
      <c r="I341" s="184">
        <v>4.8799000000000001</v>
      </c>
      <c r="J341" s="184">
        <v>9.1097999999999999</v>
      </c>
      <c r="K341" s="184">
        <v>4.2451999999999996</v>
      </c>
      <c r="L341" s="184">
        <v>5.3434999999999997</v>
      </c>
      <c r="M341" s="184">
        <v>3.6890999999999998</v>
      </c>
      <c r="N341" s="184">
        <v>4.16</v>
      </c>
      <c r="O341" s="184">
        <v>6.3773</v>
      </c>
      <c r="P341" s="184"/>
      <c r="Q341" s="184">
        <v>6.5297000000000001</v>
      </c>
      <c r="R341" s="184">
        <v>8.1582000000000008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44412</v>
      </c>
      <c r="E342" s="184">
        <v>13.0764</v>
      </c>
      <c r="F342" s="184">
        <v>14.241099999999999</v>
      </c>
      <c r="G342" s="184">
        <v>8.3275000000000006</v>
      </c>
      <c r="H342" s="184">
        <v>6.9076000000000004</v>
      </c>
      <c r="I342" s="184">
        <v>6.2873000000000001</v>
      </c>
      <c r="J342" s="184">
        <v>9.5724999999999998</v>
      </c>
      <c r="K342" s="184">
        <v>5.2412999999999998</v>
      </c>
      <c r="L342" s="184">
        <v>5.8704999999999998</v>
      </c>
      <c r="M342" s="184">
        <v>4.4958</v>
      </c>
      <c r="N342" s="184">
        <v>5.0811000000000002</v>
      </c>
      <c r="O342" s="184"/>
      <c r="P342" s="184"/>
      <c r="Q342" s="184">
        <v>9.3795000000000002</v>
      </c>
      <c r="R342" s="184">
        <v>8.4342000000000006</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44412</v>
      </c>
      <c r="E343" s="184">
        <v>12.956899999999999</v>
      </c>
      <c r="F343" s="184">
        <v>13.8087</v>
      </c>
      <c r="G343" s="184">
        <v>7.9527000000000001</v>
      </c>
      <c r="H343" s="184">
        <v>6.5678999999999998</v>
      </c>
      <c r="I343" s="184">
        <v>5.9490999999999996</v>
      </c>
      <c r="J343" s="184">
        <v>9.2621000000000002</v>
      </c>
      <c r="K343" s="184">
        <v>4.9385000000000003</v>
      </c>
      <c r="L343" s="184">
        <v>5.5705999999999998</v>
      </c>
      <c r="M343" s="184">
        <v>4.1997</v>
      </c>
      <c r="N343" s="184">
        <v>4.7827000000000002</v>
      </c>
      <c r="O343" s="184"/>
      <c r="P343" s="184"/>
      <c r="Q343" s="184">
        <v>9.0443999999999996</v>
      </c>
      <c r="R343" s="184">
        <v>8.1403999999999996</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12.715386363636362</v>
      </c>
      <c r="G344" s="186">
        <v>7.7991454545454557</v>
      </c>
      <c r="H344" s="186">
        <v>6.3351704545454544</v>
      </c>
      <c r="I344" s="186">
        <v>5.2880477272727271</v>
      </c>
      <c r="J344" s="186">
        <v>7.7363886363636372</v>
      </c>
      <c r="K344" s="186">
        <v>4.8452113636363654</v>
      </c>
      <c r="L344" s="186">
        <v>5.3918150000000002</v>
      </c>
      <c r="M344" s="186">
        <v>4.2400475000000002</v>
      </c>
      <c r="N344" s="186">
        <v>4.7450499999999991</v>
      </c>
      <c r="O344" s="186">
        <v>8.3543033333333341</v>
      </c>
      <c r="P344" s="186">
        <v>7.686680769230767</v>
      </c>
      <c r="Q344" s="186">
        <v>7.1765295454545432</v>
      </c>
      <c r="R344" s="186">
        <v>7.04613157894737</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13.091049999999999</v>
      </c>
      <c r="G345" s="186">
        <v>8.0190000000000001</v>
      </c>
      <c r="H345" s="186">
        <v>6.5238499999999995</v>
      </c>
      <c r="I345" s="186">
        <v>5.7480000000000002</v>
      </c>
      <c r="J345" s="186">
        <v>8.1327999999999996</v>
      </c>
      <c r="K345" s="186">
        <v>5.0215999999999994</v>
      </c>
      <c r="L345" s="186">
        <v>5.6401500000000002</v>
      </c>
      <c r="M345" s="186">
        <v>4.4573</v>
      </c>
      <c r="N345" s="186">
        <v>5.0572999999999997</v>
      </c>
      <c r="O345" s="186">
        <v>8.5698000000000008</v>
      </c>
      <c r="P345" s="186">
        <v>7.8734999999999999</v>
      </c>
      <c r="Q345" s="186">
        <v>8.2021499999999996</v>
      </c>
      <c r="R345" s="186">
        <v>8.067499999999999</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44412</v>
      </c>
      <c r="E348" s="184">
        <v>16.6431</v>
      </c>
      <c r="F348" s="184">
        <v>16.6752</v>
      </c>
      <c r="G348" s="184">
        <v>7.7279</v>
      </c>
      <c r="H348" s="184">
        <v>4.2644000000000002</v>
      </c>
      <c r="I348" s="184">
        <v>4.9958999999999998</v>
      </c>
      <c r="J348" s="184">
        <v>8.1812000000000005</v>
      </c>
      <c r="K348" s="184">
        <v>7.5819999999999999</v>
      </c>
      <c r="L348" s="184">
        <v>8.7272999999999996</v>
      </c>
      <c r="M348" s="184">
        <v>9.4160000000000004</v>
      </c>
      <c r="N348" s="184">
        <v>9.8917000000000002</v>
      </c>
      <c r="O348" s="184">
        <v>6.9476000000000004</v>
      </c>
      <c r="P348" s="184">
        <v>7.9173</v>
      </c>
      <c r="Q348" s="184">
        <v>8.4038000000000004</v>
      </c>
      <c r="R348" s="184">
        <v>6.8509000000000002</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44412</v>
      </c>
      <c r="E349" s="184">
        <v>15.713900000000001</v>
      </c>
      <c r="F349" s="184">
        <v>15.8018</v>
      </c>
      <c r="G349" s="184">
        <v>6.9284999999999997</v>
      </c>
      <c r="H349" s="184">
        <v>3.4864999999999999</v>
      </c>
      <c r="I349" s="184">
        <v>4.2347999999999999</v>
      </c>
      <c r="J349" s="184">
        <v>7.4189999999999996</v>
      </c>
      <c r="K349" s="184">
        <v>6.6330999999999998</v>
      </c>
      <c r="L349" s="184">
        <v>7.8003999999999998</v>
      </c>
      <c r="M349" s="184">
        <v>8.5173000000000005</v>
      </c>
      <c r="N349" s="184">
        <v>8.9895999999999994</v>
      </c>
      <c r="O349" s="184">
        <v>6.0163000000000002</v>
      </c>
      <c r="P349" s="184">
        <v>6.9008000000000003</v>
      </c>
      <c r="Q349" s="184">
        <v>7.4203000000000001</v>
      </c>
      <c r="R349" s="184">
        <v>5.9778000000000002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44412</v>
      </c>
      <c r="E350" s="184">
        <v>0.41570000000000001</v>
      </c>
      <c r="F350" s="184">
        <v>0</v>
      </c>
      <c r="G350" s="184">
        <v>0</v>
      </c>
      <c r="H350" s="184">
        <v>0</v>
      </c>
      <c r="I350" s="184">
        <v>0</v>
      </c>
      <c r="J350" s="184">
        <v>0</v>
      </c>
      <c r="K350" s="184">
        <v>0</v>
      </c>
      <c r="L350" s="184">
        <v>0</v>
      </c>
      <c r="M350" s="184">
        <v>0</v>
      </c>
      <c r="N350" s="184">
        <v>0</v>
      </c>
      <c r="O350" s="184"/>
      <c r="P350" s="184"/>
      <c r="Q350" s="184">
        <v>-14.919700000000001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44412</v>
      </c>
      <c r="E351" s="184">
        <v>0.39800000000000002</v>
      </c>
      <c r="F351" s="184">
        <v>0</v>
      </c>
      <c r="G351" s="184">
        <v>0</v>
      </c>
      <c r="H351" s="184">
        <v>0</v>
      </c>
      <c r="I351" s="184">
        <v>0</v>
      </c>
      <c r="J351" s="184">
        <v>0</v>
      </c>
      <c r="K351" s="184">
        <v>0</v>
      </c>
      <c r="L351" s="184">
        <v>0</v>
      </c>
      <c r="M351" s="184">
        <v>0</v>
      </c>
      <c r="N351" s="184">
        <v>0</v>
      </c>
      <c r="O351" s="184"/>
      <c r="P351" s="184"/>
      <c r="Q351" s="184">
        <v>-14.9168</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44412</v>
      </c>
      <c r="E352" s="184">
        <v>18.0959</v>
      </c>
      <c r="F352" s="184">
        <v>8.0699000000000005</v>
      </c>
      <c r="G352" s="184">
        <v>11.1106</v>
      </c>
      <c r="H352" s="184">
        <v>9.4684000000000008</v>
      </c>
      <c r="I352" s="184">
        <v>7.6619000000000002</v>
      </c>
      <c r="J352" s="184">
        <v>9.5309000000000008</v>
      </c>
      <c r="K352" s="184">
        <v>7.3148</v>
      </c>
      <c r="L352" s="184">
        <v>8.7022999999999993</v>
      </c>
      <c r="M352" s="184">
        <v>8.1408000000000005</v>
      </c>
      <c r="N352" s="184">
        <v>8.6748999999999992</v>
      </c>
      <c r="O352" s="184">
        <v>7.6566999999999998</v>
      </c>
      <c r="P352" s="184">
        <v>7.8353999999999999</v>
      </c>
      <c r="Q352" s="184">
        <v>8.7635000000000005</v>
      </c>
      <c r="R352" s="184">
        <v>8.8678000000000008</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44412</v>
      </c>
      <c r="E353" s="184">
        <v>16.698599999999999</v>
      </c>
      <c r="F353" s="184">
        <v>6.9958999999999998</v>
      </c>
      <c r="G353" s="184">
        <v>10.1563</v>
      </c>
      <c r="H353" s="184">
        <v>8.5386000000000006</v>
      </c>
      <c r="I353" s="184">
        <v>6.7217000000000002</v>
      </c>
      <c r="J353" s="184">
        <v>8.5841999999999992</v>
      </c>
      <c r="K353" s="184">
        <v>6.3093000000000004</v>
      </c>
      <c r="L353" s="184">
        <v>7.625</v>
      </c>
      <c r="M353" s="184">
        <v>7.0250000000000004</v>
      </c>
      <c r="N353" s="184">
        <v>7.5206</v>
      </c>
      <c r="O353" s="184">
        <v>6.4648000000000003</v>
      </c>
      <c r="P353" s="184">
        <v>6.5346000000000002</v>
      </c>
      <c r="Q353" s="184">
        <v>7.5324999999999998</v>
      </c>
      <c r="R353" s="184">
        <v>7.6942000000000004</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44412</v>
      </c>
      <c r="E354" s="184">
        <v>15.809699999999999</v>
      </c>
      <c r="F354" s="184">
        <v>15.706</v>
      </c>
      <c r="G354" s="184">
        <v>5.6837999999999997</v>
      </c>
      <c r="H354" s="184">
        <v>6.4062999999999999</v>
      </c>
      <c r="I354" s="184">
        <v>4.1782000000000004</v>
      </c>
      <c r="J354" s="184">
        <v>6.2051999999999996</v>
      </c>
      <c r="K354" s="184">
        <v>4.3201999999999998</v>
      </c>
      <c r="L354" s="184">
        <v>14.3619</v>
      </c>
      <c r="M354" s="184">
        <v>12.560499999999999</v>
      </c>
      <c r="N354" s="184">
        <v>13.487399999999999</v>
      </c>
      <c r="O354" s="184">
        <v>4.9518000000000004</v>
      </c>
      <c r="P354" s="184">
        <v>6.2291999999999996</v>
      </c>
      <c r="Q354" s="184">
        <v>7.2613000000000003</v>
      </c>
      <c r="R354" s="184">
        <v>5.5086000000000004</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44412</v>
      </c>
      <c r="E356" s="184">
        <v>16.873100000000001</v>
      </c>
      <c r="F356" s="184">
        <v>16.231300000000001</v>
      </c>
      <c r="G356" s="184">
        <v>6.2786999999999997</v>
      </c>
      <c r="H356" s="184">
        <v>7.0244</v>
      </c>
      <c r="I356" s="184">
        <v>4.7972999999999999</v>
      </c>
      <c r="J356" s="184">
        <v>6.8197999999999999</v>
      </c>
      <c r="K356" s="184">
        <v>4.9661999999999997</v>
      </c>
      <c r="L356" s="184">
        <v>15.083</v>
      </c>
      <c r="M356" s="184">
        <v>13.3161</v>
      </c>
      <c r="N356" s="184">
        <v>14.280799999999999</v>
      </c>
      <c r="O356" s="184">
        <v>5.8017000000000003</v>
      </c>
      <c r="P356" s="184">
        <v>7.2488000000000001</v>
      </c>
      <c r="Q356" s="184">
        <v>8.3353000000000002</v>
      </c>
      <c r="R356" s="184">
        <v>6.3101000000000003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44412</v>
      </c>
      <c r="E358" s="184">
        <v>4.3380999999999998</v>
      </c>
      <c r="F358" s="184">
        <v>3.3658000000000001</v>
      </c>
      <c r="G358" s="184">
        <v>5.8944000000000001</v>
      </c>
      <c r="H358" s="184">
        <v>5.8963000000000001</v>
      </c>
      <c r="I358" s="184">
        <v>5.7348999999999997</v>
      </c>
      <c r="J358" s="184">
        <v>6.5141999999999998</v>
      </c>
      <c r="K358" s="184">
        <v>11.3932</v>
      </c>
      <c r="L358" s="184">
        <v>15.8759</v>
      </c>
      <c r="M358" s="184">
        <v>12.091900000000001</v>
      </c>
      <c r="N358" s="184">
        <v>10.946</v>
      </c>
      <c r="O358" s="184">
        <v>-31.856999999999999</v>
      </c>
      <c r="P358" s="184">
        <v>-17.7027</v>
      </c>
      <c r="Q358" s="184">
        <v>-12.1654</v>
      </c>
      <c r="R358" s="184">
        <v>-21.991199999999999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44412</v>
      </c>
      <c r="E359" s="184">
        <v>4.2850999999999999</v>
      </c>
      <c r="F359" s="184">
        <v>3.4075000000000002</v>
      </c>
      <c r="G359" s="184">
        <v>5.6261000000000001</v>
      </c>
      <c r="H359" s="184">
        <v>5.6035000000000004</v>
      </c>
      <c r="I359" s="184">
        <v>5.4637000000000002</v>
      </c>
      <c r="J359" s="184">
        <v>6.2297000000000002</v>
      </c>
      <c r="K359" s="184">
        <v>11.107200000000001</v>
      </c>
      <c r="L359" s="184">
        <v>15.578799999999999</v>
      </c>
      <c r="M359" s="184">
        <v>11.7881</v>
      </c>
      <c r="N359" s="184">
        <v>10.637499999999999</v>
      </c>
      <c r="O359" s="184">
        <v>-32.036900000000003</v>
      </c>
      <c r="P359" s="184">
        <v>-17.8764</v>
      </c>
      <c r="Q359" s="184">
        <v>-12.3329</v>
      </c>
      <c r="R359" s="184">
        <v>-22.207100000000001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44412</v>
      </c>
      <c r="E360" s="184">
        <v>32.427300000000002</v>
      </c>
      <c r="F360" s="184">
        <v>0.90049999999999997</v>
      </c>
      <c r="G360" s="184">
        <v>1.7338</v>
      </c>
      <c r="H360" s="184">
        <v>1.8498000000000001</v>
      </c>
      <c r="I360" s="184">
        <v>2.8549000000000002</v>
      </c>
      <c r="J360" s="184">
        <v>3.5175000000000001</v>
      </c>
      <c r="K360" s="184">
        <v>4.3788999999999998</v>
      </c>
      <c r="L360" s="184">
        <v>4.8371000000000004</v>
      </c>
      <c r="M360" s="184">
        <v>4.7206999999999999</v>
      </c>
      <c r="N360" s="184">
        <v>6.4128999999999996</v>
      </c>
      <c r="O360" s="184">
        <v>2.7181000000000002</v>
      </c>
      <c r="P360" s="184">
        <v>4.5757000000000003</v>
      </c>
      <c r="Q360" s="184">
        <v>6.9507000000000003</v>
      </c>
      <c r="R360" s="184">
        <v>5.6448999999999998</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44412</v>
      </c>
      <c r="E361" s="184">
        <v>30.6568</v>
      </c>
      <c r="F361" s="184">
        <v>0.1191</v>
      </c>
      <c r="G361" s="184">
        <v>0.90500000000000003</v>
      </c>
      <c r="H361" s="184">
        <v>1.0206999999999999</v>
      </c>
      <c r="I361" s="184">
        <v>2.0177999999999998</v>
      </c>
      <c r="J361" s="184">
        <v>2.6835</v>
      </c>
      <c r="K361" s="184">
        <v>3.5568</v>
      </c>
      <c r="L361" s="184">
        <v>4.0206999999999997</v>
      </c>
      <c r="M361" s="184">
        <v>3.9</v>
      </c>
      <c r="N361" s="184">
        <v>5.5646000000000004</v>
      </c>
      <c r="O361" s="184">
        <v>1.8976999999999999</v>
      </c>
      <c r="P361" s="184">
        <v>3.8161999999999998</v>
      </c>
      <c r="Q361" s="184">
        <v>6.3339999999999996</v>
      </c>
      <c r="R361" s="184">
        <v>4.8148</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44412</v>
      </c>
      <c r="E362" s="184">
        <v>21.020199999999999</v>
      </c>
      <c r="F362" s="184">
        <v>15.808299999999999</v>
      </c>
      <c r="G362" s="184">
        <v>6.7088000000000001</v>
      </c>
      <c r="H362" s="184">
        <v>6.0597000000000003</v>
      </c>
      <c r="I362" s="184">
        <v>7.5246000000000004</v>
      </c>
      <c r="J362" s="184">
        <v>-10.9046</v>
      </c>
      <c r="K362" s="184">
        <v>-2.2370999999999999</v>
      </c>
      <c r="L362" s="184">
        <v>9.6472999999999995</v>
      </c>
      <c r="M362" s="184">
        <v>13.315099999999999</v>
      </c>
      <c r="N362" s="184">
        <v>14.7059</v>
      </c>
      <c r="O362" s="184">
        <v>4.5171999999999999</v>
      </c>
      <c r="P362" s="184">
        <v>6.0292000000000003</v>
      </c>
      <c r="Q362" s="184">
        <v>7.9889999999999999</v>
      </c>
      <c r="R362" s="184">
        <v>3.1886000000000001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44412</v>
      </c>
      <c r="E363" s="184">
        <v>22.390999999999998</v>
      </c>
      <c r="F363" s="184">
        <v>15.982200000000001</v>
      </c>
      <c r="G363" s="184">
        <v>6.7222999999999997</v>
      </c>
      <c r="H363" s="184">
        <v>6.0850999999999997</v>
      </c>
      <c r="I363" s="184">
        <v>7.5327000000000002</v>
      </c>
      <c r="J363" s="184">
        <v>-10.902200000000001</v>
      </c>
      <c r="K363" s="184">
        <v>-2.2357999999999998</v>
      </c>
      <c r="L363" s="184">
        <v>9.7859999999999996</v>
      </c>
      <c r="M363" s="184">
        <v>13.6266</v>
      </c>
      <c r="N363" s="184">
        <v>15.1167</v>
      </c>
      <c r="O363" s="184">
        <v>5.1212</v>
      </c>
      <c r="P363" s="184">
        <v>6.7256</v>
      </c>
      <c r="Q363" s="184">
        <v>8.2577999999999996</v>
      </c>
      <c r="R363" s="184">
        <v>3.7079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44412</v>
      </c>
      <c r="E370" s="184">
        <v>18.837800000000001</v>
      </c>
      <c r="F370" s="184">
        <v>18.610399999999998</v>
      </c>
      <c r="G370" s="184">
        <v>5.8174000000000001</v>
      </c>
      <c r="H370" s="184">
        <v>7.4565000000000001</v>
      </c>
      <c r="I370" s="184">
        <v>3.5573999999999999</v>
      </c>
      <c r="J370" s="184">
        <v>8.5856999999999992</v>
      </c>
      <c r="K370" s="184">
        <v>9.3228000000000009</v>
      </c>
      <c r="L370" s="184">
        <v>9.0349000000000004</v>
      </c>
      <c r="M370" s="184">
        <v>8.6742000000000008</v>
      </c>
      <c r="N370" s="184">
        <v>9.5775000000000006</v>
      </c>
      <c r="O370" s="184">
        <v>9.0023999999999997</v>
      </c>
      <c r="P370" s="184">
        <v>8.0978999999999992</v>
      </c>
      <c r="Q370" s="184">
        <v>8.9763000000000002</v>
      </c>
      <c r="R370" s="184">
        <v>9.4812999999999992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44412</v>
      </c>
      <c r="E371" s="184">
        <v>19.872699999999998</v>
      </c>
      <c r="F371" s="184">
        <v>19.295400000000001</v>
      </c>
      <c r="G371" s="184">
        <v>6.3605</v>
      </c>
      <c r="H371" s="184">
        <v>8.0150000000000006</v>
      </c>
      <c r="I371" s="184">
        <v>4.1089000000000002</v>
      </c>
      <c r="J371" s="184">
        <v>9.1357999999999997</v>
      </c>
      <c r="K371" s="184">
        <v>9.8702000000000005</v>
      </c>
      <c r="L371" s="184">
        <v>9.5927000000000007</v>
      </c>
      <c r="M371" s="184">
        <v>9.2314000000000007</v>
      </c>
      <c r="N371" s="184">
        <v>10.1408</v>
      </c>
      <c r="O371" s="184">
        <v>9.5393000000000008</v>
      </c>
      <c r="P371" s="184">
        <v>8.8086000000000002</v>
      </c>
      <c r="Q371" s="184">
        <v>9.7703000000000007</v>
      </c>
      <c r="R371" s="184">
        <v>9.9964999999999993</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44412</v>
      </c>
      <c r="E372" s="184">
        <v>24.298300000000001</v>
      </c>
      <c r="F372" s="184">
        <v>19.989699999999999</v>
      </c>
      <c r="G372" s="184">
        <v>9.0844000000000005</v>
      </c>
      <c r="H372" s="184">
        <v>9.0069999999999997</v>
      </c>
      <c r="I372" s="184">
        <v>2.6768000000000001</v>
      </c>
      <c r="J372" s="184">
        <v>6.9349999999999996</v>
      </c>
      <c r="K372" s="184">
        <v>8.5500000000000007</v>
      </c>
      <c r="L372" s="184">
        <v>7.7557</v>
      </c>
      <c r="M372" s="184">
        <v>7.2718999999999996</v>
      </c>
      <c r="N372" s="184">
        <v>7.8262</v>
      </c>
      <c r="O372" s="184">
        <v>8.6757000000000009</v>
      </c>
      <c r="P372" s="184">
        <v>8.1714000000000002</v>
      </c>
      <c r="Q372" s="184">
        <v>8.6709999999999994</v>
      </c>
      <c r="R372" s="184">
        <v>9.0076999999999998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44412</v>
      </c>
      <c r="E373" s="184">
        <v>26.095500000000001</v>
      </c>
      <c r="F373" s="184">
        <v>20.712599999999998</v>
      </c>
      <c r="G373" s="184">
        <v>9.7479999999999993</v>
      </c>
      <c r="H373" s="184">
        <v>9.6690000000000005</v>
      </c>
      <c r="I373" s="184">
        <v>3.3521999999999998</v>
      </c>
      <c r="J373" s="184">
        <v>7.6135999999999999</v>
      </c>
      <c r="K373" s="184">
        <v>9.2410999999999994</v>
      </c>
      <c r="L373" s="184">
        <v>8.4483999999999995</v>
      </c>
      <c r="M373" s="184">
        <v>8.0046999999999997</v>
      </c>
      <c r="N373" s="184">
        <v>8.5701999999999998</v>
      </c>
      <c r="O373" s="184">
        <v>9.4207999999999998</v>
      </c>
      <c r="P373" s="184">
        <v>9.0288000000000004</v>
      </c>
      <c r="Q373" s="184">
        <v>9.4695999999999998</v>
      </c>
      <c r="R373" s="184">
        <v>9.6867999999999999</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44412</v>
      </c>
      <c r="E374" s="184">
        <v>13.4617</v>
      </c>
      <c r="F374" s="184">
        <v>46.4238</v>
      </c>
      <c r="G374" s="184">
        <v>-2.9813000000000001</v>
      </c>
      <c r="H374" s="184">
        <v>-10.3216</v>
      </c>
      <c r="I374" s="184">
        <v>-9.1121999999999996</v>
      </c>
      <c r="J374" s="184">
        <v>4.8856000000000002</v>
      </c>
      <c r="K374" s="184">
        <v>5.6948999999999996</v>
      </c>
      <c r="L374" s="184">
        <v>5.0298999999999996</v>
      </c>
      <c r="M374" s="184">
        <v>6.4922000000000004</v>
      </c>
      <c r="N374" s="184">
        <v>7.6204000000000001</v>
      </c>
      <c r="O374" s="184">
        <v>-1.2534000000000001</v>
      </c>
      <c r="P374" s="184">
        <v>1.5590999999999999</v>
      </c>
      <c r="Q374" s="184">
        <v>4.0834000000000001</v>
      </c>
      <c r="R374" s="184">
        <v>-1.4665999999999999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44412</v>
      </c>
      <c r="E375" s="184">
        <v>14.336</v>
      </c>
      <c r="F375" s="184">
        <v>47.162599999999998</v>
      </c>
      <c r="G375" s="184">
        <v>-2.2397999999999998</v>
      </c>
      <c r="H375" s="184">
        <v>-9.6207999999999991</v>
      </c>
      <c r="I375" s="184">
        <v>-8.4067000000000007</v>
      </c>
      <c r="J375" s="184">
        <v>5.6142000000000003</v>
      </c>
      <c r="K375" s="184">
        <v>6.4345999999999997</v>
      </c>
      <c r="L375" s="184">
        <v>5.7777000000000003</v>
      </c>
      <c r="M375" s="184">
        <v>7.2416999999999998</v>
      </c>
      <c r="N375" s="184">
        <v>8.3811</v>
      </c>
      <c r="O375" s="184">
        <v>-0.56110000000000004</v>
      </c>
      <c r="P375" s="184">
        <v>2.4517000000000002</v>
      </c>
      <c r="Q375" s="184">
        <v>4.9690000000000003</v>
      </c>
      <c r="R375" s="184">
        <v>-0.81479999999999997</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44412</v>
      </c>
      <c r="E376" s="184">
        <v>13.8888</v>
      </c>
      <c r="F376" s="184">
        <v>6.8341000000000003</v>
      </c>
      <c r="G376" s="184">
        <v>14.5883</v>
      </c>
      <c r="H376" s="184">
        <v>11.664400000000001</v>
      </c>
      <c r="I376" s="184">
        <v>4.8979999999999997</v>
      </c>
      <c r="J376" s="184">
        <v>8.0617999999999999</v>
      </c>
      <c r="K376" s="184">
        <v>6.2911999999999999</v>
      </c>
      <c r="L376" s="184">
        <v>6.3129999999999997</v>
      </c>
      <c r="M376" s="184">
        <v>6.1135000000000002</v>
      </c>
      <c r="N376" s="184">
        <v>6.5328999999999997</v>
      </c>
      <c r="O376" s="184">
        <v>8.1258999999999997</v>
      </c>
      <c r="P376" s="184"/>
      <c r="Q376" s="184">
        <v>7.7068000000000003</v>
      </c>
      <c r="R376" s="184">
        <v>7.4332000000000003</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44412</v>
      </c>
      <c r="E377" s="184">
        <v>13.2887</v>
      </c>
      <c r="F377" s="184">
        <v>5.7690000000000001</v>
      </c>
      <c r="G377" s="184">
        <v>13.649100000000001</v>
      </c>
      <c r="H377" s="184">
        <v>10.694800000000001</v>
      </c>
      <c r="I377" s="184">
        <v>3.9617</v>
      </c>
      <c r="J377" s="184">
        <v>7.1119000000000003</v>
      </c>
      <c r="K377" s="184">
        <v>5.3281000000000001</v>
      </c>
      <c r="L377" s="184">
        <v>5.2949999999999999</v>
      </c>
      <c r="M377" s="184">
        <v>5.0667</v>
      </c>
      <c r="N377" s="184">
        <v>5.4817999999999998</v>
      </c>
      <c r="O377" s="184">
        <v>7.1192000000000002</v>
      </c>
      <c r="P377" s="184"/>
      <c r="Q377" s="184">
        <v>6.6369999999999996</v>
      </c>
      <c r="R377" s="184">
        <v>6.4390999999999998</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44412</v>
      </c>
      <c r="E378" s="184">
        <v>1465.7670000000001</v>
      </c>
      <c r="F378" s="184">
        <v>1.5141</v>
      </c>
      <c r="G378" s="184">
        <v>4.3449</v>
      </c>
      <c r="H378" s="184">
        <v>3.4579</v>
      </c>
      <c r="I378" s="184">
        <v>3.3677000000000001</v>
      </c>
      <c r="J378" s="184">
        <v>5.6980000000000004</v>
      </c>
      <c r="K378" s="184">
        <v>3.4698000000000002</v>
      </c>
      <c r="L378" s="184">
        <v>4.5377000000000001</v>
      </c>
      <c r="M378" s="184">
        <v>3.0255999999999998</v>
      </c>
      <c r="N378" s="184">
        <v>3.5522</v>
      </c>
      <c r="O378" s="184">
        <v>1.786</v>
      </c>
      <c r="P378" s="184">
        <v>3.9645999999999999</v>
      </c>
      <c r="Q378" s="184">
        <v>5.6807999999999996</v>
      </c>
      <c r="R378" s="184">
        <v>6.0815999999999999</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44412</v>
      </c>
      <c r="E379" s="184">
        <v>1558.3557000000001</v>
      </c>
      <c r="F379" s="184">
        <v>2.6937000000000002</v>
      </c>
      <c r="G379" s="184">
        <v>5.5256999999999996</v>
      </c>
      <c r="H379" s="184">
        <v>4.6390000000000002</v>
      </c>
      <c r="I379" s="184">
        <v>4.5495999999999999</v>
      </c>
      <c r="J379" s="184">
        <v>6.8848000000000003</v>
      </c>
      <c r="K379" s="184">
        <v>4.6608999999999998</v>
      </c>
      <c r="L379" s="184">
        <v>5.7271000000000001</v>
      </c>
      <c r="M379" s="184">
        <v>4.2100999999999997</v>
      </c>
      <c r="N379" s="184">
        <v>4.7497999999999996</v>
      </c>
      <c r="O379" s="184">
        <v>2.8719999999999999</v>
      </c>
      <c r="P379" s="184">
        <v>4.9432999999999998</v>
      </c>
      <c r="Q379" s="184">
        <v>6.6203000000000003</v>
      </c>
      <c r="R379" s="184">
        <v>7.3261000000000003</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44412</v>
      </c>
      <c r="E380" s="184">
        <v>23.929600000000001</v>
      </c>
      <c r="F380" s="184">
        <v>24.574000000000002</v>
      </c>
      <c r="G380" s="184">
        <v>7.0842999999999998</v>
      </c>
      <c r="H380" s="184">
        <v>9.6491000000000007</v>
      </c>
      <c r="I380" s="184">
        <v>7.7324000000000002</v>
      </c>
      <c r="J380" s="184">
        <v>7.0284000000000004</v>
      </c>
      <c r="K380" s="184">
        <v>6.0716999999999999</v>
      </c>
      <c r="L380" s="184">
        <v>7.0010000000000003</v>
      </c>
      <c r="M380" s="184">
        <v>6.1913999999999998</v>
      </c>
      <c r="N380" s="184">
        <v>6.6234000000000002</v>
      </c>
      <c r="O380" s="184">
        <v>7.1775000000000002</v>
      </c>
      <c r="P380" s="184">
        <v>7.1790000000000003</v>
      </c>
      <c r="Q380" s="184">
        <v>8.0711999999999993</v>
      </c>
      <c r="R380" s="184">
        <v>6.8311000000000002</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44412</v>
      </c>
      <c r="E381" s="184">
        <v>25.930599999999998</v>
      </c>
      <c r="F381" s="184">
        <v>25.636399999999998</v>
      </c>
      <c r="G381" s="184">
        <v>8.0603999999999996</v>
      </c>
      <c r="H381" s="184">
        <v>10.638999999999999</v>
      </c>
      <c r="I381" s="184">
        <v>8.7112999999999996</v>
      </c>
      <c r="J381" s="184">
        <v>8.0169999999999995</v>
      </c>
      <c r="K381" s="184">
        <v>7.0890000000000004</v>
      </c>
      <c r="L381" s="184">
        <v>8.0568000000000008</v>
      </c>
      <c r="M381" s="184">
        <v>7.2850000000000001</v>
      </c>
      <c r="N381" s="184">
        <v>7.7483000000000004</v>
      </c>
      <c r="O381" s="184">
        <v>8.2253000000000007</v>
      </c>
      <c r="P381" s="184">
        <v>8.1984999999999992</v>
      </c>
      <c r="Q381" s="184">
        <v>9.0981000000000005</v>
      </c>
      <c r="R381" s="184">
        <v>7.9034000000000004</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44412</v>
      </c>
      <c r="E382" s="184">
        <v>22.715199999999999</v>
      </c>
      <c r="F382" s="184">
        <v>2.2496999999999998</v>
      </c>
      <c r="G382" s="184">
        <v>6.5618999999999996</v>
      </c>
      <c r="H382" s="184">
        <v>3.2616999999999998</v>
      </c>
      <c r="I382" s="184">
        <v>5.6908000000000003</v>
      </c>
      <c r="J382" s="184">
        <v>7.4511000000000003</v>
      </c>
      <c r="K382" s="184">
        <v>4.7331000000000003</v>
      </c>
      <c r="L382" s="184">
        <v>5.5881999999999996</v>
      </c>
      <c r="M382" s="184">
        <v>4.3540000000000001</v>
      </c>
      <c r="N382" s="184">
        <v>6.0487000000000002</v>
      </c>
      <c r="O382" s="184">
        <v>4.0514999999999999</v>
      </c>
      <c r="P382" s="184">
        <v>5.2709999999999999</v>
      </c>
      <c r="Q382" s="184">
        <v>7.1814</v>
      </c>
      <c r="R382" s="184">
        <v>3.7121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44412</v>
      </c>
      <c r="E383" s="184">
        <v>23.865100000000002</v>
      </c>
      <c r="F383" s="184">
        <v>3.0590999999999999</v>
      </c>
      <c r="G383" s="184">
        <v>7.3792999999999997</v>
      </c>
      <c r="H383" s="184">
        <v>4.0670999999999999</v>
      </c>
      <c r="I383" s="184">
        <v>6.4919000000000002</v>
      </c>
      <c r="J383" s="184">
        <v>8.2552000000000003</v>
      </c>
      <c r="K383" s="184">
        <v>5.5423999999999998</v>
      </c>
      <c r="L383" s="184">
        <v>6.4097999999999997</v>
      </c>
      <c r="M383" s="184">
        <v>5.1786000000000003</v>
      </c>
      <c r="N383" s="184">
        <v>7.1245000000000003</v>
      </c>
      <c r="O383" s="184">
        <v>4.8795000000000002</v>
      </c>
      <c r="P383" s="184">
        <v>6.0235000000000003</v>
      </c>
      <c r="Q383" s="184">
        <v>7.4539</v>
      </c>
      <c r="R383" s="184">
        <v>4.6239999999999997</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44412</v>
      </c>
      <c r="E384" s="184">
        <v>26.768799999999999</v>
      </c>
      <c r="F384" s="184">
        <v>12.4123</v>
      </c>
      <c r="G384" s="184">
        <v>10.651</v>
      </c>
      <c r="H384" s="184">
        <v>6.8266</v>
      </c>
      <c r="I384" s="184">
        <v>5.2472000000000003</v>
      </c>
      <c r="J384" s="184">
        <v>75.547799999999995</v>
      </c>
      <c r="K384" s="184">
        <v>31.3216</v>
      </c>
      <c r="L384" s="184">
        <v>20.212900000000001</v>
      </c>
      <c r="M384" s="184">
        <v>16.471299999999999</v>
      </c>
      <c r="N384" s="184">
        <v>15.4156</v>
      </c>
      <c r="O384" s="184">
        <v>2.8668</v>
      </c>
      <c r="P384" s="184">
        <v>4.5876999999999999</v>
      </c>
      <c r="Q384" s="184">
        <v>6.2633000000000001</v>
      </c>
      <c r="R384" s="184">
        <v>2.6162999999999998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44412</v>
      </c>
      <c r="E385" s="184">
        <v>28.652799999999999</v>
      </c>
      <c r="F385" s="184">
        <v>13.1256</v>
      </c>
      <c r="G385" s="184">
        <v>11.2784</v>
      </c>
      <c r="H385" s="184">
        <v>7.4537000000000004</v>
      </c>
      <c r="I385" s="184">
        <v>5.8825000000000003</v>
      </c>
      <c r="J385" s="184">
        <v>76.215299999999999</v>
      </c>
      <c r="K385" s="184">
        <v>31.9907</v>
      </c>
      <c r="L385" s="184">
        <v>20.8963</v>
      </c>
      <c r="M385" s="184">
        <v>17.167100000000001</v>
      </c>
      <c r="N385" s="184">
        <v>16.1297</v>
      </c>
      <c r="O385" s="184">
        <v>3.5468000000000002</v>
      </c>
      <c r="P385" s="184">
        <v>5.3784999999999998</v>
      </c>
      <c r="Q385" s="184">
        <v>7.4089</v>
      </c>
      <c r="R385" s="184">
        <v>3.26</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44412</v>
      </c>
      <c r="E386" s="184">
        <v>0.12130000000000001</v>
      </c>
      <c r="F386" s="184">
        <v>30.115500000000001</v>
      </c>
      <c r="G386" s="184">
        <v>12.0562</v>
      </c>
      <c r="H386" s="184">
        <v>12.928000000000001</v>
      </c>
      <c r="I386" s="184">
        <v>12.0961</v>
      </c>
      <c r="J386" s="184">
        <v>11.051399999999999</v>
      </c>
      <c r="K386" s="184">
        <v>11.0952</v>
      </c>
      <c r="L386" s="184">
        <v>11.417899999999999</v>
      </c>
      <c r="M386" s="184">
        <v>-24.782499999999999</v>
      </c>
      <c r="N386" s="184">
        <v>-20.302199999999999</v>
      </c>
      <c r="O386" s="184"/>
      <c r="P386" s="184"/>
      <c r="Q386" s="184">
        <v>-11.8575</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44412</v>
      </c>
      <c r="E387" s="184">
        <v>0.12859999999999999</v>
      </c>
      <c r="F387" s="184">
        <v>0</v>
      </c>
      <c r="G387" s="184">
        <v>11.370699999999999</v>
      </c>
      <c r="H387" s="184">
        <v>8.1219000000000001</v>
      </c>
      <c r="I387" s="184">
        <v>9.4977999999999998</v>
      </c>
      <c r="J387" s="184">
        <v>10.418200000000001</v>
      </c>
      <c r="K387" s="184">
        <v>11.0998</v>
      </c>
      <c r="L387" s="184">
        <v>11.433299999999999</v>
      </c>
      <c r="M387" s="184">
        <v>-24.878299999999999</v>
      </c>
      <c r="N387" s="184">
        <v>-20.322199999999999</v>
      </c>
      <c r="O387" s="184"/>
      <c r="P387" s="184"/>
      <c r="Q387" s="184">
        <v>-11.8651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44412</v>
      </c>
      <c r="E390" s="184">
        <v>16.064699999999998</v>
      </c>
      <c r="F390" s="184">
        <v>4.7720000000000002</v>
      </c>
      <c r="G390" s="184">
        <v>3.7736000000000001</v>
      </c>
      <c r="H390" s="184">
        <v>1.8508</v>
      </c>
      <c r="I390" s="184">
        <v>4.9935999999999998</v>
      </c>
      <c r="J390" s="184">
        <v>6.6424000000000003</v>
      </c>
      <c r="K390" s="184">
        <v>4.6069000000000004</v>
      </c>
      <c r="L390" s="184">
        <v>8.3154000000000003</v>
      </c>
      <c r="M390" s="184">
        <v>10.067</v>
      </c>
      <c r="N390" s="184">
        <v>10.0586</v>
      </c>
      <c r="O390" s="184">
        <v>3.5287999999999999</v>
      </c>
      <c r="P390" s="184">
        <v>5.3620000000000001</v>
      </c>
      <c r="Q390" s="184">
        <v>7.1631</v>
      </c>
      <c r="R390" s="184">
        <v>3.6634000000000002</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44412</v>
      </c>
      <c r="E391" s="184">
        <v>14.953099999999999</v>
      </c>
      <c r="F391" s="184">
        <v>3.6617999999999999</v>
      </c>
      <c r="G391" s="184">
        <v>2.7837999999999998</v>
      </c>
      <c r="H391" s="184">
        <v>0.87190000000000001</v>
      </c>
      <c r="I391" s="184">
        <v>4.0098000000000003</v>
      </c>
      <c r="J391" s="184">
        <v>5.6429</v>
      </c>
      <c r="K391" s="184">
        <v>3.4847999999999999</v>
      </c>
      <c r="L391" s="184">
        <v>7.1352000000000002</v>
      </c>
      <c r="M391" s="184">
        <v>8.8484999999999996</v>
      </c>
      <c r="N391" s="184">
        <v>8.8012999999999995</v>
      </c>
      <c r="O391" s="184">
        <v>2.4304999999999999</v>
      </c>
      <c r="P391" s="184">
        <v>4.2313000000000001</v>
      </c>
      <c r="Q391" s="184">
        <v>6.0475000000000003</v>
      </c>
      <c r="R391" s="184">
        <v>2.5171999999999999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44412</v>
      </c>
      <c r="E396" s="184">
        <v>36.990900000000003</v>
      </c>
      <c r="F396" s="184">
        <v>8.7840000000000007</v>
      </c>
      <c r="G396" s="184">
        <v>7.9617000000000004</v>
      </c>
      <c r="H396" s="184">
        <v>6.6477000000000004</v>
      </c>
      <c r="I396" s="184">
        <v>6.9863</v>
      </c>
      <c r="J396" s="184">
        <v>9.2593999999999994</v>
      </c>
      <c r="K396" s="184">
        <v>7.4176000000000002</v>
      </c>
      <c r="L396" s="184">
        <v>7.3516000000000004</v>
      </c>
      <c r="M396" s="184">
        <v>6.4844999999999997</v>
      </c>
      <c r="N396" s="184">
        <v>7.7728999999999999</v>
      </c>
      <c r="O396" s="184">
        <v>8.0914999999999999</v>
      </c>
      <c r="P396" s="184">
        <v>8.0317000000000007</v>
      </c>
      <c r="Q396" s="184">
        <v>9.1678999999999995</v>
      </c>
      <c r="R396" s="184">
        <v>8.4902999999999995</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44412</v>
      </c>
      <c r="E397" s="184">
        <v>35.121000000000002</v>
      </c>
      <c r="F397" s="184">
        <v>8.1081000000000003</v>
      </c>
      <c r="G397" s="184">
        <v>7.3238000000000003</v>
      </c>
      <c r="H397" s="184">
        <v>6.0049000000000001</v>
      </c>
      <c r="I397" s="184">
        <v>6.3491</v>
      </c>
      <c r="J397" s="184">
        <v>8.6233000000000004</v>
      </c>
      <c r="K397" s="184">
        <v>6.7763999999999998</v>
      </c>
      <c r="L397" s="184">
        <v>6.7008999999999999</v>
      </c>
      <c r="M397" s="184">
        <v>5.8177000000000003</v>
      </c>
      <c r="N397" s="184">
        <v>7.0906000000000002</v>
      </c>
      <c r="O397" s="184">
        <v>7.4002999999999997</v>
      </c>
      <c r="P397" s="184">
        <v>7.2683</v>
      </c>
      <c r="Q397" s="184">
        <v>7.6374000000000004</v>
      </c>
      <c r="R397" s="184">
        <v>7.8175999999999997</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44412</v>
      </c>
      <c r="E404" s="184">
        <v>0.64749999999999996</v>
      </c>
      <c r="F404" s="184">
        <v>11.2776</v>
      </c>
      <c r="G404" s="184">
        <v>10.1608</v>
      </c>
      <c r="H404" s="184">
        <v>10.4899</v>
      </c>
      <c r="I404" s="184">
        <v>10.9474</v>
      </c>
      <c r="J404" s="184">
        <v>10.8674</v>
      </c>
      <c r="K404" s="184">
        <v>11.15</v>
      </c>
      <c r="L404" s="184">
        <v>11.4537</v>
      </c>
      <c r="M404" s="184">
        <v>-24.130600000000001</v>
      </c>
      <c r="N404" s="184">
        <v>-16.257100000000001</v>
      </c>
      <c r="O404" s="184"/>
      <c r="P404" s="184"/>
      <c r="Q404" s="184">
        <v>-44.130699999999997</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44412</v>
      </c>
      <c r="E405" s="184">
        <v>0.59</v>
      </c>
      <c r="F405" s="184">
        <v>12.3771</v>
      </c>
      <c r="G405" s="184">
        <v>11.1526</v>
      </c>
      <c r="H405" s="184">
        <v>10.626899999999999</v>
      </c>
      <c r="I405" s="184">
        <v>10.7706</v>
      </c>
      <c r="J405" s="184">
        <v>10.9811</v>
      </c>
      <c r="K405" s="184">
        <v>11.13</v>
      </c>
      <c r="L405" s="184">
        <v>11.45</v>
      </c>
      <c r="M405" s="184">
        <v>-24.413399999999999</v>
      </c>
      <c r="N405" s="184">
        <v>-16.477900000000002</v>
      </c>
      <c r="O405" s="184"/>
      <c r="P405" s="184"/>
      <c r="Q405" s="184">
        <v>-44.545499999999997</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44412</v>
      </c>
      <c r="E406" s="184">
        <v>12.7508</v>
      </c>
      <c r="F406" s="184">
        <v>6.5850999999999997</v>
      </c>
      <c r="G406" s="184">
        <v>5.9589999999999996</v>
      </c>
      <c r="H406" s="184">
        <v>5.4036</v>
      </c>
      <c r="I406" s="184">
        <v>4.6844999999999999</v>
      </c>
      <c r="J406" s="184">
        <v>7.2557</v>
      </c>
      <c r="K406" s="184">
        <v>5.8697999999999997</v>
      </c>
      <c r="L406" s="184">
        <v>6.4602000000000004</v>
      </c>
      <c r="M406" s="184">
        <v>6.0728999999999997</v>
      </c>
      <c r="N406" s="184">
        <v>6.6379000000000001</v>
      </c>
      <c r="O406" s="184">
        <v>-9.41</v>
      </c>
      <c r="P406" s="184">
        <v>-2.7290999999999999</v>
      </c>
      <c r="Q406" s="184">
        <v>2.722</v>
      </c>
      <c r="R406" s="184">
        <v>-15.2562</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44412</v>
      </c>
      <c r="E407" s="184">
        <v>11.605499999999999</v>
      </c>
      <c r="F407" s="184">
        <v>5.9766000000000004</v>
      </c>
      <c r="G407" s="184">
        <v>5.3505000000000003</v>
      </c>
      <c r="H407" s="184">
        <v>4.7218999999999998</v>
      </c>
      <c r="I407" s="184">
        <v>4.0323000000000002</v>
      </c>
      <c r="J407" s="184">
        <v>6.4996</v>
      </c>
      <c r="K407" s="184">
        <v>5.0651999999999999</v>
      </c>
      <c r="L407" s="184">
        <v>5.6334999999999997</v>
      </c>
      <c r="M407" s="184">
        <v>5.2239000000000004</v>
      </c>
      <c r="N407" s="184">
        <v>5.7534999999999998</v>
      </c>
      <c r="O407" s="184">
        <v>-10.222899999999999</v>
      </c>
      <c r="P407" s="184">
        <v>-3.6890000000000001</v>
      </c>
      <c r="Q407" s="184">
        <v>1.7237</v>
      </c>
      <c r="R407" s="184">
        <v>-15.965999999999999</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12.019595000000001</v>
      </c>
      <c r="G408" s="186">
        <v>6.7070350000000003</v>
      </c>
      <c r="H408" s="186">
        <v>5.4982400000000009</v>
      </c>
      <c r="I408" s="186">
        <v>4.7698849999999986</v>
      </c>
      <c r="J408" s="186">
        <v>9.6040249999999983</v>
      </c>
      <c r="K408" s="186">
        <v>7.4099149999999998</v>
      </c>
      <c r="L408" s="186">
        <v>8.6268624999999997</v>
      </c>
      <c r="M408" s="186">
        <v>4.61768</v>
      </c>
      <c r="N408" s="186">
        <v>5.7626775000000006</v>
      </c>
      <c r="O408" s="186">
        <v>2.2203411764705883</v>
      </c>
      <c r="P408" s="186">
        <v>4.074140625000001</v>
      </c>
      <c r="Q408" s="186">
        <v>1.5759375000000011</v>
      </c>
      <c r="R408" s="186">
        <v>2.8750411764705883</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8.4460499999999996</v>
      </c>
      <c r="G409" s="186">
        <v>6.7155500000000004</v>
      </c>
      <c r="H409" s="186">
        <v>6.0724</v>
      </c>
      <c r="I409" s="186">
        <v>4.9458000000000002</v>
      </c>
      <c r="J409" s="186">
        <v>7.1837999999999997</v>
      </c>
      <c r="K409" s="186">
        <v>6.3002500000000001</v>
      </c>
      <c r="L409" s="186">
        <v>7.7780500000000004</v>
      </c>
      <c r="M409" s="186">
        <v>6.7586000000000004</v>
      </c>
      <c r="N409" s="186">
        <v>7.6843500000000002</v>
      </c>
      <c r="O409" s="186">
        <v>4.9156500000000003</v>
      </c>
      <c r="P409" s="186">
        <v>6.0263500000000008</v>
      </c>
      <c r="Q409" s="186">
        <v>7.17225</v>
      </c>
      <c r="R409" s="186">
        <v>5.81135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44412</v>
      </c>
      <c r="E412" s="184">
        <v>1141.9916000000001</v>
      </c>
      <c r="F412" s="184">
        <v>15.7959</v>
      </c>
      <c r="G412" s="184">
        <v>7.6757</v>
      </c>
      <c r="H412" s="184">
        <v>6.5842000000000001</v>
      </c>
      <c r="I412" s="184">
        <v>7.1048999999999998</v>
      </c>
      <c r="J412" s="184">
        <v>10.0144</v>
      </c>
      <c r="K412" s="184">
        <v>5.4980000000000002</v>
      </c>
      <c r="L412" s="184">
        <v>6.9341999999999997</v>
      </c>
      <c r="M412" s="184">
        <v>5.4526000000000003</v>
      </c>
      <c r="N412" s="184">
        <v>5.6695000000000002</v>
      </c>
      <c r="O412" s="184"/>
      <c r="P412" s="184"/>
      <c r="Q412" s="184">
        <v>8.625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44412</v>
      </c>
      <c r="E413" s="184">
        <v>1159.0795000000001</v>
      </c>
      <c r="F413" s="184">
        <v>14.961</v>
      </c>
      <c r="G413" s="184">
        <v>12.5162</v>
      </c>
      <c r="H413" s="184">
        <v>7.3657000000000004</v>
      </c>
      <c r="I413" s="184">
        <v>4.4832999999999998</v>
      </c>
      <c r="J413" s="184">
        <v>3.8096000000000001</v>
      </c>
      <c r="K413" s="184">
        <v>4.7542</v>
      </c>
      <c r="L413" s="184">
        <v>7.0735999999999999</v>
      </c>
      <c r="M413" s="184">
        <v>4.4250999999999996</v>
      </c>
      <c r="N413" s="184">
        <v>4.5107999999999997</v>
      </c>
      <c r="O413" s="184"/>
      <c r="P413" s="184"/>
      <c r="Q413" s="184">
        <v>9.6394000000000002</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44412</v>
      </c>
      <c r="E414" s="184">
        <v>22.1297</v>
      </c>
      <c r="F414" s="184">
        <v>10.394</v>
      </c>
      <c r="G414" s="184">
        <v>12.9871</v>
      </c>
      <c r="H414" s="184">
        <v>7.2910000000000004</v>
      </c>
      <c r="I414" s="184">
        <v>0.69289999999999996</v>
      </c>
      <c r="J414" s="184">
        <v>-2.0354999999999999</v>
      </c>
      <c r="K414" s="184">
        <v>1.5153000000000001</v>
      </c>
      <c r="L414" s="184">
        <v>2.5571000000000002</v>
      </c>
      <c r="M414" s="184">
        <v>1.4227000000000001</v>
      </c>
      <c r="N414" s="184">
        <v>2.16</v>
      </c>
      <c r="O414" s="184">
        <v>9.2398000000000007</v>
      </c>
      <c r="P414" s="184">
        <v>7.0601000000000003</v>
      </c>
      <c r="Q414" s="184">
        <v>7.8651999999999997</v>
      </c>
      <c r="R414" s="184">
        <v>5.6619999999999999</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44412</v>
      </c>
      <c r="E415" s="184">
        <v>22.490100000000002</v>
      </c>
      <c r="F415" s="184">
        <v>11.364100000000001</v>
      </c>
      <c r="G415" s="184">
        <v>3.0849000000000002</v>
      </c>
      <c r="H415" s="184">
        <v>0.2782</v>
      </c>
      <c r="I415" s="184">
        <v>-2.4643999999999999</v>
      </c>
      <c r="J415" s="184">
        <v>-3.3586</v>
      </c>
      <c r="K415" s="184">
        <v>1.1339999999999999</v>
      </c>
      <c r="L415" s="184">
        <v>2.5312000000000001</v>
      </c>
      <c r="M415" s="184">
        <v>1.5698000000000001</v>
      </c>
      <c r="N415" s="184">
        <v>2.2728000000000002</v>
      </c>
      <c r="O415" s="184">
        <v>9.5427</v>
      </c>
      <c r="P415" s="184">
        <v>7.3140999999999998</v>
      </c>
      <c r="Q415" s="184">
        <v>7.7214</v>
      </c>
      <c r="R415" s="184">
        <v>5.8760000000000003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44412</v>
      </c>
      <c r="E416" s="184">
        <v>204.0017</v>
      </c>
      <c r="F416" s="184">
        <v>7.6414999999999997</v>
      </c>
      <c r="G416" s="184">
        <v>9.7462</v>
      </c>
      <c r="H416" s="184">
        <v>2.3243999999999998</v>
      </c>
      <c r="I416" s="184">
        <v>-7.6894999999999998</v>
      </c>
      <c r="J416" s="184">
        <v>-10.557</v>
      </c>
      <c r="K416" s="184">
        <v>-1.5387999999999999</v>
      </c>
      <c r="L416" s="184">
        <v>2.9649000000000001</v>
      </c>
      <c r="M416" s="184">
        <v>1.5094000000000001</v>
      </c>
      <c r="N416" s="184">
        <v>1.8250999999999999</v>
      </c>
      <c r="O416" s="184">
        <v>8.1790000000000003</v>
      </c>
      <c r="P416" s="184">
        <v>6.2954999999999997</v>
      </c>
      <c r="Q416" s="184">
        <v>6.7714999999999996</v>
      </c>
      <c r="R416" s="184">
        <v>4.4985999999999997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12.0313</v>
      </c>
      <c r="G417" s="186">
        <v>9.202020000000001</v>
      </c>
      <c r="H417" s="186">
        <v>4.7687000000000008</v>
      </c>
      <c r="I417" s="186">
        <v>0.42544000000000021</v>
      </c>
      <c r="J417" s="186">
        <v>-0.42542000000000008</v>
      </c>
      <c r="K417" s="186">
        <v>2.2725400000000002</v>
      </c>
      <c r="L417" s="186">
        <v>4.4122000000000003</v>
      </c>
      <c r="M417" s="186">
        <v>2.8759200000000003</v>
      </c>
      <c r="N417" s="186">
        <v>3.2876399999999997</v>
      </c>
      <c r="O417" s="186">
        <v>8.987166666666667</v>
      </c>
      <c r="P417" s="186">
        <v>6.8898999999999999</v>
      </c>
      <c r="Q417" s="186">
        <v>8.1245000000000012</v>
      </c>
      <c r="R417" s="186">
        <v>5.345533333333333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11.364100000000001</v>
      </c>
      <c r="G418" s="186">
        <v>9.7462</v>
      </c>
      <c r="H418" s="186">
        <v>6.5842000000000001</v>
      </c>
      <c r="I418" s="186">
        <v>0.69289999999999996</v>
      </c>
      <c r="J418" s="186">
        <v>-2.0354999999999999</v>
      </c>
      <c r="K418" s="186">
        <v>1.5153000000000001</v>
      </c>
      <c r="L418" s="186">
        <v>2.9649000000000001</v>
      </c>
      <c r="M418" s="186">
        <v>1.5698000000000001</v>
      </c>
      <c r="N418" s="186">
        <v>2.2728000000000002</v>
      </c>
      <c r="O418" s="186">
        <v>9.2398000000000007</v>
      </c>
      <c r="P418" s="186">
        <v>7.0601000000000003</v>
      </c>
      <c r="Q418" s="186">
        <v>7.8651999999999997</v>
      </c>
      <c r="R418" s="186">
        <v>5.6619999999999999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44412</v>
      </c>
      <c r="E421" s="184">
        <v>29.835899999999999</v>
      </c>
      <c r="F421" s="184">
        <v>6.6073000000000004</v>
      </c>
      <c r="G421" s="184">
        <v>6.0974000000000004</v>
      </c>
      <c r="H421" s="184">
        <v>5.3532999999999999</v>
      </c>
      <c r="I421" s="184">
        <v>4.4120999999999997</v>
      </c>
      <c r="J421" s="184">
        <v>7.0023999999999997</v>
      </c>
      <c r="K421" s="184">
        <v>9.0068000000000001</v>
      </c>
      <c r="L421" s="184">
        <v>7.7201000000000004</v>
      </c>
      <c r="M421" s="184">
        <v>5.9665999999999997</v>
      </c>
      <c r="N421" s="184">
        <v>6.0086000000000004</v>
      </c>
      <c r="O421" s="184">
        <v>7.8970000000000002</v>
      </c>
      <c r="P421" s="184">
        <v>6.9927000000000001</v>
      </c>
      <c r="Q421" s="184">
        <v>7.7685000000000004</v>
      </c>
      <c r="R421" s="184">
        <v>7.6169000000000002</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44412</v>
      </c>
      <c r="E422" s="184">
        <v>31.065100000000001</v>
      </c>
      <c r="F422" s="184">
        <v>7.0510999999999999</v>
      </c>
      <c r="G422" s="184">
        <v>6.5621</v>
      </c>
      <c r="H422" s="184">
        <v>5.8476999999999997</v>
      </c>
      <c r="I422" s="184">
        <v>4.9370000000000003</v>
      </c>
      <c r="J422" s="184">
        <v>7.5098000000000003</v>
      </c>
      <c r="K422" s="184">
        <v>9.1072000000000006</v>
      </c>
      <c r="L422" s="184">
        <v>8.0213000000000001</v>
      </c>
      <c r="M422" s="184">
        <v>6.3414000000000001</v>
      </c>
      <c r="N422" s="184">
        <v>6.4288999999999996</v>
      </c>
      <c r="O422" s="184">
        <v>8.4450000000000003</v>
      </c>
      <c r="P422" s="184">
        <v>7.5332999999999997</v>
      </c>
      <c r="Q422" s="184">
        <v>8.1758000000000006</v>
      </c>
      <c r="R422" s="184">
        <v>8.1591000000000005</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44412</v>
      </c>
      <c r="E423" s="184">
        <v>42.118099999999998</v>
      </c>
      <c r="F423" s="184">
        <v>-22.7776</v>
      </c>
      <c r="G423" s="184">
        <v>39.206899999999997</v>
      </c>
      <c r="H423" s="184">
        <v>73.825999999999993</v>
      </c>
      <c r="I423" s="184">
        <v>52.185299999999998</v>
      </c>
      <c r="J423" s="184">
        <v>32.3566</v>
      </c>
      <c r="K423" s="184">
        <v>40.1175</v>
      </c>
      <c r="L423" s="184">
        <v>24.948799999999999</v>
      </c>
      <c r="M423" s="184">
        <v>37.822499999999998</v>
      </c>
      <c r="N423" s="184">
        <v>34.354399999999998</v>
      </c>
      <c r="O423" s="184">
        <v>13.334899999999999</v>
      </c>
      <c r="P423" s="184">
        <v>12.3932</v>
      </c>
      <c r="Q423" s="184">
        <v>10.0778</v>
      </c>
      <c r="R423" s="184">
        <v>22.2867</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44412</v>
      </c>
      <c r="E424" s="184">
        <v>21.335000000000001</v>
      </c>
      <c r="F424" s="184">
        <v>-22.226900000000001</v>
      </c>
      <c r="G424" s="184">
        <v>39.769300000000001</v>
      </c>
      <c r="H424" s="184">
        <v>74.391000000000005</v>
      </c>
      <c r="I424" s="184">
        <v>52.751399999999997</v>
      </c>
      <c r="J424" s="184">
        <v>32.923000000000002</v>
      </c>
      <c r="K424" s="184">
        <v>40.033200000000001</v>
      </c>
      <c r="L424" s="184">
        <v>25.241199999999999</v>
      </c>
      <c r="M424" s="184">
        <v>38.344900000000003</v>
      </c>
      <c r="N424" s="184">
        <v>34.988100000000003</v>
      </c>
      <c r="O424" s="184">
        <v>13.823399999999999</v>
      </c>
      <c r="P424" s="184">
        <v>12.7004</v>
      </c>
      <c r="Q424" s="184">
        <v>11.914999999999999</v>
      </c>
      <c r="R424" s="184">
        <v>22.770900000000001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44412</v>
      </c>
      <c r="E425" s="184">
        <v>23.491900000000001</v>
      </c>
      <c r="F425" s="184">
        <v>11.345700000000001</v>
      </c>
      <c r="G425" s="184">
        <v>39.899099999999997</v>
      </c>
      <c r="H425" s="184">
        <v>49.406100000000002</v>
      </c>
      <c r="I425" s="184">
        <v>31.487100000000002</v>
      </c>
      <c r="J425" s="184">
        <v>19.1447</v>
      </c>
      <c r="K425" s="184">
        <v>21.325099999999999</v>
      </c>
      <c r="L425" s="184">
        <v>13.174200000000001</v>
      </c>
      <c r="M425" s="184">
        <v>19.6798</v>
      </c>
      <c r="N425" s="184">
        <v>17.700800000000001</v>
      </c>
      <c r="O425" s="184">
        <v>9.2750000000000004</v>
      </c>
      <c r="P425" s="184">
        <v>8.4383999999999997</v>
      </c>
      <c r="Q425" s="184">
        <v>8.6923999999999992</v>
      </c>
      <c r="R425" s="184">
        <v>13.4095</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44412</v>
      </c>
      <c r="E426" s="184">
        <v>24.564399999999999</v>
      </c>
      <c r="F426" s="184">
        <v>12.0397</v>
      </c>
      <c r="G426" s="184">
        <v>40.641199999999998</v>
      </c>
      <c r="H426" s="184">
        <v>50.127299999999998</v>
      </c>
      <c r="I426" s="184">
        <v>32.229199999999999</v>
      </c>
      <c r="J426" s="184">
        <v>19.851199999999999</v>
      </c>
      <c r="K426" s="184">
        <v>21.933800000000002</v>
      </c>
      <c r="L426" s="184">
        <v>13.8155</v>
      </c>
      <c r="M426" s="184">
        <v>20.413900000000002</v>
      </c>
      <c r="N426" s="184">
        <v>18.405999999999999</v>
      </c>
      <c r="O426" s="184">
        <v>9.8566000000000003</v>
      </c>
      <c r="P426" s="184">
        <v>9.0207999999999995</v>
      </c>
      <c r="Q426" s="184">
        <v>9.0471000000000004</v>
      </c>
      <c r="R426" s="184">
        <v>14.0176</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44412</v>
      </c>
      <c r="E427" s="184">
        <v>27.206800000000001</v>
      </c>
      <c r="F427" s="184">
        <v>6.0381</v>
      </c>
      <c r="G427" s="184">
        <v>63.166699999999999</v>
      </c>
      <c r="H427" s="184">
        <v>77.015900000000002</v>
      </c>
      <c r="I427" s="184">
        <v>49.144399999999997</v>
      </c>
      <c r="J427" s="184">
        <v>26.807300000000001</v>
      </c>
      <c r="K427" s="184">
        <v>31.980499999999999</v>
      </c>
      <c r="L427" s="184">
        <v>18.061699999999998</v>
      </c>
      <c r="M427" s="184">
        <v>30.012599999999999</v>
      </c>
      <c r="N427" s="184">
        <v>27.113199999999999</v>
      </c>
      <c r="O427" s="184">
        <v>11.227399999999999</v>
      </c>
      <c r="P427" s="184">
        <v>10.3064</v>
      </c>
      <c r="Q427" s="184">
        <v>10.260999999999999</v>
      </c>
      <c r="R427" s="184">
        <v>17.7761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44412</v>
      </c>
      <c r="E428" s="184">
        <v>28.450900000000001</v>
      </c>
      <c r="F428" s="184">
        <v>6.9290000000000003</v>
      </c>
      <c r="G428" s="184">
        <v>64.113600000000005</v>
      </c>
      <c r="H428" s="184">
        <v>77.958100000000002</v>
      </c>
      <c r="I428" s="184">
        <v>50.085799999999999</v>
      </c>
      <c r="J428" s="184">
        <v>27.724</v>
      </c>
      <c r="K428" s="184">
        <v>32.819000000000003</v>
      </c>
      <c r="L428" s="184">
        <v>18.882100000000001</v>
      </c>
      <c r="M428" s="184">
        <v>30.951699999999999</v>
      </c>
      <c r="N428" s="184">
        <v>28.0136</v>
      </c>
      <c r="O428" s="184">
        <v>11.875500000000001</v>
      </c>
      <c r="P428" s="184">
        <v>10.927300000000001</v>
      </c>
      <c r="Q428" s="184">
        <v>10.9346</v>
      </c>
      <c r="R428" s="184">
        <v>18.492899999999999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44412</v>
      </c>
      <c r="E429" s="184">
        <v>11.2997</v>
      </c>
      <c r="F429" s="184">
        <v>11.632300000000001</v>
      </c>
      <c r="G429" s="184">
        <v>9.0556999999999999</v>
      </c>
      <c r="H429" s="184">
        <v>7.5326000000000004</v>
      </c>
      <c r="I429" s="184">
        <v>5.0928000000000004</v>
      </c>
      <c r="J429" s="184">
        <v>7.2812999999999999</v>
      </c>
      <c r="K429" s="184">
        <v>6.5963000000000003</v>
      </c>
      <c r="L429" s="184">
        <v>6.7694000000000001</v>
      </c>
      <c r="M429" s="184">
        <v>5.8901000000000003</v>
      </c>
      <c r="N429" s="184">
        <v>6.1662999999999997</v>
      </c>
      <c r="O429" s="184"/>
      <c r="P429" s="184"/>
      <c r="Q429" s="184">
        <v>8.3834</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44412</v>
      </c>
      <c r="E430" s="184">
        <v>11.251300000000001</v>
      </c>
      <c r="F430" s="184">
        <v>11.357799999999999</v>
      </c>
      <c r="G430" s="184">
        <v>8.7044999999999995</v>
      </c>
      <c r="H430" s="184">
        <v>7.1467000000000001</v>
      </c>
      <c r="I430" s="184">
        <v>4.7672999999999996</v>
      </c>
      <c r="J430" s="184">
        <v>6.9642999999999997</v>
      </c>
      <c r="K430" s="184">
        <v>6.2865000000000002</v>
      </c>
      <c r="L430" s="184">
        <v>6.4554</v>
      </c>
      <c r="M430" s="184">
        <v>5.5739999999999998</v>
      </c>
      <c r="N430" s="184">
        <v>5.8468</v>
      </c>
      <c r="O430" s="184"/>
      <c r="P430" s="184"/>
      <c r="Q430" s="184">
        <v>8.0772999999999993</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44412</v>
      </c>
      <c r="E431" s="184">
        <v>11.3978</v>
      </c>
      <c r="F431" s="184">
        <v>15.698399999999999</v>
      </c>
      <c r="G431" s="184">
        <v>7.5654000000000003</v>
      </c>
      <c r="H431" s="184">
        <v>6.5042999999999997</v>
      </c>
      <c r="I431" s="184">
        <v>7.0227000000000004</v>
      </c>
      <c r="J431" s="184">
        <v>9.8986999999999998</v>
      </c>
      <c r="K431" s="184">
        <v>5.4302999999999999</v>
      </c>
      <c r="L431" s="184">
        <v>6.8226000000000004</v>
      </c>
      <c r="M431" s="184">
        <v>5.3914</v>
      </c>
      <c r="N431" s="184">
        <v>5.6115000000000004</v>
      </c>
      <c r="O431" s="184"/>
      <c r="P431" s="184"/>
      <c r="Q431" s="184">
        <v>8.5360999999999994</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44412</v>
      </c>
      <c r="E432" s="184">
        <v>11.3978</v>
      </c>
      <c r="F432" s="184">
        <v>15.698399999999999</v>
      </c>
      <c r="G432" s="184">
        <v>7.5654000000000003</v>
      </c>
      <c r="H432" s="184">
        <v>6.5042999999999997</v>
      </c>
      <c r="I432" s="184">
        <v>7.0227000000000004</v>
      </c>
      <c r="J432" s="184">
        <v>9.8986999999999998</v>
      </c>
      <c r="K432" s="184">
        <v>5.4302999999999999</v>
      </c>
      <c r="L432" s="184">
        <v>6.8226000000000004</v>
      </c>
      <c r="M432" s="184">
        <v>5.3914</v>
      </c>
      <c r="N432" s="184">
        <v>5.6115000000000004</v>
      </c>
      <c r="O432" s="184"/>
      <c r="P432" s="184"/>
      <c r="Q432" s="184">
        <v>8.5360999999999994</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44412</v>
      </c>
      <c r="E433" s="184">
        <v>11.5725</v>
      </c>
      <c r="F433" s="184">
        <v>14.83</v>
      </c>
      <c r="G433" s="184">
        <v>12.3848</v>
      </c>
      <c r="H433" s="184">
        <v>7.2644000000000002</v>
      </c>
      <c r="I433" s="184">
        <v>4.4237000000000002</v>
      </c>
      <c r="J433" s="184">
        <v>3.7401</v>
      </c>
      <c r="K433" s="184">
        <v>4.6512000000000002</v>
      </c>
      <c r="L433" s="184">
        <v>6.9789000000000003</v>
      </c>
      <c r="M433" s="184">
        <v>4.3666</v>
      </c>
      <c r="N433" s="184">
        <v>4.4534000000000002</v>
      </c>
      <c r="O433" s="184"/>
      <c r="P433" s="184"/>
      <c r="Q433" s="184">
        <v>9.5746000000000002</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44412</v>
      </c>
      <c r="E434" s="184">
        <v>11.5725</v>
      </c>
      <c r="F434" s="184">
        <v>14.83</v>
      </c>
      <c r="G434" s="184">
        <v>12.3848</v>
      </c>
      <c r="H434" s="184">
        <v>7.2644000000000002</v>
      </c>
      <c r="I434" s="184">
        <v>4.4237000000000002</v>
      </c>
      <c r="J434" s="184">
        <v>3.7401</v>
      </c>
      <c r="K434" s="184">
        <v>4.6512000000000002</v>
      </c>
      <c r="L434" s="184">
        <v>6.9789000000000003</v>
      </c>
      <c r="M434" s="184">
        <v>4.3666</v>
      </c>
      <c r="N434" s="184">
        <v>4.4534000000000002</v>
      </c>
      <c r="O434" s="184"/>
      <c r="P434" s="184"/>
      <c r="Q434" s="184">
        <v>9.5746000000000002</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44412</v>
      </c>
      <c r="E435" s="184">
        <v>100.6174</v>
      </c>
      <c r="F435" s="184">
        <v>-8.5953999999999997</v>
      </c>
      <c r="G435" s="184">
        <v>105.32729999999999</v>
      </c>
      <c r="H435" s="184">
        <v>95.372600000000006</v>
      </c>
      <c r="I435" s="184">
        <v>67.007999999999996</v>
      </c>
      <c r="J435" s="184">
        <v>32.795900000000003</v>
      </c>
      <c r="K435" s="184">
        <v>54.957900000000002</v>
      </c>
      <c r="L435" s="184">
        <v>35.148299999999999</v>
      </c>
      <c r="M435" s="184">
        <v>51.261099999999999</v>
      </c>
      <c r="N435" s="184">
        <v>45.3322</v>
      </c>
      <c r="O435" s="184">
        <v>7.9619</v>
      </c>
      <c r="P435" s="184">
        <v>8.4699000000000009</v>
      </c>
      <c r="Q435" s="184">
        <v>13.872</v>
      </c>
      <c r="R435" s="184">
        <v>9.8600999999999992</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44412</v>
      </c>
      <c r="E436" s="184">
        <v>109.6041</v>
      </c>
      <c r="F436" s="184">
        <v>-7.5911999999999997</v>
      </c>
      <c r="G436" s="184">
        <v>106.35420000000001</v>
      </c>
      <c r="H436" s="184">
        <v>96.388000000000005</v>
      </c>
      <c r="I436" s="184">
        <v>68.024799999999999</v>
      </c>
      <c r="J436" s="184">
        <v>33.817500000000003</v>
      </c>
      <c r="K436" s="184">
        <v>56.073099999999997</v>
      </c>
      <c r="L436" s="184">
        <v>36.358600000000003</v>
      </c>
      <c r="M436" s="184">
        <v>52.722999999999999</v>
      </c>
      <c r="N436" s="184">
        <v>46.8553</v>
      </c>
      <c r="O436" s="184">
        <v>9.0935000000000006</v>
      </c>
      <c r="P436" s="184">
        <v>9.6241000000000003</v>
      </c>
      <c r="Q436" s="184">
        <v>10.6198</v>
      </c>
      <c r="R436" s="184">
        <v>10.9993</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44412</v>
      </c>
      <c r="E437" s="184">
        <v>54.503500000000003</v>
      </c>
      <c r="F437" s="184">
        <v>7.0330000000000004</v>
      </c>
      <c r="G437" s="184">
        <v>59.2074</v>
      </c>
      <c r="H437" s="184">
        <v>55.136899999999997</v>
      </c>
      <c r="I437" s="184">
        <v>35.0304</v>
      </c>
      <c r="J437" s="184">
        <v>22.476099999999999</v>
      </c>
      <c r="K437" s="184">
        <v>32.455199999999998</v>
      </c>
      <c r="L437" s="184">
        <v>22.6188</v>
      </c>
      <c r="M437" s="184">
        <v>39.224600000000002</v>
      </c>
      <c r="N437" s="184">
        <v>35.336399999999998</v>
      </c>
      <c r="O437" s="184">
        <v>5.3719000000000001</v>
      </c>
      <c r="P437" s="184">
        <v>6.6851000000000003</v>
      </c>
      <c r="Q437" s="184">
        <v>10.061400000000001</v>
      </c>
      <c r="R437" s="184">
        <v>7.1234999999999999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44412</v>
      </c>
      <c r="E438" s="184">
        <v>57.719700000000003</v>
      </c>
      <c r="F438" s="184">
        <v>7.7164999999999999</v>
      </c>
      <c r="G438" s="184">
        <v>59.969000000000001</v>
      </c>
      <c r="H438" s="184">
        <v>55.888599999999997</v>
      </c>
      <c r="I438" s="184">
        <v>35.7879</v>
      </c>
      <c r="J438" s="184">
        <v>23.2376</v>
      </c>
      <c r="K438" s="184">
        <v>33.282899999999998</v>
      </c>
      <c r="L438" s="184">
        <v>23.508299999999998</v>
      </c>
      <c r="M438" s="184">
        <v>40.196300000000001</v>
      </c>
      <c r="N438" s="184">
        <v>36.295000000000002</v>
      </c>
      <c r="O438" s="184">
        <v>6.0643000000000002</v>
      </c>
      <c r="P438" s="184">
        <v>7.4653999999999998</v>
      </c>
      <c r="Q438" s="184">
        <v>9.2871000000000006</v>
      </c>
      <c r="R438" s="184">
        <v>7.8289999999999997</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44412</v>
      </c>
      <c r="E439" s="184">
        <v>34.526800000000001</v>
      </c>
      <c r="F439" s="184">
        <v>25.706800000000001</v>
      </c>
      <c r="G439" s="184">
        <v>45.035899999999998</v>
      </c>
      <c r="H439" s="184">
        <v>37.295299999999997</v>
      </c>
      <c r="I439" s="184">
        <v>24.480799999999999</v>
      </c>
      <c r="J439" s="184">
        <v>17.656300000000002</v>
      </c>
      <c r="K439" s="184">
        <v>23.623100000000001</v>
      </c>
      <c r="L439" s="184">
        <v>17.903500000000001</v>
      </c>
      <c r="M439" s="184">
        <v>28.319600000000001</v>
      </c>
      <c r="N439" s="184">
        <v>25.061800000000002</v>
      </c>
      <c r="O439" s="184">
        <v>4.58E-2</v>
      </c>
      <c r="P439" s="184">
        <v>3.2631000000000001</v>
      </c>
      <c r="Q439" s="184">
        <v>7.2569999999999997</v>
      </c>
      <c r="R439" s="184">
        <v>-1.8997999999999999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44412</v>
      </c>
      <c r="E440" s="184">
        <v>36.609099999999998</v>
      </c>
      <c r="F440" s="184">
        <v>26.440200000000001</v>
      </c>
      <c r="G440" s="184">
        <v>45.809600000000003</v>
      </c>
      <c r="H440" s="184">
        <v>38.062899999999999</v>
      </c>
      <c r="I440" s="184">
        <v>25.258099999999999</v>
      </c>
      <c r="J440" s="184">
        <v>18.4422</v>
      </c>
      <c r="K440" s="184">
        <v>24.449300000000001</v>
      </c>
      <c r="L440" s="184">
        <v>18.8078</v>
      </c>
      <c r="M440" s="184">
        <v>29.309899999999999</v>
      </c>
      <c r="N440" s="184">
        <v>26.024000000000001</v>
      </c>
      <c r="O440" s="184">
        <v>0.74929999999999997</v>
      </c>
      <c r="P440" s="184">
        <v>4.0258000000000003</v>
      </c>
      <c r="Q440" s="184">
        <v>6.4032999999999998</v>
      </c>
      <c r="R440" s="184">
        <v>-1.236</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44412</v>
      </c>
      <c r="E441" s="184">
        <v>45.500500000000002</v>
      </c>
      <c r="F441" s="184">
        <v>16.050799999999999</v>
      </c>
      <c r="G441" s="184">
        <v>29.866900000000001</v>
      </c>
      <c r="H441" s="184">
        <v>26.317900000000002</v>
      </c>
      <c r="I441" s="184">
        <v>18.276399999999999</v>
      </c>
      <c r="J441" s="184">
        <v>10.83</v>
      </c>
      <c r="K441" s="184">
        <v>14.154500000000001</v>
      </c>
      <c r="L441" s="184">
        <v>8.3427000000000007</v>
      </c>
      <c r="M441" s="184">
        <v>15.224500000000001</v>
      </c>
      <c r="N441" s="184">
        <v>14.121</v>
      </c>
      <c r="O441" s="184">
        <v>7.9177999999999997</v>
      </c>
      <c r="P441" s="184">
        <v>7.8438999999999997</v>
      </c>
      <c r="Q441" s="184">
        <v>9.2749000000000006</v>
      </c>
      <c r="R441" s="184">
        <v>9.6453000000000007</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44412</v>
      </c>
      <c r="E442" s="184">
        <v>47.287500000000001</v>
      </c>
      <c r="F442" s="184">
        <v>16.680099999999999</v>
      </c>
      <c r="G442" s="184">
        <v>30.476800000000001</v>
      </c>
      <c r="H442" s="184">
        <v>26.933499999999999</v>
      </c>
      <c r="I442" s="184">
        <v>18.876100000000001</v>
      </c>
      <c r="J442" s="184">
        <v>11.4236</v>
      </c>
      <c r="K442" s="184">
        <v>14.758699999999999</v>
      </c>
      <c r="L442" s="184">
        <v>8.9763999999999999</v>
      </c>
      <c r="M442" s="184">
        <v>15.920199999999999</v>
      </c>
      <c r="N442" s="184">
        <v>14.8485</v>
      </c>
      <c r="O442" s="184">
        <v>8.4772999999999996</v>
      </c>
      <c r="P442" s="184">
        <v>8.3463999999999992</v>
      </c>
      <c r="Q442" s="184">
        <v>9.1427999999999994</v>
      </c>
      <c r="R442" s="184">
        <v>10.296099999999999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44412</v>
      </c>
      <c r="E443" s="184">
        <v>13.5878</v>
      </c>
      <c r="F443" s="184">
        <v>81.574799999999996</v>
      </c>
      <c r="G443" s="184">
        <v>83.739400000000003</v>
      </c>
      <c r="H443" s="184">
        <v>81.931200000000004</v>
      </c>
      <c r="I443" s="184">
        <v>41.3979</v>
      </c>
      <c r="J443" s="184">
        <v>28.095600000000001</v>
      </c>
      <c r="K443" s="184">
        <v>42.348599999999998</v>
      </c>
      <c r="L443" s="184">
        <v>28.2074</v>
      </c>
      <c r="M443" s="184">
        <v>36.277700000000003</v>
      </c>
      <c r="N443" s="184">
        <v>29.873899999999999</v>
      </c>
      <c r="O443" s="184">
        <v>3.8108</v>
      </c>
      <c r="P443" s="184">
        <v>4.0406000000000004</v>
      </c>
      <c r="Q443" s="184">
        <v>4.6910999999999996</v>
      </c>
      <c r="R443" s="184">
        <v>4.3491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44412</v>
      </c>
      <c r="E444" s="184">
        <v>14.7537</v>
      </c>
      <c r="F444" s="184">
        <v>82.817599999999999</v>
      </c>
      <c r="G444" s="184">
        <v>84.943100000000001</v>
      </c>
      <c r="H444" s="184">
        <v>83.121499999999997</v>
      </c>
      <c r="I444" s="184">
        <v>42.506599999999999</v>
      </c>
      <c r="J444" s="184">
        <v>29.2332</v>
      </c>
      <c r="K444" s="184">
        <v>43.499600000000001</v>
      </c>
      <c r="L444" s="184">
        <v>29.248000000000001</v>
      </c>
      <c r="M444" s="184">
        <v>37.3992</v>
      </c>
      <c r="N444" s="184">
        <v>30.9299</v>
      </c>
      <c r="O444" s="184">
        <v>4.6043000000000003</v>
      </c>
      <c r="P444" s="184">
        <v>5.15</v>
      </c>
      <c r="Q444" s="184">
        <v>5.9877000000000002</v>
      </c>
      <c r="R444" s="184">
        <v>5.0926999999999998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44412</v>
      </c>
      <c r="E445" s="184">
        <v>27.385999999999999</v>
      </c>
      <c r="F445" s="184">
        <v>-56.157499999999999</v>
      </c>
      <c r="G445" s="184">
        <v>37.348500000000001</v>
      </c>
      <c r="H445" s="184">
        <v>51.395499999999998</v>
      </c>
      <c r="I445" s="184">
        <v>37.459800000000001</v>
      </c>
      <c r="J445" s="184">
        <v>24.3535</v>
      </c>
      <c r="K445" s="184">
        <v>40.045200000000001</v>
      </c>
      <c r="L445" s="184">
        <v>27.569900000000001</v>
      </c>
      <c r="M445" s="184">
        <v>38.9938</v>
      </c>
      <c r="N445" s="184">
        <v>36.099800000000002</v>
      </c>
      <c r="O445" s="184">
        <v>13.276400000000001</v>
      </c>
      <c r="P445" s="184">
        <v>12.603300000000001</v>
      </c>
      <c r="Q445" s="184">
        <v>11.3378</v>
      </c>
      <c r="R445" s="184">
        <v>19.317599999999999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44412</v>
      </c>
      <c r="E446" s="184">
        <v>25.5806</v>
      </c>
      <c r="F446" s="184">
        <v>-56.843200000000003</v>
      </c>
      <c r="G446" s="184">
        <v>36.5961</v>
      </c>
      <c r="H446" s="184">
        <v>50.672499999999999</v>
      </c>
      <c r="I446" s="184">
        <v>36.701999999999998</v>
      </c>
      <c r="J446" s="184">
        <v>23.585999999999999</v>
      </c>
      <c r="K446" s="184">
        <v>39.270600000000002</v>
      </c>
      <c r="L446" s="184">
        <v>26.9</v>
      </c>
      <c r="M446" s="184">
        <v>38.1845</v>
      </c>
      <c r="N446" s="184">
        <v>35.216900000000003</v>
      </c>
      <c r="O446" s="184">
        <v>12.425599999999999</v>
      </c>
      <c r="P446" s="184">
        <v>11.6724</v>
      </c>
      <c r="Q446" s="184">
        <v>10.393700000000001</v>
      </c>
      <c r="R446" s="184">
        <v>18.4374</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44412</v>
      </c>
      <c r="E447" s="184">
        <v>17.1492</v>
      </c>
      <c r="F447" s="184">
        <v>37.924500000000002</v>
      </c>
      <c r="G447" s="184">
        <v>33.569200000000002</v>
      </c>
      <c r="H447" s="184">
        <v>26.0655</v>
      </c>
      <c r="I447" s="184">
        <v>13.583500000000001</v>
      </c>
      <c r="J447" s="184">
        <v>10.173500000000001</v>
      </c>
      <c r="K447" s="184">
        <v>8.4949999999999992</v>
      </c>
      <c r="L447" s="184">
        <v>5.0553999999999997</v>
      </c>
      <c r="M447" s="184">
        <v>6.8602999999999996</v>
      </c>
      <c r="N447" s="184">
        <v>6.8379000000000003</v>
      </c>
      <c r="O447" s="184">
        <v>6.6848000000000001</v>
      </c>
      <c r="P447" s="184">
        <v>6.3273999999999999</v>
      </c>
      <c r="Q447" s="184">
        <v>7.7028999999999996</v>
      </c>
      <c r="R447" s="184">
        <v>7.2918000000000003</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44412</v>
      </c>
      <c r="E448" s="184">
        <v>17.663399999999999</v>
      </c>
      <c r="F448" s="184">
        <v>38.683</v>
      </c>
      <c r="G448" s="184">
        <v>34.297600000000003</v>
      </c>
      <c r="H448" s="184">
        <v>26.793800000000001</v>
      </c>
      <c r="I448" s="184">
        <v>14.3284</v>
      </c>
      <c r="J448" s="184">
        <v>10.920999999999999</v>
      </c>
      <c r="K448" s="184">
        <v>9.2561</v>
      </c>
      <c r="L448" s="184">
        <v>5.8274999999999997</v>
      </c>
      <c r="M448" s="184">
        <v>7.6502999999999997</v>
      </c>
      <c r="N448" s="184">
        <v>7.6406000000000001</v>
      </c>
      <c r="O448" s="184">
        <v>7.3571999999999997</v>
      </c>
      <c r="P448" s="184">
        <v>6.8360000000000003</v>
      </c>
      <c r="Q448" s="184">
        <v>8.1415000000000006</v>
      </c>
      <c r="R448" s="184">
        <v>8.0968999999999998</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44412</v>
      </c>
      <c r="E449" s="184">
        <v>75.707099999999997</v>
      </c>
      <c r="F449" s="184">
        <v>7.0885999999999996</v>
      </c>
      <c r="G449" s="184">
        <v>52.4529</v>
      </c>
      <c r="H449" s="184">
        <v>69.654899999999998</v>
      </c>
      <c r="I449" s="184">
        <v>46.209499999999998</v>
      </c>
      <c r="J449" s="184">
        <v>25.170100000000001</v>
      </c>
      <c r="K449" s="184">
        <v>28.415299999999998</v>
      </c>
      <c r="L449" s="184">
        <v>18.680099999999999</v>
      </c>
      <c r="M449" s="184">
        <v>33.440899999999999</v>
      </c>
      <c r="N449" s="184">
        <v>29.980899999999998</v>
      </c>
      <c r="O449" s="184">
        <v>13.302300000000001</v>
      </c>
      <c r="P449" s="184">
        <v>12.6838</v>
      </c>
      <c r="Q449" s="184">
        <v>12.1591</v>
      </c>
      <c r="R449" s="184">
        <v>16.7714</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44412</v>
      </c>
      <c r="E450" s="184">
        <v>80.073499999999996</v>
      </c>
      <c r="F450" s="184">
        <v>8.3436000000000003</v>
      </c>
      <c r="G450" s="184">
        <v>53.724800000000002</v>
      </c>
      <c r="H450" s="184">
        <v>70.941900000000004</v>
      </c>
      <c r="I450" s="184">
        <v>47.507899999999999</v>
      </c>
      <c r="J450" s="184">
        <v>26.462599999999998</v>
      </c>
      <c r="K450" s="184">
        <v>29.7851</v>
      </c>
      <c r="L450" s="184">
        <v>20.111799999999999</v>
      </c>
      <c r="M450" s="184">
        <v>35.094200000000001</v>
      </c>
      <c r="N450" s="184">
        <v>31.686399999999999</v>
      </c>
      <c r="O450" s="184">
        <v>14.517200000000001</v>
      </c>
      <c r="P450" s="184">
        <v>13.4938</v>
      </c>
      <c r="Q450" s="184">
        <v>12.4672</v>
      </c>
      <c r="R450" s="184">
        <v>18.273599999999998</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44412</v>
      </c>
      <c r="E451" s="184">
        <v>34.994700000000002</v>
      </c>
      <c r="F451" s="184">
        <v>10.015700000000001</v>
      </c>
      <c r="G451" s="184">
        <v>9.8384</v>
      </c>
      <c r="H451" s="184">
        <v>5.9817999999999998</v>
      </c>
      <c r="I451" s="184">
        <v>4.0396999999999998</v>
      </c>
      <c r="J451" s="184">
        <v>4.9909999999999997</v>
      </c>
      <c r="K451" s="184">
        <v>4.8589000000000002</v>
      </c>
      <c r="L451" s="184">
        <v>5.1090999999999998</v>
      </c>
      <c r="M451" s="184">
        <v>5.3912000000000004</v>
      </c>
      <c r="N451" s="184">
        <v>5.9565999999999999</v>
      </c>
      <c r="O451" s="184">
        <v>7.8659999999999997</v>
      </c>
      <c r="P451" s="184">
        <v>7.5803000000000003</v>
      </c>
      <c r="Q451" s="184">
        <v>7.3586999999999998</v>
      </c>
      <c r="R451" s="184">
        <v>7.8055000000000003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44412</v>
      </c>
      <c r="E452" s="184">
        <v>36.078000000000003</v>
      </c>
      <c r="F452" s="184">
        <v>10.221</v>
      </c>
      <c r="G452" s="184">
        <v>10.151300000000001</v>
      </c>
      <c r="H452" s="184">
        <v>6.3090999999999999</v>
      </c>
      <c r="I452" s="184">
        <v>4.3648999999999996</v>
      </c>
      <c r="J452" s="184">
        <v>5.3231000000000002</v>
      </c>
      <c r="K452" s="184">
        <v>5.1656000000000004</v>
      </c>
      <c r="L452" s="184">
        <v>5.3528000000000002</v>
      </c>
      <c r="M452" s="184">
        <v>5.6150000000000002</v>
      </c>
      <c r="N452" s="184">
        <v>6.2042000000000002</v>
      </c>
      <c r="O452" s="184">
        <v>8.3328000000000007</v>
      </c>
      <c r="P452" s="184">
        <v>8.0708000000000002</v>
      </c>
      <c r="Q452" s="184">
        <v>8.8824000000000005</v>
      </c>
      <c r="R452" s="184">
        <v>8.0965000000000007</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44412</v>
      </c>
      <c r="E453" s="184">
        <v>42.875799999999998</v>
      </c>
      <c r="F453" s="184">
        <v>-22.715499999999999</v>
      </c>
      <c r="G453" s="184">
        <v>10.981199999999999</v>
      </c>
      <c r="H453" s="184">
        <v>18.538799999999998</v>
      </c>
      <c r="I453" s="184">
        <v>12.3781</v>
      </c>
      <c r="J453" s="184">
        <v>13.6425</v>
      </c>
      <c r="K453" s="184">
        <v>16.3779</v>
      </c>
      <c r="L453" s="184">
        <v>13.9124</v>
      </c>
      <c r="M453" s="184">
        <v>17.170200000000001</v>
      </c>
      <c r="N453" s="184">
        <v>17.714700000000001</v>
      </c>
      <c r="O453" s="184">
        <v>9.5823</v>
      </c>
      <c r="P453" s="184">
        <v>8.4620999999999995</v>
      </c>
      <c r="Q453" s="184">
        <v>8.6019000000000005</v>
      </c>
      <c r="R453" s="184">
        <v>10.679500000000001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44412</v>
      </c>
      <c r="E454" s="184">
        <v>44.859200000000001</v>
      </c>
      <c r="F454" s="184">
        <v>-22.036799999999999</v>
      </c>
      <c r="G454" s="184">
        <v>11.6539</v>
      </c>
      <c r="H454" s="184">
        <v>19.226400000000002</v>
      </c>
      <c r="I454" s="184">
        <v>13.066599999999999</v>
      </c>
      <c r="J454" s="184">
        <v>14.331099999999999</v>
      </c>
      <c r="K454" s="184">
        <v>17.042300000000001</v>
      </c>
      <c r="L454" s="184">
        <v>14.5063</v>
      </c>
      <c r="M454" s="184">
        <v>17.7652</v>
      </c>
      <c r="N454" s="184">
        <v>18.319199999999999</v>
      </c>
      <c r="O454" s="184">
        <v>10.179500000000001</v>
      </c>
      <c r="P454" s="184">
        <v>9.0160999999999998</v>
      </c>
      <c r="Q454" s="184">
        <v>9.3983000000000008</v>
      </c>
      <c r="R454" s="184">
        <v>11.312799999999999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44412</v>
      </c>
      <c r="E455" s="184">
        <v>36.191499999999998</v>
      </c>
      <c r="F455" s="184">
        <v>6.2538999999999998</v>
      </c>
      <c r="G455" s="184">
        <v>6.3188000000000004</v>
      </c>
      <c r="H455" s="184">
        <v>5.7983000000000002</v>
      </c>
      <c r="I455" s="184">
        <v>4.6143000000000001</v>
      </c>
      <c r="J455" s="184">
        <v>8.2019000000000002</v>
      </c>
      <c r="K455" s="184">
        <v>4.7603</v>
      </c>
      <c r="L455" s="184">
        <v>5.758</v>
      </c>
      <c r="M455" s="184">
        <v>4.4882999999999997</v>
      </c>
      <c r="N455" s="184">
        <v>4.8967999999999998</v>
      </c>
      <c r="O455" s="184">
        <v>9.1257000000000001</v>
      </c>
      <c r="P455" s="184">
        <v>8.0776000000000003</v>
      </c>
      <c r="Q455" s="184">
        <v>8.6742000000000008</v>
      </c>
      <c r="R455" s="184">
        <v>8.3400999999999996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44412</v>
      </c>
      <c r="E456" s="184">
        <v>34.912700000000001</v>
      </c>
      <c r="F456" s="184">
        <v>5.8555000000000001</v>
      </c>
      <c r="G456" s="184">
        <v>5.9640000000000004</v>
      </c>
      <c r="H456" s="184">
        <v>5.4570999999999996</v>
      </c>
      <c r="I456" s="184">
        <v>4.2590000000000003</v>
      </c>
      <c r="J456" s="184">
        <v>7.8487999999999998</v>
      </c>
      <c r="K456" s="184">
        <v>4.4051999999999998</v>
      </c>
      <c r="L456" s="184">
        <v>5.3895999999999997</v>
      </c>
      <c r="M456" s="184">
        <v>4.1106999999999996</v>
      </c>
      <c r="N456" s="184">
        <v>4.5095999999999998</v>
      </c>
      <c r="O456" s="184">
        <v>8.7164000000000001</v>
      </c>
      <c r="P456" s="184">
        <v>7.6436000000000002</v>
      </c>
      <c r="Q456" s="184">
        <v>7.6779000000000002</v>
      </c>
      <c r="R456" s="184">
        <v>7.9294000000000002</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44412</v>
      </c>
      <c r="E457" s="184">
        <v>26.508900000000001</v>
      </c>
      <c r="F457" s="184">
        <v>61.513100000000001</v>
      </c>
      <c r="G457" s="184">
        <v>57.4801</v>
      </c>
      <c r="H457" s="184">
        <v>50.926299999999998</v>
      </c>
      <c r="I457" s="184">
        <v>34.0289</v>
      </c>
      <c r="J457" s="184">
        <v>17.944099999999999</v>
      </c>
      <c r="K457" s="184">
        <v>16.581900000000001</v>
      </c>
      <c r="L457" s="184">
        <v>8.2913999999999994</v>
      </c>
      <c r="M457" s="184">
        <v>12.1943</v>
      </c>
      <c r="N457" s="184">
        <v>11.8406</v>
      </c>
      <c r="O457" s="184">
        <v>7.9993999999999996</v>
      </c>
      <c r="P457" s="184">
        <v>8.3179999999999996</v>
      </c>
      <c r="Q457" s="184">
        <v>9.1567000000000007</v>
      </c>
      <c r="R457" s="184">
        <v>9.6941000000000006</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44412</v>
      </c>
      <c r="E458" s="184">
        <v>25.310199999999998</v>
      </c>
      <c r="F458" s="184">
        <v>60.958500000000001</v>
      </c>
      <c r="G458" s="184">
        <v>56.854599999999998</v>
      </c>
      <c r="H458" s="184">
        <v>50.295000000000002</v>
      </c>
      <c r="I458" s="184">
        <v>33.369900000000001</v>
      </c>
      <c r="J458" s="184">
        <v>17.273700000000002</v>
      </c>
      <c r="K458" s="184">
        <v>15.898899999999999</v>
      </c>
      <c r="L458" s="184">
        <v>7.6021999999999998</v>
      </c>
      <c r="M458" s="184">
        <v>11.4626</v>
      </c>
      <c r="N458" s="184">
        <v>11.101699999999999</v>
      </c>
      <c r="O458" s="184">
        <v>7.2138999999999998</v>
      </c>
      <c r="P458" s="184">
        <v>7.5873999999999997</v>
      </c>
      <c r="Q458" s="184">
        <v>8.4214000000000002</v>
      </c>
      <c r="R458" s="184">
        <v>8.9497999999999998</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44412</v>
      </c>
      <c r="E459" s="184">
        <v>29.654599999999999</v>
      </c>
      <c r="F459" s="184">
        <v>49.3</v>
      </c>
      <c r="G459" s="184">
        <v>78.626800000000003</v>
      </c>
      <c r="H459" s="184">
        <v>79.438199999999995</v>
      </c>
      <c r="I459" s="184">
        <v>56.359900000000003</v>
      </c>
      <c r="J459" s="184">
        <v>33.3628</v>
      </c>
      <c r="K459" s="184">
        <v>33.833599999999997</v>
      </c>
      <c r="L459" s="184">
        <v>15.973800000000001</v>
      </c>
      <c r="M459" s="184">
        <v>24.761500000000002</v>
      </c>
      <c r="N459" s="184">
        <v>23.477</v>
      </c>
      <c r="O459" s="184">
        <v>9.1887000000000008</v>
      </c>
      <c r="P459" s="184">
        <v>9.2909000000000006</v>
      </c>
      <c r="Q459" s="184">
        <v>9.9797999999999991</v>
      </c>
      <c r="R459" s="184">
        <v>14.0922</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44412</v>
      </c>
      <c r="E460" s="184">
        <v>28.386900000000001</v>
      </c>
      <c r="F460" s="184">
        <v>48.539299999999997</v>
      </c>
      <c r="G460" s="184">
        <v>77.840999999999994</v>
      </c>
      <c r="H460" s="184">
        <v>78.666399999999996</v>
      </c>
      <c r="I460" s="184">
        <v>55.5702</v>
      </c>
      <c r="J460" s="184">
        <v>32.566099999999999</v>
      </c>
      <c r="K460" s="184">
        <v>33.027000000000001</v>
      </c>
      <c r="L460" s="184">
        <v>15.1778</v>
      </c>
      <c r="M460" s="184">
        <v>23.898199999999999</v>
      </c>
      <c r="N460" s="184">
        <v>22.623200000000001</v>
      </c>
      <c r="O460" s="184">
        <v>8.4296000000000006</v>
      </c>
      <c r="P460" s="184">
        <v>8.5972000000000008</v>
      </c>
      <c r="Q460" s="184">
        <v>9.5099</v>
      </c>
      <c r="R460" s="184">
        <v>13.305199999999999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44412</v>
      </c>
      <c r="E461" s="184">
        <v>129.072</v>
      </c>
      <c r="F461" s="184">
        <v>-40.393900000000002</v>
      </c>
      <c r="G461" s="184">
        <v>71.445999999999998</v>
      </c>
      <c r="H461" s="184">
        <v>81.151399999999995</v>
      </c>
      <c r="I461" s="184">
        <v>62.555799999999998</v>
      </c>
      <c r="J461" s="184">
        <v>35.930500000000002</v>
      </c>
      <c r="K461" s="184">
        <v>47.866599999999998</v>
      </c>
      <c r="L461" s="184">
        <v>31.5776</v>
      </c>
      <c r="M461" s="184">
        <v>40.977499999999999</v>
      </c>
      <c r="N461" s="184">
        <v>38.788600000000002</v>
      </c>
      <c r="O461" s="184">
        <v>18.638100000000001</v>
      </c>
      <c r="P461" s="184">
        <v>14.481</v>
      </c>
      <c r="Q461" s="184">
        <v>16.2395</v>
      </c>
      <c r="R461" s="184">
        <v>25.0655</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44412</v>
      </c>
      <c r="E462" s="184">
        <v>134.803</v>
      </c>
      <c r="F462" s="184">
        <v>-39.7592</v>
      </c>
      <c r="G462" s="184">
        <v>72.299400000000006</v>
      </c>
      <c r="H462" s="184">
        <v>81.996200000000002</v>
      </c>
      <c r="I462" s="184">
        <v>63.398499999999999</v>
      </c>
      <c r="J462" s="184">
        <v>36.768099999999997</v>
      </c>
      <c r="K462" s="184">
        <v>48.7851</v>
      </c>
      <c r="L462" s="184">
        <v>32.447499999999998</v>
      </c>
      <c r="M462" s="184">
        <v>41.890599999999999</v>
      </c>
      <c r="N462" s="184">
        <v>39.710999999999999</v>
      </c>
      <c r="O462" s="184">
        <v>19.402999999999999</v>
      </c>
      <c r="P462" s="184">
        <v>15.309699999999999</v>
      </c>
      <c r="Q462" s="184">
        <v>15.4771</v>
      </c>
      <c r="R462" s="184">
        <v>25.732700000000001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44412</v>
      </c>
      <c r="E463" s="184">
        <v>23.117599999999999</v>
      </c>
      <c r="F463" s="184">
        <v>55.503100000000003</v>
      </c>
      <c r="G463" s="184">
        <v>37.325200000000002</v>
      </c>
      <c r="H463" s="184">
        <v>49.524099999999997</v>
      </c>
      <c r="I463" s="184">
        <v>22.735900000000001</v>
      </c>
      <c r="J463" s="184">
        <v>14.4636</v>
      </c>
      <c r="K463" s="184">
        <v>15.9895</v>
      </c>
      <c r="L463" s="184">
        <v>8.3976000000000006</v>
      </c>
      <c r="M463" s="184">
        <v>14.0124</v>
      </c>
      <c r="N463" s="184">
        <v>13.476800000000001</v>
      </c>
      <c r="O463" s="184">
        <v>9.7525999999999993</v>
      </c>
      <c r="P463" s="184">
        <v>8.7510999999999992</v>
      </c>
      <c r="Q463" s="184">
        <v>9.6783000000000001</v>
      </c>
      <c r="R463" s="184">
        <v>11.5905</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44412</v>
      </c>
      <c r="E464" s="184">
        <v>22.915299999999998</v>
      </c>
      <c r="F464" s="184">
        <v>55.195</v>
      </c>
      <c r="G464" s="184">
        <v>36.980600000000003</v>
      </c>
      <c r="H464" s="184">
        <v>49.1539</v>
      </c>
      <c r="I464" s="184">
        <v>22.365200000000002</v>
      </c>
      <c r="J464" s="184">
        <v>14.0878</v>
      </c>
      <c r="K464" s="184">
        <v>15.6046</v>
      </c>
      <c r="L464" s="184">
        <v>8.0124999999999993</v>
      </c>
      <c r="M464" s="184">
        <v>13.603199999999999</v>
      </c>
      <c r="N464" s="184">
        <v>13.0687</v>
      </c>
      <c r="O464" s="184">
        <v>9.4709000000000003</v>
      </c>
      <c r="P464" s="184">
        <v>8.5458999999999996</v>
      </c>
      <c r="Q464" s="184">
        <v>9.5151000000000003</v>
      </c>
      <c r="R464" s="184">
        <v>11.2583</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12.599436363636359</v>
      </c>
      <c r="G465" s="186">
        <v>40.899929545454548</v>
      </c>
      <c r="H465" s="186">
        <v>43.876763636363641</v>
      </c>
      <c r="I465" s="186">
        <v>28.989322727272725</v>
      </c>
      <c r="J465" s="186">
        <v>18.642090909090911</v>
      </c>
      <c r="K465" s="186">
        <v>23.055374999999994</v>
      </c>
      <c r="L465" s="186">
        <v>15.487859090909092</v>
      </c>
      <c r="M465" s="186">
        <v>21.907602272727267</v>
      </c>
      <c r="N465" s="186">
        <v>20.204220454545453</v>
      </c>
      <c r="O465" s="186">
        <v>9.2445815789473667</v>
      </c>
      <c r="P465" s="186">
        <v>8.8572421052631594</v>
      </c>
      <c r="Q465" s="186">
        <v>9.4755636363636384</v>
      </c>
      <c r="R465" s="186">
        <v>11.806047368421053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10.78335</v>
      </c>
      <c r="G466" s="186">
        <v>38.277699999999996</v>
      </c>
      <c r="H466" s="186">
        <v>49.4651</v>
      </c>
      <c r="I466" s="186">
        <v>28.372599999999998</v>
      </c>
      <c r="J466" s="186">
        <v>17.8002</v>
      </c>
      <c r="K466" s="186">
        <v>19.183700000000002</v>
      </c>
      <c r="L466" s="186">
        <v>13.863949999999999</v>
      </c>
      <c r="M466" s="186">
        <v>18.7225</v>
      </c>
      <c r="N466" s="186">
        <v>18.016950000000001</v>
      </c>
      <c r="O466" s="186">
        <v>8.9049499999999995</v>
      </c>
      <c r="P466" s="186">
        <v>8.4502500000000005</v>
      </c>
      <c r="Q466" s="186">
        <v>9.2158000000000015</v>
      </c>
      <c r="R466" s="186">
        <v>10.4878</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44412</v>
      </c>
      <c r="E469" s="184">
        <v>244.14</v>
      </c>
      <c r="F469" s="184">
        <v>-0.52969999999999995</v>
      </c>
      <c r="G469" s="184">
        <v>0.27110000000000001</v>
      </c>
      <c r="H469" s="184">
        <v>1.4292</v>
      </c>
      <c r="I469" s="184">
        <v>3.2174</v>
      </c>
      <c r="J469" s="184">
        <v>4.1285999999999996</v>
      </c>
      <c r="K469" s="184">
        <v>19.383900000000001</v>
      </c>
      <c r="L469" s="184">
        <v>26.865500000000001</v>
      </c>
      <c r="M469" s="184">
        <v>50.545699999999997</v>
      </c>
      <c r="N469" s="184">
        <v>56.359699999999997</v>
      </c>
      <c r="O469" s="184">
        <v>11.804600000000001</v>
      </c>
      <c r="P469" s="184">
        <v>11.806800000000001</v>
      </c>
      <c r="Q469" s="184">
        <v>18.8599</v>
      </c>
      <c r="R469" s="184">
        <v>29.3185</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44412</v>
      </c>
      <c r="E470" s="184">
        <v>260.14</v>
      </c>
      <c r="F470" s="184">
        <v>-0.53149999999999997</v>
      </c>
      <c r="G470" s="184">
        <v>0.2737</v>
      </c>
      <c r="H470" s="184">
        <v>1.4389000000000001</v>
      </c>
      <c r="I470" s="184">
        <v>3.2423999999999999</v>
      </c>
      <c r="J470" s="184">
        <v>4.1852</v>
      </c>
      <c r="K470" s="184">
        <v>19.5716</v>
      </c>
      <c r="L470" s="184">
        <v>27.245200000000001</v>
      </c>
      <c r="M470" s="184">
        <v>51.261800000000001</v>
      </c>
      <c r="N470" s="184">
        <v>57.402999999999999</v>
      </c>
      <c r="O470" s="184">
        <v>12.5527</v>
      </c>
      <c r="P470" s="184">
        <v>12.6129</v>
      </c>
      <c r="Q470" s="184">
        <v>12.370699999999999</v>
      </c>
      <c r="R470" s="184">
        <v>30.163599999999999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44412</v>
      </c>
      <c r="E471" s="184">
        <v>13.054</v>
      </c>
      <c r="F471" s="184">
        <v>-0.26740000000000003</v>
      </c>
      <c r="G471" s="184">
        <v>1.0293000000000001</v>
      </c>
      <c r="H471" s="184">
        <v>2.4163999999999999</v>
      </c>
      <c r="I471" s="184">
        <v>4.3402000000000003</v>
      </c>
      <c r="J471" s="184">
        <v>5.1470000000000002</v>
      </c>
      <c r="K471" s="184">
        <v>19.040700000000001</v>
      </c>
      <c r="L471" s="184">
        <v>22.308599999999998</v>
      </c>
      <c r="M471" s="184"/>
      <c r="N471" s="184"/>
      <c r="O471" s="184"/>
      <c r="P471" s="184"/>
      <c r="Q471" s="184">
        <v>30.54</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44412</v>
      </c>
      <c r="E472" s="184">
        <v>12.917</v>
      </c>
      <c r="F472" s="184">
        <v>-0.27789999999999998</v>
      </c>
      <c r="G472" s="184">
        <v>1.0087999999999999</v>
      </c>
      <c r="H472" s="184">
        <v>2.3858999999999999</v>
      </c>
      <c r="I472" s="184">
        <v>4.2702999999999998</v>
      </c>
      <c r="J472" s="184">
        <v>4.9907000000000004</v>
      </c>
      <c r="K472" s="184">
        <v>18.559000000000001</v>
      </c>
      <c r="L472" s="184">
        <v>21.297799999999999</v>
      </c>
      <c r="M472" s="184"/>
      <c r="N472" s="184"/>
      <c r="O472" s="184"/>
      <c r="P472" s="184"/>
      <c r="Q472" s="184">
        <v>29.17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44412</v>
      </c>
      <c r="E473" s="184">
        <v>24.11</v>
      </c>
      <c r="F473" s="184">
        <v>-0.1656</v>
      </c>
      <c r="G473" s="184">
        <v>1.4731000000000001</v>
      </c>
      <c r="H473" s="184">
        <v>3.3433000000000002</v>
      </c>
      <c r="I473" s="184">
        <v>5.4680999999999997</v>
      </c>
      <c r="J473" s="184">
        <v>5.5603999999999996</v>
      </c>
      <c r="K473" s="184">
        <v>18.8856</v>
      </c>
      <c r="L473" s="184">
        <v>26.032399999999999</v>
      </c>
      <c r="M473" s="184">
        <v>63.679600000000001</v>
      </c>
      <c r="N473" s="184">
        <v>66.390600000000006</v>
      </c>
      <c r="O473" s="184">
        <v>11.314</v>
      </c>
      <c r="P473" s="184">
        <v>13.054600000000001</v>
      </c>
      <c r="Q473" s="184">
        <v>12.954000000000001</v>
      </c>
      <c r="R473" s="184">
        <v>25.4556</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44412</v>
      </c>
      <c r="E474" s="184">
        <v>25.46</v>
      </c>
      <c r="F474" s="184">
        <v>-0.19600000000000001</v>
      </c>
      <c r="G474" s="184">
        <v>1.4746999999999999</v>
      </c>
      <c r="H474" s="184">
        <v>3.3279000000000001</v>
      </c>
      <c r="I474" s="184">
        <v>5.4680999999999997</v>
      </c>
      <c r="J474" s="184">
        <v>5.5993000000000004</v>
      </c>
      <c r="K474" s="184">
        <v>19.138999999999999</v>
      </c>
      <c r="L474" s="184">
        <v>26.540800000000001</v>
      </c>
      <c r="M474" s="184">
        <v>64.789599999999993</v>
      </c>
      <c r="N474" s="184">
        <v>67.831199999999995</v>
      </c>
      <c r="O474" s="184">
        <v>12.2287</v>
      </c>
      <c r="P474" s="184">
        <v>13.9284</v>
      </c>
      <c r="Q474" s="184">
        <v>13.809100000000001</v>
      </c>
      <c r="R474" s="184">
        <v>26.458600000000001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44412</v>
      </c>
      <c r="E475" s="184">
        <v>16.489999999999998</v>
      </c>
      <c r="F475" s="184">
        <v>-0.30230000000000001</v>
      </c>
      <c r="G475" s="184">
        <v>1.853</v>
      </c>
      <c r="H475" s="184">
        <v>2.2953000000000001</v>
      </c>
      <c r="I475" s="184">
        <v>2.9338000000000002</v>
      </c>
      <c r="J475" s="184">
        <v>2.7414000000000001</v>
      </c>
      <c r="K475" s="184">
        <v>13.1778</v>
      </c>
      <c r="L475" s="184">
        <v>13.959899999999999</v>
      </c>
      <c r="M475" s="184">
        <v>36.280999999999999</v>
      </c>
      <c r="N475" s="184">
        <v>44.7761</v>
      </c>
      <c r="O475" s="184"/>
      <c r="P475" s="184"/>
      <c r="Q475" s="184">
        <v>21.017499999999998</v>
      </c>
      <c r="R475" s="184">
        <v>29.1206</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44412</v>
      </c>
      <c r="E476" s="184">
        <v>15.9</v>
      </c>
      <c r="F476" s="184">
        <v>-0.3135</v>
      </c>
      <c r="G476" s="184">
        <v>1.8577999999999999</v>
      </c>
      <c r="H476" s="184">
        <v>2.2507999999999999</v>
      </c>
      <c r="I476" s="184">
        <v>2.9125999999999999</v>
      </c>
      <c r="J476" s="184">
        <v>2.6469</v>
      </c>
      <c r="K476" s="184">
        <v>12.846</v>
      </c>
      <c r="L476" s="184">
        <v>13.4094</v>
      </c>
      <c r="M476" s="184">
        <v>35.319099999999999</v>
      </c>
      <c r="N476" s="184">
        <v>43.372399999999999</v>
      </c>
      <c r="O476" s="184"/>
      <c r="P476" s="184"/>
      <c r="Q476" s="184">
        <v>19.3474</v>
      </c>
      <c r="R476" s="184">
        <v>27.508700000000001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44412</v>
      </c>
      <c r="E477" s="184">
        <v>82.25</v>
      </c>
      <c r="F477" s="184">
        <v>-0.12139999999999999</v>
      </c>
      <c r="G477" s="184">
        <v>2.2374000000000001</v>
      </c>
      <c r="H477" s="184">
        <v>3.4982000000000002</v>
      </c>
      <c r="I477" s="184">
        <v>4.2062999999999997</v>
      </c>
      <c r="J477" s="184">
        <v>5.1117999999999997</v>
      </c>
      <c r="K477" s="184">
        <v>15.228400000000001</v>
      </c>
      <c r="L477" s="184">
        <v>18.0566</v>
      </c>
      <c r="M477" s="184">
        <v>46.3523</v>
      </c>
      <c r="N477" s="184">
        <v>53.882100000000001</v>
      </c>
      <c r="O477" s="184">
        <v>14.8935</v>
      </c>
      <c r="P477" s="184">
        <v>16.714600000000001</v>
      </c>
      <c r="Q477" s="184">
        <v>13.351699999999999</v>
      </c>
      <c r="R477" s="184">
        <v>29.4224</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44412</v>
      </c>
      <c r="E478" s="184">
        <v>85.99</v>
      </c>
      <c r="F478" s="184">
        <v>-0.1162</v>
      </c>
      <c r="G478" s="184">
        <v>2.2473000000000001</v>
      </c>
      <c r="H478" s="184">
        <v>3.5026000000000002</v>
      </c>
      <c r="I478" s="184">
        <v>4.2176999999999998</v>
      </c>
      <c r="J478" s="184">
        <v>5.1608000000000001</v>
      </c>
      <c r="K478" s="184">
        <v>15.360900000000001</v>
      </c>
      <c r="L478" s="184">
        <v>18.313199999999998</v>
      </c>
      <c r="M478" s="184">
        <v>46.815800000000003</v>
      </c>
      <c r="N478" s="184">
        <v>54.602699999999999</v>
      </c>
      <c r="O478" s="184">
        <v>15.586</v>
      </c>
      <c r="P478" s="184">
        <v>17.297000000000001</v>
      </c>
      <c r="Q478" s="184">
        <v>14.6981</v>
      </c>
      <c r="R478" s="184">
        <v>30.066400000000002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44412</v>
      </c>
      <c r="E479" s="184">
        <v>75.627300000000005</v>
      </c>
      <c r="F479" s="184">
        <v>3.5099999999999999E-2</v>
      </c>
      <c r="G479" s="184">
        <v>1.6611</v>
      </c>
      <c r="H479" s="184">
        <v>2.7764000000000002</v>
      </c>
      <c r="I479" s="184">
        <v>2.2321</v>
      </c>
      <c r="J479" s="184">
        <v>2.7747000000000002</v>
      </c>
      <c r="K479" s="184">
        <v>16.6631</v>
      </c>
      <c r="L479" s="184">
        <v>24.3858</v>
      </c>
      <c r="M479" s="184">
        <v>60.3874</v>
      </c>
      <c r="N479" s="184">
        <v>74.270499999999998</v>
      </c>
      <c r="O479" s="184">
        <v>16.25</v>
      </c>
      <c r="P479" s="184">
        <v>16.1905</v>
      </c>
      <c r="Q479" s="184">
        <v>14.2126</v>
      </c>
      <c r="R479" s="184">
        <v>30.851299999999998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44412</v>
      </c>
      <c r="E480" s="184">
        <v>80.220100000000002</v>
      </c>
      <c r="F480" s="184">
        <v>3.6999999999999998E-2</v>
      </c>
      <c r="G480" s="184">
        <v>1.6708000000000001</v>
      </c>
      <c r="H480" s="184">
        <v>2.7900999999999998</v>
      </c>
      <c r="I480" s="184">
        <v>2.2614000000000001</v>
      </c>
      <c r="J480" s="184">
        <v>2.8395999999999999</v>
      </c>
      <c r="K480" s="184">
        <v>16.8672</v>
      </c>
      <c r="L480" s="184">
        <v>24.8325</v>
      </c>
      <c r="M480" s="184">
        <v>61.313600000000001</v>
      </c>
      <c r="N480" s="184">
        <v>75.740499999999997</v>
      </c>
      <c r="O480" s="184">
        <v>17.206600000000002</v>
      </c>
      <c r="P480" s="184">
        <v>17.096499999999999</v>
      </c>
      <c r="Q480" s="184">
        <v>15.428100000000001</v>
      </c>
      <c r="R480" s="184">
        <v>32.069699999999997</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44412</v>
      </c>
      <c r="E481" s="184">
        <v>106.18770000000001</v>
      </c>
      <c r="F481" s="184">
        <v>-0.52429999999999999</v>
      </c>
      <c r="G481" s="184">
        <v>1.1581999999999999</v>
      </c>
      <c r="H481" s="184">
        <v>2.3098999999999998</v>
      </c>
      <c r="I481" s="184">
        <v>3.9033000000000002</v>
      </c>
      <c r="J481" s="184">
        <v>5.0525000000000002</v>
      </c>
      <c r="K481" s="184">
        <v>18.204999999999998</v>
      </c>
      <c r="L481" s="184">
        <v>23.781700000000001</v>
      </c>
      <c r="M481" s="184">
        <v>50.470199999999998</v>
      </c>
      <c r="N481" s="184">
        <v>55.144199999999998</v>
      </c>
      <c r="O481" s="184">
        <v>15.7194</v>
      </c>
      <c r="P481" s="184">
        <v>16.236999999999998</v>
      </c>
      <c r="Q481" s="184">
        <v>13.8604</v>
      </c>
      <c r="R481" s="184">
        <v>29.145399999999999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44412</v>
      </c>
      <c r="E482" s="184">
        <v>100.7741</v>
      </c>
      <c r="F482" s="184">
        <v>-0.52590000000000003</v>
      </c>
      <c r="G482" s="184">
        <v>1.1501999999999999</v>
      </c>
      <c r="H482" s="184">
        <v>2.298</v>
      </c>
      <c r="I482" s="184">
        <v>3.8780999999999999</v>
      </c>
      <c r="J482" s="184">
        <v>4.9980000000000002</v>
      </c>
      <c r="K482" s="184">
        <v>18.037600000000001</v>
      </c>
      <c r="L482" s="184">
        <v>23.430800000000001</v>
      </c>
      <c r="M482" s="184">
        <v>49.829700000000003</v>
      </c>
      <c r="N482" s="184">
        <v>54.261499999999998</v>
      </c>
      <c r="O482" s="184">
        <v>15.048299999999999</v>
      </c>
      <c r="P482" s="184">
        <v>15.5375</v>
      </c>
      <c r="Q482" s="184">
        <v>15.2616</v>
      </c>
      <c r="R482" s="184">
        <v>28.428899999999999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-0.27139999999999997</v>
      </c>
      <c r="G483" s="186">
        <v>1.3833214285714288</v>
      </c>
      <c r="H483" s="186">
        <v>2.5759214285714291</v>
      </c>
      <c r="I483" s="186">
        <v>3.7537000000000011</v>
      </c>
      <c r="J483" s="186">
        <v>4.3526357142857153</v>
      </c>
      <c r="K483" s="186">
        <v>17.211842857142859</v>
      </c>
      <c r="L483" s="186">
        <v>22.175728571428568</v>
      </c>
      <c r="M483" s="186">
        <v>51.42048333333333</v>
      </c>
      <c r="N483" s="186">
        <v>58.669541666666653</v>
      </c>
      <c r="O483" s="186">
        <v>14.260380000000003</v>
      </c>
      <c r="P483" s="186">
        <v>15.04758</v>
      </c>
      <c r="Q483" s="186">
        <v>17.491507142857142</v>
      </c>
      <c r="R483" s="186">
        <v>29.000808333333335</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-0.27265</v>
      </c>
      <c r="G484" s="186">
        <v>1.4739</v>
      </c>
      <c r="H484" s="186">
        <v>2.4011499999999999</v>
      </c>
      <c r="I484" s="186">
        <v>3.8906999999999998</v>
      </c>
      <c r="J484" s="186">
        <v>4.9943500000000007</v>
      </c>
      <c r="K484" s="186">
        <v>18.121299999999998</v>
      </c>
      <c r="L484" s="186">
        <v>23.606250000000003</v>
      </c>
      <c r="M484" s="186">
        <v>50.507949999999994</v>
      </c>
      <c r="N484" s="186">
        <v>55.751949999999994</v>
      </c>
      <c r="O484" s="186">
        <v>14.9709</v>
      </c>
      <c r="P484" s="186">
        <v>15.864000000000001</v>
      </c>
      <c r="Q484" s="186">
        <v>14.979849999999999</v>
      </c>
      <c r="R484" s="186">
        <v>29.231949999999998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44412</v>
      </c>
      <c r="E487" s="184">
        <v>36.954599999999999</v>
      </c>
      <c r="F487" s="184">
        <v>13.042299999999999</v>
      </c>
      <c r="G487" s="184">
        <v>10.3262</v>
      </c>
      <c r="H487" s="184">
        <v>4.9996999999999998</v>
      </c>
      <c r="I487" s="184">
        <v>3.5146999999999999</v>
      </c>
      <c r="J487" s="184">
        <v>6.8876999999999997</v>
      </c>
      <c r="K487" s="184">
        <v>6.0514999999999999</v>
      </c>
      <c r="L487" s="184">
        <v>7.2571000000000003</v>
      </c>
      <c r="M487" s="184">
        <v>6.3381999999999996</v>
      </c>
      <c r="N487" s="184">
        <v>6.3745000000000003</v>
      </c>
      <c r="O487" s="184">
        <v>5.8490000000000002</v>
      </c>
      <c r="P487" s="184">
        <v>5.27</v>
      </c>
      <c r="Q487" s="184">
        <v>7.7655000000000003</v>
      </c>
      <c r="R487" s="184">
        <v>3.9567000000000001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44412</v>
      </c>
      <c r="E488" s="184">
        <v>24.382300000000001</v>
      </c>
      <c r="F488" s="184">
        <v>12.579000000000001</v>
      </c>
      <c r="G488" s="184">
        <v>9.7134</v>
      </c>
      <c r="H488" s="184">
        <v>4.3876999999999997</v>
      </c>
      <c r="I488" s="184">
        <v>2.8976000000000002</v>
      </c>
      <c r="J488" s="184">
        <v>6.2728000000000002</v>
      </c>
      <c r="K488" s="184">
        <v>5.4950999999999999</v>
      </c>
      <c r="L488" s="184">
        <v>6.7393999999999998</v>
      </c>
      <c r="M488" s="184">
        <v>5.7747000000000002</v>
      </c>
      <c r="N488" s="184">
        <v>5.7842000000000002</v>
      </c>
      <c r="O488" s="184">
        <v>5.2518000000000002</v>
      </c>
      <c r="P488" s="184">
        <v>4.6769999999999996</v>
      </c>
      <c r="Q488" s="184">
        <v>7.4951999999999996</v>
      </c>
      <c r="R488" s="184">
        <v>3.3723000000000001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44412</v>
      </c>
      <c r="E489" s="184">
        <v>35.253</v>
      </c>
      <c r="F489" s="184">
        <v>12.532299999999999</v>
      </c>
      <c r="G489" s="184">
        <v>9.7247000000000003</v>
      </c>
      <c r="H489" s="184">
        <v>4.3966000000000003</v>
      </c>
      <c r="I489" s="184">
        <v>2.9163000000000001</v>
      </c>
      <c r="J489" s="184">
        <v>6.2854000000000001</v>
      </c>
      <c r="K489" s="184">
        <v>5.4996</v>
      </c>
      <c r="L489" s="184">
        <v>6.7469999999999999</v>
      </c>
      <c r="M489" s="184">
        <v>5.7850999999999999</v>
      </c>
      <c r="N489" s="184">
        <v>5.7939999999999996</v>
      </c>
      <c r="O489" s="184">
        <v>5.2572999999999999</v>
      </c>
      <c r="P489" s="184">
        <v>4.6802000000000001</v>
      </c>
      <c r="Q489" s="184">
        <v>7.758</v>
      </c>
      <c r="R489" s="184">
        <v>3.3797999999999999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44412</v>
      </c>
      <c r="E490" s="184">
        <v>1.4522999999999999</v>
      </c>
      <c r="F490" s="184">
        <v>0</v>
      </c>
      <c r="G490" s="184">
        <v>0</v>
      </c>
      <c r="H490" s="184">
        <v>0</v>
      </c>
      <c r="I490" s="184">
        <v>0</v>
      </c>
      <c r="J490" s="184">
        <v>0</v>
      </c>
      <c r="K490" s="184">
        <v>0</v>
      </c>
      <c r="L490" s="184">
        <v>0</v>
      </c>
      <c r="M490" s="184">
        <v>0</v>
      </c>
      <c r="N490" s="184">
        <v>0</v>
      </c>
      <c r="O490" s="184"/>
      <c r="P490" s="184"/>
      <c r="Q490" s="184">
        <v>-14.9232</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44412</v>
      </c>
      <c r="E491" s="184">
        <v>0.96740000000000004</v>
      </c>
      <c r="F491" s="184">
        <v>0</v>
      </c>
      <c r="G491" s="184">
        <v>0</v>
      </c>
      <c r="H491" s="184">
        <v>0</v>
      </c>
      <c r="I491" s="184">
        <v>0</v>
      </c>
      <c r="J491" s="184">
        <v>0</v>
      </c>
      <c r="K491" s="184">
        <v>0</v>
      </c>
      <c r="L491" s="184">
        <v>0</v>
      </c>
      <c r="M491" s="184">
        <v>0</v>
      </c>
      <c r="N491" s="184">
        <v>0</v>
      </c>
      <c r="O491" s="184"/>
      <c r="P491" s="184"/>
      <c r="Q491" s="184">
        <v>-14.92</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44412</v>
      </c>
      <c r="E492" s="184">
        <v>1.3985000000000001</v>
      </c>
      <c r="F492" s="184">
        <v>0</v>
      </c>
      <c r="G492" s="184">
        <v>0</v>
      </c>
      <c r="H492" s="184">
        <v>0</v>
      </c>
      <c r="I492" s="184">
        <v>0</v>
      </c>
      <c r="J492" s="184">
        <v>0</v>
      </c>
      <c r="K492" s="184">
        <v>0</v>
      </c>
      <c r="L492" s="184">
        <v>0</v>
      </c>
      <c r="M492" s="184">
        <v>0</v>
      </c>
      <c r="N492" s="184">
        <v>0</v>
      </c>
      <c r="O492" s="184"/>
      <c r="P492" s="184"/>
      <c r="Q492" s="184">
        <v>-14.9214</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44412</v>
      </c>
      <c r="E493" s="184">
        <v>25.316199999999998</v>
      </c>
      <c r="F493" s="184">
        <v>3.028</v>
      </c>
      <c r="G493" s="184">
        <v>14.185600000000001</v>
      </c>
      <c r="H493" s="184">
        <v>2.4933999999999998</v>
      </c>
      <c r="I493" s="184">
        <v>1.3655999999999999</v>
      </c>
      <c r="J493" s="184">
        <v>1.0233000000000001</v>
      </c>
      <c r="K493" s="184">
        <v>3.4779</v>
      </c>
      <c r="L493" s="184">
        <v>5.7680999999999996</v>
      </c>
      <c r="M493" s="184">
        <v>3.3066</v>
      </c>
      <c r="N493" s="184">
        <v>3.7136999999999998</v>
      </c>
      <c r="O493" s="184">
        <v>10.1905</v>
      </c>
      <c r="P493" s="184">
        <v>8.6900999999999993</v>
      </c>
      <c r="Q493" s="184">
        <v>9.4466000000000001</v>
      </c>
      <c r="R493" s="184">
        <v>8.6837</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44412</v>
      </c>
      <c r="E494" s="184">
        <v>23.368099999999998</v>
      </c>
      <c r="F494" s="184">
        <v>2.4992999999999999</v>
      </c>
      <c r="G494" s="184">
        <v>13.739800000000001</v>
      </c>
      <c r="H494" s="184">
        <v>2.0760000000000001</v>
      </c>
      <c r="I494" s="184">
        <v>0.9375</v>
      </c>
      <c r="J494" s="184">
        <v>0.60140000000000005</v>
      </c>
      <c r="K494" s="184">
        <v>3.0539000000000001</v>
      </c>
      <c r="L494" s="184">
        <v>5.3468999999999998</v>
      </c>
      <c r="M494" s="184">
        <v>2.8839000000000001</v>
      </c>
      <c r="N494" s="184">
        <v>3.2844000000000002</v>
      </c>
      <c r="O494" s="184">
        <v>9.5513999999999992</v>
      </c>
      <c r="P494" s="184">
        <v>7.9301000000000004</v>
      </c>
      <c r="Q494" s="184">
        <v>8.6075999999999997</v>
      </c>
      <c r="R494" s="184">
        <v>8.1699000000000002</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44412</v>
      </c>
      <c r="E495" s="184">
        <v>18.5854</v>
      </c>
      <c r="F495" s="184">
        <v>17.880299999999998</v>
      </c>
      <c r="G495" s="184">
        <v>10.8963</v>
      </c>
      <c r="H495" s="184">
        <v>6.6858000000000004</v>
      </c>
      <c r="I495" s="184">
        <v>3.2513000000000001</v>
      </c>
      <c r="J495" s="184">
        <v>7.0491999999999999</v>
      </c>
      <c r="K495" s="184">
        <v>4.1828000000000003</v>
      </c>
      <c r="L495" s="184">
        <v>3.3119000000000001</v>
      </c>
      <c r="M495" s="184">
        <v>6.3849</v>
      </c>
      <c r="N495" s="184">
        <v>5.6877000000000004</v>
      </c>
      <c r="O495" s="184">
        <v>4.0515999999999996</v>
      </c>
      <c r="P495" s="184">
        <v>4.8752000000000004</v>
      </c>
      <c r="Q495" s="184">
        <v>7.0471000000000004</v>
      </c>
      <c r="R495" s="184">
        <v>6.1520000000000001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44412</v>
      </c>
      <c r="E496" s="184">
        <v>19.658200000000001</v>
      </c>
      <c r="F496" s="184">
        <v>18.204999999999998</v>
      </c>
      <c r="G496" s="184">
        <v>11.2692</v>
      </c>
      <c r="H496" s="184">
        <v>7.0651000000000002</v>
      </c>
      <c r="I496" s="184">
        <v>3.6198000000000001</v>
      </c>
      <c r="J496" s="184">
        <v>7.4200999999999997</v>
      </c>
      <c r="K496" s="184">
        <v>4.5294999999999996</v>
      </c>
      <c r="L496" s="184">
        <v>3.6522999999999999</v>
      </c>
      <c r="M496" s="184">
        <v>6.7344999999999997</v>
      </c>
      <c r="N496" s="184">
        <v>6.0381</v>
      </c>
      <c r="O496" s="184">
        <v>4.4631999999999996</v>
      </c>
      <c r="P496" s="184">
        <v>5.3975</v>
      </c>
      <c r="Q496" s="184">
        <v>7.5334000000000003</v>
      </c>
      <c r="R496" s="184">
        <v>6.5332999999999997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44412</v>
      </c>
      <c r="E497" s="184">
        <v>36.200299999999999</v>
      </c>
      <c r="F497" s="184">
        <v>25.1234</v>
      </c>
      <c r="G497" s="184">
        <v>14.6089</v>
      </c>
      <c r="H497" s="184">
        <v>5.6958000000000002</v>
      </c>
      <c r="I497" s="184">
        <v>-1.78</v>
      </c>
      <c r="J497" s="184">
        <v>1.9834000000000001</v>
      </c>
      <c r="K497" s="184">
        <v>0.52569999999999995</v>
      </c>
      <c r="L497" s="184">
        <v>2.3231999999999999</v>
      </c>
      <c r="M497" s="184">
        <v>0.8014</v>
      </c>
      <c r="N497" s="184">
        <v>1.6711</v>
      </c>
      <c r="O497" s="184">
        <v>6.5942999999999996</v>
      </c>
      <c r="P497" s="184">
        <v>6.0827999999999998</v>
      </c>
      <c r="Q497" s="184">
        <v>7.9222000000000001</v>
      </c>
      <c r="R497" s="184">
        <v>5.0815999999999999</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44412</v>
      </c>
      <c r="E498" s="184">
        <v>38.743000000000002</v>
      </c>
      <c r="F498" s="184">
        <v>26.4924</v>
      </c>
      <c r="G498" s="184">
        <v>15.9564</v>
      </c>
      <c r="H498" s="184">
        <v>7.0349000000000004</v>
      </c>
      <c r="I498" s="184">
        <v>-0.44579999999999997</v>
      </c>
      <c r="J498" s="184">
        <v>3.3216000000000001</v>
      </c>
      <c r="K498" s="184">
        <v>1.8622000000000001</v>
      </c>
      <c r="L498" s="184">
        <v>3.6760000000000002</v>
      </c>
      <c r="M498" s="184">
        <v>2.0920999999999998</v>
      </c>
      <c r="N498" s="184">
        <v>2.9342000000000001</v>
      </c>
      <c r="O498" s="184">
        <v>7.7045000000000003</v>
      </c>
      <c r="P498" s="184">
        <v>7.1134000000000004</v>
      </c>
      <c r="Q498" s="184">
        <v>8.5195000000000007</v>
      </c>
      <c r="R498" s="184">
        <v>6.1684000000000001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44412</v>
      </c>
      <c r="E499" s="184">
        <v>25.348400000000002</v>
      </c>
      <c r="F499" s="184">
        <v>26.081399999999999</v>
      </c>
      <c r="G499" s="184">
        <v>15.4688</v>
      </c>
      <c r="H499" s="184">
        <v>6.5495999999999999</v>
      </c>
      <c r="I499" s="184">
        <v>-0.94040000000000001</v>
      </c>
      <c r="J499" s="184">
        <v>2.8216000000000001</v>
      </c>
      <c r="K499" s="184">
        <v>1.3648</v>
      </c>
      <c r="L499" s="184">
        <v>3.17</v>
      </c>
      <c r="M499" s="184">
        <v>1.5824</v>
      </c>
      <c r="N499" s="184">
        <v>2.4148999999999998</v>
      </c>
      <c r="O499" s="184">
        <v>7.1974</v>
      </c>
      <c r="P499" s="184">
        <v>6.6612</v>
      </c>
      <c r="Q499" s="184">
        <v>7.7381000000000002</v>
      </c>
      <c r="R499" s="184">
        <v>5.6397000000000004</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44412</v>
      </c>
      <c r="E500" s="184">
        <v>25.444700000000001</v>
      </c>
      <c r="F500" s="184">
        <v>15.6426</v>
      </c>
      <c r="G500" s="184">
        <v>7.6969000000000003</v>
      </c>
      <c r="H500" s="184">
        <v>5.3334999999999999</v>
      </c>
      <c r="I500" s="184">
        <v>3.3613</v>
      </c>
      <c r="J500" s="184">
        <v>4.4779999999999998</v>
      </c>
      <c r="K500" s="184">
        <v>3.4729000000000001</v>
      </c>
      <c r="L500" s="184">
        <v>2.6204000000000001</v>
      </c>
      <c r="M500" s="184">
        <v>2.3504999999999998</v>
      </c>
      <c r="N500" s="184">
        <v>2.6873999999999998</v>
      </c>
      <c r="O500" s="184">
        <v>8.0676000000000005</v>
      </c>
      <c r="P500" s="184">
        <v>7.2602000000000002</v>
      </c>
      <c r="Q500" s="184">
        <v>8.5564999999999998</v>
      </c>
      <c r="R500" s="184">
        <v>6.0408999999999997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44412</v>
      </c>
      <c r="E501" s="184">
        <v>24.070599999999999</v>
      </c>
      <c r="F501" s="184">
        <v>14.411199999999999</v>
      </c>
      <c r="G501" s="184">
        <v>6.5566000000000004</v>
      </c>
      <c r="H501" s="184">
        <v>4.2058999999999997</v>
      </c>
      <c r="I501" s="184">
        <v>2.226</v>
      </c>
      <c r="J501" s="184">
        <v>3.3553999999999999</v>
      </c>
      <c r="K501" s="184">
        <v>2.3961000000000001</v>
      </c>
      <c r="L501" s="184">
        <v>1.5661</v>
      </c>
      <c r="M501" s="184">
        <v>1.3267</v>
      </c>
      <c r="N501" s="184">
        <v>1.698</v>
      </c>
      <c r="O501" s="184">
        <v>7.1173000000000002</v>
      </c>
      <c r="P501" s="184">
        <v>6.4287999999999998</v>
      </c>
      <c r="Q501" s="184">
        <v>7.4707999999999997</v>
      </c>
      <c r="R501" s="184">
        <v>5.0974000000000004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44412</v>
      </c>
      <c r="E502" s="184">
        <v>2749.5942</v>
      </c>
      <c r="F502" s="184">
        <v>24.6678</v>
      </c>
      <c r="G502" s="184">
        <v>13.944000000000001</v>
      </c>
      <c r="H502" s="184">
        <v>10.755100000000001</v>
      </c>
      <c r="I502" s="184">
        <v>4.7667000000000002</v>
      </c>
      <c r="J502" s="184">
        <v>7.3139000000000003</v>
      </c>
      <c r="K502" s="184">
        <v>3.5295000000000001</v>
      </c>
      <c r="L502" s="184">
        <v>4.3586999999999998</v>
      </c>
      <c r="M502" s="184">
        <v>2.6497999999999999</v>
      </c>
      <c r="N502" s="184">
        <v>3.1120000000000001</v>
      </c>
      <c r="O502" s="184">
        <v>10.073399999999999</v>
      </c>
      <c r="P502" s="184">
        <v>7.7088000000000001</v>
      </c>
      <c r="Q502" s="184">
        <v>8.7776999999999994</v>
      </c>
      <c r="R502" s="184">
        <v>9.0490999999999993</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44412</v>
      </c>
      <c r="E503" s="184">
        <v>2646.4974999999999</v>
      </c>
      <c r="F503" s="184">
        <v>24.038399999999999</v>
      </c>
      <c r="G503" s="184">
        <v>13.3287</v>
      </c>
      <c r="H503" s="184">
        <v>10.1411</v>
      </c>
      <c r="I503" s="184">
        <v>4.1543000000000001</v>
      </c>
      <c r="J503" s="184">
        <v>6.6993999999999998</v>
      </c>
      <c r="K503" s="184">
        <v>2.9222999999999999</v>
      </c>
      <c r="L503" s="184">
        <v>3.7210999999999999</v>
      </c>
      <c r="M503" s="184">
        <v>1.9951000000000001</v>
      </c>
      <c r="N503" s="184">
        <v>2.4546000000000001</v>
      </c>
      <c r="O503" s="184">
        <v>9.4047999999999998</v>
      </c>
      <c r="P503" s="184">
        <v>7.1654</v>
      </c>
      <c r="Q503" s="184">
        <v>7.0686999999999998</v>
      </c>
      <c r="R503" s="184">
        <v>8.3559000000000001</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44412</v>
      </c>
      <c r="E504" s="184">
        <v>71.879900000000006</v>
      </c>
      <c r="F504" s="184">
        <v>14.986000000000001</v>
      </c>
      <c r="G504" s="184">
        <v>9.7218999999999998</v>
      </c>
      <c r="H504" s="184">
        <v>9.1198999999999995</v>
      </c>
      <c r="I504" s="184">
        <v>10.0755</v>
      </c>
      <c r="J504" s="184">
        <v>-12.428900000000001</v>
      </c>
      <c r="K504" s="184">
        <v>0.15790000000000001</v>
      </c>
      <c r="L504" s="184">
        <v>9.2517999999999994</v>
      </c>
      <c r="M504" s="184">
        <v>11.715999999999999</v>
      </c>
      <c r="N504" s="184">
        <v>9.2202000000000002</v>
      </c>
      <c r="O504" s="184">
        <v>4.7882999999999996</v>
      </c>
      <c r="P504" s="184">
        <v>6.2290000000000001</v>
      </c>
      <c r="Q504" s="184">
        <v>8.4076000000000004</v>
      </c>
      <c r="R504" s="184">
        <v>2.8656999999999999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44412</v>
      </c>
      <c r="E505" s="184">
        <v>76.837900000000005</v>
      </c>
      <c r="F505" s="184">
        <v>14.9695</v>
      </c>
      <c r="G505" s="184">
        <v>9.7225000000000001</v>
      </c>
      <c r="H505" s="184">
        <v>9.1228999999999996</v>
      </c>
      <c r="I505" s="184">
        <v>10.077299999999999</v>
      </c>
      <c r="J505" s="184">
        <v>-12.4282</v>
      </c>
      <c r="K505" s="184">
        <v>0.1575</v>
      </c>
      <c r="L505" s="184">
        <v>9.4172999999999991</v>
      </c>
      <c r="M505" s="184">
        <v>12.1242</v>
      </c>
      <c r="N505" s="184">
        <v>9.7477</v>
      </c>
      <c r="O505" s="184">
        <v>5.5782999999999996</v>
      </c>
      <c r="P505" s="184">
        <v>7.0938999999999997</v>
      </c>
      <c r="Q505" s="184">
        <v>8.2174999999999994</v>
      </c>
      <c r="R505" s="184">
        <v>3.5531999999999999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44412</v>
      </c>
      <c r="E512" s="184">
        <v>72.437700000000007</v>
      </c>
      <c r="F512" s="184">
        <v>52.984299999999998</v>
      </c>
      <c r="G512" s="184">
        <v>5.4863</v>
      </c>
      <c r="H512" s="184">
        <v>0.92869999999999997</v>
      </c>
      <c r="I512" s="184">
        <v>-1.0275000000000001</v>
      </c>
      <c r="J512" s="184">
        <v>5.2206000000000001</v>
      </c>
      <c r="K512" s="184">
        <v>24.859000000000002</v>
      </c>
      <c r="L512" s="184">
        <v>13.8909</v>
      </c>
      <c r="M512" s="184">
        <v>10.2056</v>
      </c>
      <c r="N512" s="184">
        <v>9.0790000000000006</v>
      </c>
      <c r="O512" s="184">
        <v>7.1703999999999999</v>
      </c>
      <c r="P512" s="184">
        <v>5.9798999999999998</v>
      </c>
      <c r="Q512" s="184">
        <v>8.4954000000000001</v>
      </c>
      <c r="R512" s="184">
        <v>8.9849999999999994</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44412</v>
      </c>
      <c r="E513" s="184">
        <v>77.039100000000005</v>
      </c>
      <c r="F513" s="184">
        <v>53.568899999999999</v>
      </c>
      <c r="G513" s="184">
        <v>6.0979999999999999</v>
      </c>
      <c r="H513" s="184">
        <v>1.5368999999999999</v>
      </c>
      <c r="I513" s="184">
        <v>-0.41689999999999999</v>
      </c>
      <c r="J513" s="184">
        <v>5.8265000000000002</v>
      </c>
      <c r="K513" s="184">
        <v>25.4803</v>
      </c>
      <c r="L513" s="184">
        <v>14.382999999999999</v>
      </c>
      <c r="M513" s="184">
        <v>10.759399999999999</v>
      </c>
      <c r="N513" s="184">
        <v>9.6683000000000003</v>
      </c>
      <c r="O513" s="184">
        <v>7.8476999999999997</v>
      </c>
      <c r="P513" s="184">
        <v>6.6516999999999999</v>
      </c>
      <c r="Q513" s="184">
        <v>8.4148999999999994</v>
      </c>
      <c r="R513" s="184">
        <v>9.7009000000000007</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44412</v>
      </c>
      <c r="E514" s="184">
        <v>72.437700000000007</v>
      </c>
      <c r="F514" s="184">
        <v>52.984299999999998</v>
      </c>
      <c r="G514" s="184">
        <v>5.4863</v>
      </c>
      <c r="H514" s="184">
        <v>0.92869999999999997</v>
      </c>
      <c r="I514" s="184">
        <v>-1.0275000000000001</v>
      </c>
      <c r="J514" s="184">
        <v>5.2206000000000001</v>
      </c>
      <c r="K514" s="184">
        <v>24.859000000000002</v>
      </c>
      <c r="L514" s="184">
        <v>13.8909</v>
      </c>
      <c r="M514" s="184">
        <v>10.2056</v>
      </c>
      <c r="N514" s="184">
        <v>9.0790000000000006</v>
      </c>
      <c r="O514" s="184">
        <v>7.1703999999999999</v>
      </c>
      <c r="P514" s="184">
        <v>5.9798999999999998</v>
      </c>
      <c r="Q514" s="184">
        <v>8.4954000000000001</v>
      </c>
      <c r="R514" s="184">
        <v>8.9849999999999994</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44412</v>
      </c>
      <c r="E515" s="184">
        <v>72.437700000000007</v>
      </c>
      <c r="F515" s="184">
        <v>52.984299999999998</v>
      </c>
      <c r="G515" s="184">
        <v>5.4863</v>
      </c>
      <c r="H515" s="184">
        <v>0.92869999999999997</v>
      </c>
      <c r="I515" s="184">
        <v>-1.0275000000000001</v>
      </c>
      <c r="J515" s="184">
        <v>5.2206000000000001</v>
      </c>
      <c r="K515" s="184">
        <v>24.859000000000002</v>
      </c>
      <c r="L515" s="184">
        <v>13.8909</v>
      </c>
      <c r="M515" s="184">
        <v>10.2056</v>
      </c>
      <c r="N515" s="184">
        <v>9.0790000000000006</v>
      </c>
      <c r="O515" s="184">
        <v>7.1703999999999999</v>
      </c>
      <c r="P515" s="184">
        <v>5.9798999999999998</v>
      </c>
      <c r="Q515" s="184">
        <v>8.4954000000000001</v>
      </c>
      <c r="R515" s="184">
        <v>8.9849999999999994</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44412</v>
      </c>
      <c r="E516" s="184">
        <v>28.466000000000001</v>
      </c>
      <c r="F516" s="184">
        <v>17.574999999999999</v>
      </c>
      <c r="G516" s="184">
        <v>11.764200000000001</v>
      </c>
      <c r="H516" s="184">
        <v>4.6935000000000002</v>
      </c>
      <c r="I516" s="184">
        <v>1.2059</v>
      </c>
      <c r="J516" s="184">
        <v>3.8132000000000001</v>
      </c>
      <c r="K516" s="184">
        <v>2.2425999999999999</v>
      </c>
      <c r="L516" s="184">
        <v>2.6171000000000002</v>
      </c>
      <c r="M516" s="184">
        <v>1.6769000000000001</v>
      </c>
      <c r="N516" s="184">
        <v>2.0909</v>
      </c>
      <c r="O516" s="184">
        <v>7.7070999999999996</v>
      </c>
      <c r="P516" s="184">
        <v>6.0256999999999996</v>
      </c>
      <c r="Q516" s="184">
        <v>7.8510999999999997</v>
      </c>
      <c r="R516" s="184">
        <v>5.1246999999999998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44412</v>
      </c>
      <c r="E517" s="184">
        <v>30.403199999999998</v>
      </c>
      <c r="F517" s="184">
        <v>18.257200000000001</v>
      </c>
      <c r="G517" s="184">
        <v>12.555099999999999</v>
      </c>
      <c r="H517" s="184">
        <v>5.4767000000000001</v>
      </c>
      <c r="I517" s="184">
        <v>1.9944999999999999</v>
      </c>
      <c r="J517" s="184">
        <v>4.6029</v>
      </c>
      <c r="K517" s="184">
        <v>3.0322</v>
      </c>
      <c r="L517" s="184">
        <v>3.415</v>
      </c>
      <c r="M517" s="184">
        <v>2.4754999999999998</v>
      </c>
      <c r="N517" s="184">
        <v>2.8959999999999999</v>
      </c>
      <c r="O517" s="184">
        <v>8.5411000000000001</v>
      </c>
      <c r="P517" s="184">
        <v>6.8358999999999996</v>
      </c>
      <c r="Q517" s="184">
        <v>7.7000999999999999</v>
      </c>
      <c r="R517" s="184">
        <v>5.9497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44412</v>
      </c>
      <c r="E518" s="184">
        <v>27.363900000000001</v>
      </c>
      <c r="F518" s="184">
        <v>17.348600000000001</v>
      </c>
      <c r="G518" s="184">
        <v>11.542899999999999</v>
      </c>
      <c r="H518" s="184">
        <v>4.4436999999999998</v>
      </c>
      <c r="I518" s="184">
        <v>0.96079999999999999</v>
      </c>
      <c r="J518" s="184">
        <v>3.5644</v>
      </c>
      <c r="K518" s="184">
        <v>1.9934000000000001</v>
      </c>
      <c r="L518" s="184">
        <v>2.3679999999999999</v>
      </c>
      <c r="M518" s="184">
        <v>1.4286000000000001</v>
      </c>
      <c r="N518" s="184">
        <v>1.84</v>
      </c>
      <c r="O518" s="184">
        <v>7.4436</v>
      </c>
      <c r="P518" s="184">
        <v>5.7629999999999999</v>
      </c>
      <c r="Q518" s="184">
        <v>7.5438000000000001</v>
      </c>
      <c r="R518" s="184">
        <v>4.8701999999999996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44412</v>
      </c>
      <c r="E519" s="184">
        <v>28.513400000000001</v>
      </c>
      <c r="F519" s="184">
        <v>8.1944999999999997</v>
      </c>
      <c r="G519" s="184">
        <v>11.539099999999999</v>
      </c>
      <c r="H519" s="184">
        <v>6.7750000000000004</v>
      </c>
      <c r="I519" s="184">
        <v>2.6141999999999999</v>
      </c>
      <c r="J519" s="184">
        <v>5.1912000000000003</v>
      </c>
      <c r="K519" s="184">
        <v>4.4588999999999999</v>
      </c>
      <c r="L519" s="184">
        <v>5.5655000000000001</v>
      </c>
      <c r="M519" s="184">
        <v>4.7336</v>
      </c>
      <c r="N519" s="184">
        <v>5.3277999999999999</v>
      </c>
      <c r="O519" s="184">
        <v>9.1684000000000001</v>
      </c>
      <c r="P519" s="184">
        <v>8.3651999999999997</v>
      </c>
      <c r="Q519" s="184">
        <v>9.5000999999999998</v>
      </c>
      <c r="R519" s="184">
        <v>8.6579999999999995</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44412</v>
      </c>
      <c r="E520" s="184">
        <v>29.933499999999999</v>
      </c>
      <c r="F520" s="184">
        <v>8.9036000000000008</v>
      </c>
      <c r="G520" s="184">
        <v>12.336399999999999</v>
      </c>
      <c r="H520" s="184">
        <v>7.5711000000000004</v>
      </c>
      <c r="I520" s="184">
        <v>3.4108999999999998</v>
      </c>
      <c r="J520" s="184">
        <v>5.9850000000000003</v>
      </c>
      <c r="K520" s="184">
        <v>5.2591000000000001</v>
      </c>
      <c r="L520" s="184">
        <v>6.3779000000000003</v>
      </c>
      <c r="M520" s="184">
        <v>5.5434999999999999</v>
      </c>
      <c r="N520" s="184">
        <v>6.1365999999999996</v>
      </c>
      <c r="O520" s="184">
        <v>9.9385999999999992</v>
      </c>
      <c r="P520" s="184">
        <v>9.1273</v>
      </c>
      <c r="Q520" s="184">
        <v>10.6701</v>
      </c>
      <c r="R520" s="184">
        <v>9.4284999999999997</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44412</v>
      </c>
      <c r="E521" s="184">
        <v>17.561299999999999</v>
      </c>
      <c r="F521" s="184">
        <v>42.657699999999998</v>
      </c>
      <c r="G521" s="184">
        <v>11.2408</v>
      </c>
      <c r="H521" s="184">
        <v>4.0114999999999998</v>
      </c>
      <c r="I521" s="184">
        <v>-2.6850999999999998</v>
      </c>
      <c r="J521" s="184">
        <v>6.8696999999999999</v>
      </c>
      <c r="K521" s="184">
        <v>4.3578000000000001</v>
      </c>
      <c r="L521" s="184">
        <v>4.7496</v>
      </c>
      <c r="M521" s="184">
        <v>4.8562000000000003</v>
      </c>
      <c r="N521" s="184">
        <v>4.7198000000000002</v>
      </c>
      <c r="O521" s="184">
        <v>7.0175000000000001</v>
      </c>
      <c r="P521" s="184">
        <v>5.2178000000000004</v>
      </c>
      <c r="Q521" s="184">
        <v>6.1349</v>
      </c>
      <c r="R521" s="184">
        <v>6.6802999999999999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44412</v>
      </c>
      <c r="E522" s="184">
        <v>18.823599999999999</v>
      </c>
      <c r="F522" s="184">
        <v>43.486600000000003</v>
      </c>
      <c r="G522" s="184">
        <v>12.0031</v>
      </c>
      <c r="H522" s="184">
        <v>4.7411000000000003</v>
      </c>
      <c r="I522" s="184">
        <v>-1.9503999999999999</v>
      </c>
      <c r="J522" s="184">
        <v>7.6203000000000003</v>
      </c>
      <c r="K522" s="184">
        <v>5.1151</v>
      </c>
      <c r="L522" s="184">
        <v>5.5061</v>
      </c>
      <c r="M522" s="184">
        <v>5.6166999999999998</v>
      </c>
      <c r="N522" s="184">
        <v>5.5022000000000002</v>
      </c>
      <c r="O522" s="184">
        <v>7.9557000000000002</v>
      </c>
      <c r="P522" s="184">
        <v>6.3479000000000001</v>
      </c>
      <c r="Q522" s="184">
        <v>6.6310000000000002</v>
      </c>
      <c r="R522" s="184">
        <v>7.4977</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44412</v>
      </c>
      <c r="E523" s="184">
        <v>29.5274</v>
      </c>
      <c r="F523" s="184">
        <v>24.987100000000002</v>
      </c>
      <c r="G523" s="184">
        <v>11.861499999999999</v>
      </c>
      <c r="H523" s="184">
        <v>5.1085000000000003</v>
      </c>
      <c r="I523" s="184">
        <v>0.4204</v>
      </c>
      <c r="J523" s="184">
        <v>7.2164000000000001</v>
      </c>
      <c r="K523" s="184">
        <v>5.2786</v>
      </c>
      <c r="L523" s="184">
        <v>4.1820000000000004</v>
      </c>
      <c r="M523" s="184">
        <v>2.9456000000000002</v>
      </c>
      <c r="N523" s="184">
        <v>3.3359000000000001</v>
      </c>
      <c r="O523" s="184">
        <v>10.555099999999999</v>
      </c>
      <c r="P523" s="184">
        <v>8.8416999999999994</v>
      </c>
      <c r="Q523" s="184">
        <v>9.3887</v>
      </c>
      <c r="R523" s="184">
        <v>8.2840000000000007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44412</v>
      </c>
      <c r="E524" s="184">
        <v>27.477699999999999</v>
      </c>
      <c r="F524" s="184">
        <v>24.192</v>
      </c>
      <c r="G524" s="184">
        <v>10.9887</v>
      </c>
      <c r="H524" s="184">
        <v>4.2351999999999999</v>
      </c>
      <c r="I524" s="184">
        <v>-0.4516</v>
      </c>
      <c r="J524" s="184">
        <v>6.3357000000000001</v>
      </c>
      <c r="K524" s="184">
        <v>4.3926999999999996</v>
      </c>
      <c r="L524" s="184">
        <v>3.2467999999999999</v>
      </c>
      <c r="M524" s="184">
        <v>2.0276999999999998</v>
      </c>
      <c r="N524" s="184">
        <v>2.4350999999999998</v>
      </c>
      <c r="O524" s="184">
        <v>9.6965000000000003</v>
      </c>
      <c r="P524" s="184">
        <v>7.9881000000000002</v>
      </c>
      <c r="Q524" s="184">
        <v>8.2964000000000002</v>
      </c>
      <c r="R524" s="184">
        <v>7.3959000000000001</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44412</v>
      </c>
      <c r="E525" s="184">
        <v>18.164100000000001</v>
      </c>
      <c r="F525" s="184">
        <v>19.502199999999998</v>
      </c>
      <c r="G525" s="184">
        <v>14.9407</v>
      </c>
      <c r="H525" s="184">
        <v>15.981</v>
      </c>
      <c r="I525" s="184">
        <v>10.494199999999999</v>
      </c>
      <c r="J525" s="184">
        <v>12.793699999999999</v>
      </c>
      <c r="K525" s="184">
        <v>8.6869999999999994</v>
      </c>
      <c r="L525" s="184">
        <v>8.4582999999999995</v>
      </c>
      <c r="M525" s="184">
        <v>6.9911000000000003</v>
      </c>
      <c r="N525" s="184">
        <v>7.1249000000000002</v>
      </c>
      <c r="O525" s="184">
        <v>7.9168000000000003</v>
      </c>
      <c r="P525" s="184">
        <v>7.5439999999999996</v>
      </c>
      <c r="Q525" s="184">
        <v>7.6295000000000002</v>
      </c>
      <c r="R525" s="184">
        <v>7.7769000000000004</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44412</v>
      </c>
      <c r="E526" s="184">
        <v>17.386299999999999</v>
      </c>
      <c r="F526" s="184">
        <v>19.324300000000001</v>
      </c>
      <c r="G526" s="184">
        <v>14.725099999999999</v>
      </c>
      <c r="H526" s="184">
        <v>15.762700000000001</v>
      </c>
      <c r="I526" s="184">
        <v>10.245799999999999</v>
      </c>
      <c r="J526" s="184">
        <v>12.545999999999999</v>
      </c>
      <c r="K526" s="184">
        <v>8.4337999999999997</v>
      </c>
      <c r="L526" s="184">
        <v>8.1378000000000004</v>
      </c>
      <c r="M526" s="184">
        <v>6.6001000000000003</v>
      </c>
      <c r="N526" s="184">
        <v>6.6925999999999997</v>
      </c>
      <c r="O526" s="184">
        <v>7.3070000000000004</v>
      </c>
      <c r="P526" s="184">
        <v>6.9406999999999996</v>
      </c>
      <c r="Q526" s="184">
        <v>7.0509000000000004</v>
      </c>
      <c r="R526" s="184">
        <v>7.2123999999999997</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44412</v>
      </c>
      <c r="E527" s="184">
        <v>1220.7615000000001</v>
      </c>
      <c r="F527" s="184">
        <v>11.096</v>
      </c>
      <c r="G527" s="184">
        <v>8.9419000000000004</v>
      </c>
      <c r="H527" s="184">
        <v>6.5917000000000003</v>
      </c>
      <c r="I527" s="184">
        <v>5.5275999999999996</v>
      </c>
      <c r="J527" s="184">
        <v>9.5972000000000008</v>
      </c>
      <c r="K527" s="184">
        <v>5.1016000000000004</v>
      </c>
      <c r="L527" s="184">
        <v>5.1939000000000002</v>
      </c>
      <c r="M527" s="184">
        <v>4.7988</v>
      </c>
      <c r="N527" s="184">
        <v>5.0875000000000004</v>
      </c>
      <c r="O527" s="184"/>
      <c r="P527" s="184"/>
      <c r="Q527" s="184">
        <v>7.7617000000000003</v>
      </c>
      <c r="R527" s="184">
        <v>6.3250999999999999</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44412</v>
      </c>
      <c r="E528" s="184">
        <v>1204.0363</v>
      </c>
      <c r="F528" s="184">
        <v>10.589</v>
      </c>
      <c r="G528" s="184">
        <v>8.4275000000000002</v>
      </c>
      <c r="H528" s="184">
        <v>6.0765000000000002</v>
      </c>
      <c r="I528" s="184">
        <v>4.9997999999999996</v>
      </c>
      <c r="J528" s="184">
        <v>9.0725999999999996</v>
      </c>
      <c r="K528" s="184">
        <v>4.5758000000000001</v>
      </c>
      <c r="L528" s="184">
        <v>4.6627000000000001</v>
      </c>
      <c r="M528" s="184">
        <v>4.2656000000000001</v>
      </c>
      <c r="N528" s="184">
        <v>4.5437000000000003</v>
      </c>
      <c r="O528" s="184"/>
      <c r="P528" s="184"/>
      <c r="Q528" s="184">
        <v>7.2060000000000004</v>
      </c>
      <c r="R528" s="184">
        <v>5.7732999999999999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44412</v>
      </c>
      <c r="E529" s="184">
        <v>34.428100000000001</v>
      </c>
      <c r="F529" s="184">
        <v>11.135300000000001</v>
      </c>
      <c r="G529" s="184">
        <v>6.4941000000000004</v>
      </c>
      <c r="H529" s="184">
        <v>7.1280999999999999</v>
      </c>
      <c r="I529" s="184">
        <v>4.7873000000000001</v>
      </c>
      <c r="J529" s="184">
        <v>7.2598000000000003</v>
      </c>
      <c r="K529" s="184">
        <v>3.8043999999999998</v>
      </c>
      <c r="L529" s="184">
        <v>4.8513999999999999</v>
      </c>
      <c r="M529" s="184">
        <v>3.8650000000000002</v>
      </c>
      <c r="N529" s="184">
        <v>4.1864999999999997</v>
      </c>
      <c r="O529" s="184">
        <v>6.7355</v>
      </c>
      <c r="P529" s="184">
        <v>7.3034999999999997</v>
      </c>
      <c r="Q529" s="184">
        <v>8.0917999999999992</v>
      </c>
      <c r="R529" s="184">
        <v>6.2317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44412</v>
      </c>
      <c r="E530" s="184">
        <v>32.814799999999998</v>
      </c>
      <c r="F530" s="184">
        <v>10.3474</v>
      </c>
      <c r="G530" s="184">
        <v>5.7663000000000002</v>
      </c>
      <c r="H530" s="184">
        <v>6.3956</v>
      </c>
      <c r="I530" s="184">
        <v>4.0555000000000003</v>
      </c>
      <c r="J530" s="184">
        <v>6.5266999999999999</v>
      </c>
      <c r="K530" s="184">
        <v>3.0691000000000002</v>
      </c>
      <c r="L530" s="184">
        <v>4.1052</v>
      </c>
      <c r="M530" s="184">
        <v>3.1162000000000001</v>
      </c>
      <c r="N530" s="184">
        <v>3.4285999999999999</v>
      </c>
      <c r="O530" s="184">
        <v>6.0838000000000001</v>
      </c>
      <c r="P530" s="184">
        <v>6.6734</v>
      </c>
      <c r="Q530" s="184">
        <v>6.7765000000000004</v>
      </c>
      <c r="R530" s="184">
        <v>5.5237999999999996</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44412</v>
      </c>
      <c r="E531" s="184">
        <v>31.185199999999998</v>
      </c>
      <c r="F531" s="184">
        <v>22.486000000000001</v>
      </c>
      <c r="G531" s="184">
        <v>15.247299999999999</v>
      </c>
      <c r="H531" s="184">
        <v>12.217700000000001</v>
      </c>
      <c r="I531" s="184">
        <v>8.0792999999999999</v>
      </c>
      <c r="J531" s="184">
        <v>6.1521999999999997</v>
      </c>
      <c r="K531" s="184">
        <v>5.6947999999999999</v>
      </c>
      <c r="L531" s="184">
        <v>4.8981000000000003</v>
      </c>
      <c r="M531" s="184">
        <v>3.7951999999999999</v>
      </c>
      <c r="N531" s="184">
        <v>4.9359999999999999</v>
      </c>
      <c r="O531" s="184">
        <v>10.087300000000001</v>
      </c>
      <c r="P531" s="184">
        <v>9.0229999999999997</v>
      </c>
      <c r="Q531" s="184">
        <v>9.5906000000000002</v>
      </c>
      <c r="R531" s="184">
        <v>8.1729000000000003</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44412</v>
      </c>
      <c r="E532" s="184">
        <v>29.549800000000001</v>
      </c>
      <c r="F532" s="184">
        <v>21.752500000000001</v>
      </c>
      <c r="G532" s="184">
        <v>14.5053</v>
      </c>
      <c r="H532" s="184">
        <v>11.494999999999999</v>
      </c>
      <c r="I532" s="184">
        <v>7.351</v>
      </c>
      <c r="J532" s="184">
        <v>5.4164000000000003</v>
      </c>
      <c r="K532" s="184">
        <v>4.9481000000000002</v>
      </c>
      <c r="L532" s="184">
        <v>4.1445999999999996</v>
      </c>
      <c r="M532" s="184">
        <v>3.0478000000000001</v>
      </c>
      <c r="N532" s="184">
        <v>4.1840000000000002</v>
      </c>
      <c r="O532" s="184">
        <v>9.3550000000000004</v>
      </c>
      <c r="P532" s="184">
        <v>8.3488000000000007</v>
      </c>
      <c r="Q532" s="184">
        <v>8.5563000000000002</v>
      </c>
      <c r="R532" s="184">
        <v>7.4351000000000003</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44412</v>
      </c>
      <c r="E533" s="184">
        <v>25.0001</v>
      </c>
      <c r="F533" s="184">
        <v>15.6286</v>
      </c>
      <c r="G533" s="184">
        <v>11.200699999999999</v>
      </c>
      <c r="H533" s="184">
        <v>7.7704000000000004</v>
      </c>
      <c r="I533" s="184">
        <v>2.7967</v>
      </c>
      <c r="J533" s="184">
        <v>6.9405999999999999</v>
      </c>
      <c r="K533" s="184">
        <v>4.7958999999999996</v>
      </c>
      <c r="L533" s="184">
        <v>3.2122999999999999</v>
      </c>
      <c r="M533" s="184">
        <v>2.2442000000000002</v>
      </c>
      <c r="N533" s="184">
        <v>3.0528</v>
      </c>
      <c r="O533" s="184">
        <v>8.7937999999999992</v>
      </c>
      <c r="P533" s="184">
        <v>7.7850999999999999</v>
      </c>
      <c r="Q533" s="184">
        <v>8.8443000000000005</v>
      </c>
      <c r="R533" s="184">
        <v>6.8586999999999998</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44412</v>
      </c>
      <c r="E534" s="184">
        <v>23.627199999999998</v>
      </c>
      <c r="F534" s="184">
        <v>14.836399999999999</v>
      </c>
      <c r="G534" s="184">
        <v>10.458</v>
      </c>
      <c r="H534" s="184">
        <v>7.0274000000000001</v>
      </c>
      <c r="I534" s="184">
        <v>2.0718000000000001</v>
      </c>
      <c r="J534" s="184">
        <v>6.2140000000000004</v>
      </c>
      <c r="K534" s="184">
        <v>4.0678999999999998</v>
      </c>
      <c r="L534" s="184">
        <v>2.4823</v>
      </c>
      <c r="M534" s="184">
        <v>1.5228999999999999</v>
      </c>
      <c r="N534" s="184">
        <v>2.3359000000000001</v>
      </c>
      <c r="O534" s="184">
        <v>8.0196000000000005</v>
      </c>
      <c r="P534" s="184">
        <v>6.9503000000000004</v>
      </c>
      <c r="Q534" s="184">
        <v>5.9241000000000001</v>
      </c>
      <c r="R534" s="184">
        <v>6.1242000000000001</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44412</v>
      </c>
      <c r="E535" s="184">
        <v>12.1295</v>
      </c>
      <c r="F535" s="184">
        <v>12.643000000000001</v>
      </c>
      <c r="G535" s="184">
        <v>9.2197999999999993</v>
      </c>
      <c r="H535" s="184">
        <v>4.7329999999999997</v>
      </c>
      <c r="I535" s="184">
        <v>1.7063999999999999</v>
      </c>
      <c r="J535" s="184">
        <v>4.7438000000000002</v>
      </c>
      <c r="K535" s="184">
        <v>3.7208000000000001</v>
      </c>
      <c r="L535" s="184">
        <v>4.1641000000000004</v>
      </c>
      <c r="M535" s="184">
        <v>3.8860999999999999</v>
      </c>
      <c r="N535" s="184">
        <v>4.6395</v>
      </c>
      <c r="O535" s="184"/>
      <c r="P535" s="184"/>
      <c r="Q535" s="184">
        <v>6.7420999999999998</v>
      </c>
      <c r="R535" s="184">
        <v>6.0384000000000002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44412</v>
      </c>
      <c r="E536" s="184">
        <v>11.7395</v>
      </c>
      <c r="F536" s="184">
        <v>11.5075</v>
      </c>
      <c r="G536" s="184">
        <v>8.1550999999999991</v>
      </c>
      <c r="H536" s="184">
        <v>3.6446999999999998</v>
      </c>
      <c r="I536" s="184">
        <v>0.622</v>
      </c>
      <c r="J536" s="184">
        <v>3.6393</v>
      </c>
      <c r="K536" s="184">
        <v>2.6160000000000001</v>
      </c>
      <c r="L536" s="184">
        <v>3.0693000000000001</v>
      </c>
      <c r="M536" s="184">
        <v>2.7915999999999999</v>
      </c>
      <c r="N536" s="184">
        <v>3.5211000000000001</v>
      </c>
      <c r="O536" s="184"/>
      <c r="P536" s="184"/>
      <c r="Q536" s="184">
        <v>5.5696000000000003</v>
      </c>
      <c r="R536" s="184">
        <v>4.8715999999999999</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44412</v>
      </c>
      <c r="E537" s="184">
        <v>14.076599999999999</v>
      </c>
      <c r="F537" s="184">
        <v>18.678799999999999</v>
      </c>
      <c r="G537" s="184">
        <v>8.3589000000000002</v>
      </c>
      <c r="H537" s="184">
        <v>7.2704000000000004</v>
      </c>
      <c r="I537" s="184">
        <v>2.9769000000000001</v>
      </c>
      <c r="J537" s="184">
        <v>6.5842000000000001</v>
      </c>
      <c r="K537" s="184">
        <v>3.7326000000000001</v>
      </c>
      <c r="L537" s="184">
        <v>4.7538999999999998</v>
      </c>
      <c r="M537" s="184">
        <v>3.3921000000000001</v>
      </c>
      <c r="N537" s="184">
        <v>3.379</v>
      </c>
      <c r="O537" s="184">
        <v>9.7870000000000008</v>
      </c>
      <c r="P537" s="184"/>
      <c r="Q537" s="184">
        <v>8.1442999999999994</v>
      </c>
      <c r="R537" s="184">
        <v>7.1978999999999997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44412</v>
      </c>
      <c r="E538" s="184">
        <v>13.3475</v>
      </c>
      <c r="F538" s="184">
        <v>18.057300000000001</v>
      </c>
      <c r="G538" s="184">
        <v>7.4457000000000004</v>
      </c>
      <c r="H538" s="184">
        <v>6.3362999999999996</v>
      </c>
      <c r="I538" s="184">
        <v>2.0253000000000001</v>
      </c>
      <c r="J538" s="184">
        <v>5.6303000000000001</v>
      </c>
      <c r="K538" s="184">
        <v>2.7747000000000002</v>
      </c>
      <c r="L538" s="184">
        <v>3.7753999999999999</v>
      </c>
      <c r="M538" s="184">
        <v>2.4178999999999999</v>
      </c>
      <c r="N538" s="184">
        <v>2.4091999999999998</v>
      </c>
      <c r="O538" s="184">
        <v>8.5966000000000005</v>
      </c>
      <c r="P538" s="184"/>
      <c r="Q538" s="184">
        <v>6.8352000000000004</v>
      </c>
      <c r="R538" s="184">
        <v>6.1600999999999999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44412</v>
      </c>
      <c r="E539" s="184">
        <v>29.152100000000001</v>
      </c>
      <c r="F539" s="184">
        <v>-4.5068000000000001</v>
      </c>
      <c r="G539" s="184">
        <v>17.772200000000002</v>
      </c>
      <c r="H539" s="184">
        <v>4.4574999999999996</v>
      </c>
      <c r="I539" s="184">
        <v>1.0855999999999999</v>
      </c>
      <c r="J539" s="184">
        <v>-1.3149999999999999</v>
      </c>
      <c r="K539" s="184">
        <v>1.5328999999999999</v>
      </c>
      <c r="L539" s="184">
        <v>2.6036999999999999</v>
      </c>
      <c r="M539" s="184">
        <v>1.2214</v>
      </c>
      <c r="N539" s="184">
        <v>2.1322000000000001</v>
      </c>
      <c r="O539" s="184">
        <v>7.9055999999999997</v>
      </c>
      <c r="P539" s="184">
        <v>6.5538999999999996</v>
      </c>
      <c r="Q539" s="184">
        <v>6.6048</v>
      </c>
      <c r="R539" s="184">
        <v>5.944</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44412</v>
      </c>
      <c r="E540" s="184">
        <v>30.788499999999999</v>
      </c>
      <c r="F540" s="184">
        <v>-4.0303000000000004</v>
      </c>
      <c r="G540" s="184">
        <v>18.183399999999999</v>
      </c>
      <c r="H540" s="184">
        <v>4.8651</v>
      </c>
      <c r="I540" s="184">
        <v>1.5025999999999999</v>
      </c>
      <c r="J540" s="184">
        <v>-0.90810000000000002</v>
      </c>
      <c r="K540" s="184">
        <v>1.9437</v>
      </c>
      <c r="L540" s="184">
        <v>3.0234999999999999</v>
      </c>
      <c r="M540" s="184">
        <v>1.6498999999999999</v>
      </c>
      <c r="N540" s="184">
        <v>2.5701999999999998</v>
      </c>
      <c r="O540" s="184">
        <v>8.5452999999999992</v>
      </c>
      <c r="P540" s="184">
        <v>7.2103999999999999</v>
      </c>
      <c r="Q540" s="184">
        <v>8.4015000000000004</v>
      </c>
      <c r="R540" s="184">
        <v>6.5</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44412</v>
      </c>
      <c r="E541" s="184">
        <v>2111.6911</v>
      </c>
      <c r="F541" s="184">
        <v>13.241400000000001</v>
      </c>
      <c r="G541" s="184">
        <v>8.6834000000000007</v>
      </c>
      <c r="H541" s="184">
        <v>3.9967999999999999</v>
      </c>
      <c r="I541" s="184">
        <v>2.6972</v>
      </c>
      <c r="J541" s="184">
        <v>5.0484</v>
      </c>
      <c r="K541" s="184">
        <v>3.0811000000000002</v>
      </c>
      <c r="L541" s="184">
        <v>3.5522999999999998</v>
      </c>
      <c r="M541" s="184">
        <v>2.3849</v>
      </c>
      <c r="N541" s="184">
        <v>3.1292</v>
      </c>
      <c r="O541" s="184">
        <v>8.4093999999999998</v>
      </c>
      <c r="P541" s="184">
        <v>7.6260000000000003</v>
      </c>
      <c r="Q541" s="184">
        <v>8.1264000000000003</v>
      </c>
      <c r="R541" s="184">
        <v>6.1032999999999999</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44412</v>
      </c>
      <c r="E542" s="184">
        <v>2284.2600000000002</v>
      </c>
      <c r="F542" s="184">
        <v>14.111599999999999</v>
      </c>
      <c r="G542" s="184">
        <v>9.5534999999999997</v>
      </c>
      <c r="H542" s="184">
        <v>4.9156000000000004</v>
      </c>
      <c r="I542" s="184">
        <v>3.7746</v>
      </c>
      <c r="J542" s="184">
        <v>6.2050000000000001</v>
      </c>
      <c r="K542" s="184">
        <v>4.2808000000000002</v>
      </c>
      <c r="L542" s="184">
        <v>4.7763</v>
      </c>
      <c r="M542" s="184">
        <v>3.5807000000000002</v>
      </c>
      <c r="N542" s="184">
        <v>4.2689000000000004</v>
      </c>
      <c r="O542" s="184">
        <v>9.3760999999999992</v>
      </c>
      <c r="P542" s="184">
        <v>8.7162000000000006</v>
      </c>
      <c r="Q542" s="184">
        <v>8.9390000000000001</v>
      </c>
      <c r="R542" s="184">
        <v>7.1048999999999998</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44412</v>
      </c>
      <c r="E547" s="184">
        <v>16.612200000000001</v>
      </c>
      <c r="F547" s="184">
        <v>11.209099999999999</v>
      </c>
      <c r="G547" s="184">
        <v>12.898199999999999</v>
      </c>
      <c r="H547" s="184">
        <v>7.7329999999999997</v>
      </c>
      <c r="I547" s="184">
        <v>5.5789999999999997</v>
      </c>
      <c r="J547" s="184">
        <v>6.4356999999999998</v>
      </c>
      <c r="K547" s="184">
        <v>2.8601000000000001</v>
      </c>
      <c r="L547" s="184">
        <v>4.0327999999999999</v>
      </c>
      <c r="M547" s="184">
        <v>3.4773000000000001</v>
      </c>
      <c r="N547" s="184">
        <v>4.4063999999999997</v>
      </c>
      <c r="O547" s="184">
        <v>8.5183999999999997</v>
      </c>
      <c r="P547" s="184">
        <v>7.7061999999999999</v>
      </c>
      <c r="Q547" s="184">
        <v>8.5071999999999992</v>
      </c>
      <c r="R547" s="184">
        <v>6.8049999999999997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44412</v>
      </c>
      <c r="E548" s="184">
        <v>16.531600000000001</v>
      </c>
      <c r="F548" s="184">
        <v>11.0428</v>
      </c>
      <c r="G548" s="184">
        <v>12.784000000000001</v>
      </c>
      <c r="H548" s="184">
        <v>7.6125999999999996</v>
      </c>
      <c r="I548" s="184">
        <v>5.4584000000000001</v>
      </c>
      <c r="J548" s="184">
        <v>6.3182999999999998</v>
      </c>
      <c r="K548" s="184">
        <v>2.7427000000000001</v>
      </c>
      <c r="L548" s="184">
        <v>3.9119999999999999</v>
      </c>
      <c r="M548" s="184">
        <v>3.3552</v>
      </c>
      <c r="N548" s="184">
        <v>4.2819000000000003</v>
      </c>
      <c r="O548" s="184">
        <v>8.3881999999999994</v>
      </c>
      <c r="P548" s="184">
        <v>7.5875000000000004</v>
      </c>
      <c r="Q548" s="184">
        <v>8.3897999999999993</v>
      </c>
      <c r="R548" s="184">
        <v>6.6726000000000001</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44412</v>
      </c>
      <c r="E549" s="184">
        <v>29.616299999999999</v>
      </c>
      <c r="F549" s="184">
        <v>8.8756000000000004</v>
      </c>
      <c r="G549" s="184">
        <v>6.6859000000000002</v>
      </c>
      <c r="H549" s="184">
        <v>4.8815</v>
      </c>
      <c r="I549" s="184">
        <v>5.0469999999999997</v>
      </c>
      <c r="J549" s="184">
        <v>3.5781000000000001</v>
      </c>
      <c r="K549" s="184">
        <v>3.1827999999999999</v>
      </c>
      <c r="L549" s="184">
        <v>3.7126999999999999</v>
      </c>
      <c r="M549" s="184">
        <v>2.5674000000000001</v>
      </c>
      <c r="N549" s="184">
        <v>3.2294</v>
      </c>
      <c r="O549" s="184">
        <v>9.8537999999999997</v>
      </c>
      <c r="P549" s="184">
        <v>8.5912000000000006</v>
      </c>
      <c r="Q549" s="184">
        <v>8.7826000000000004</v>
      </c>
      <c r="R549" s="184">
        <v>7.2667000000000002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44412</v>
      </c>
      <c r="E550" s="184">
        <v>27.921700000000001</v>
      </c>
      <c r="F550" s="184">
        <v>8.1066000000000003</v>
      </c>
      <c r="G550" s="184">
        <v>5.9135</v>
      </c>
      <c r="H550" s="184">
        <v>4.1116999999999999</v>
      </c>
      <c r="I550" s="184">
        <v>4.2778</v>
      </c>
      <c r="J550" s="184">
        <v>2.8037999999999998</v>
      </c>
      <c r="K550" s="184">
        <v>2.4073000000000002</v>
      </c>
      <c r="L550" s="184">
        <v>2.9300999999999999</v>
      </c>
      <c r="M550" s="184">
        <v>1.7857000000000001</v>
      </c>
      <c r="N550" s="184">
        <v>2.4375</v>
      </c>
      <c r="O550" s="184">
        <v>9.0829000000000004</v>
      </c>
      <c r="P550" s="184">
        <v>7.8030999999999997</v>
      </c>
      <c r="Q550" s="184">
        <v>6.0183999999999997</v>
      </c>
      <c r="R550" s="184">
        <v>6.5278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44412</v>
      </c>
      <c r="E551" s="184">
        <v>35.8523</v>
      </c>
      <c r="F551" s="184">
        <v>14.3604</v>
      </c>
      <c r="G551" s="184">
        <v>8.3169000000000004</v>
      </c>
      <c r="H551" s="184">
        <v>6.83</v>
      </c>
      <c r="I551" s="184">
        <v>6.9425999999999997</v>
      </c>
      <c r="J551" s="184">
        <v>10.577</v>
      </c>
      <c r="K551" s="184">
        <v>6.5694999999999997</v>
      </c>
      <c r="L551" s="184">
        <v>6.9099000000000004</v>
      </c>
      <c r="M551" s="184">
        <v>5.2370000000000001</v>
      </c>
      <c r="N551" s="184">
        <v>5.2171000000000003</v>
      </c>
      <c r="O551" s="184">
        <v>8.4002999999999997</v>
      </c>
      <c r="P551" s="184">
        <v>7.5362999999999998</v>
      </c>
      <c r="Q551" s="184">
        <v>9.1602999999999994</v>
      </c>
      <c r="R551" s="184">
        <v>7.5397999999999996</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44412</v>
      </c>
      <c r="E552" s="184">
        <v>32.874200000000002</v>
      </c>
      <c r="F552" s="184">
        <v>13.883900000000001</v>
      </c>
      <c r="G552" s="184">
        <v>7.8916000000000004</v>
      </c>
      <c r="H552" s="184">
        <v>6.3841000000000001</v>
      </c>
      <c r="I552" s="184">
        <v>6.4866000000000001</v>
      </c>
      <c r="J552" s="184">
        <v>10.1386</v>
      </c>
      <c r="K552" s="184">
        <v>6.1374000000000004</v>
      </c>
      <c r="L552" s="184">
        <v>6.3605999999999998</v>
      </c>
      <c r="M552" s="184">
        <v>4.4295</v>
      </c>
      <c r="N552" s="184">
        <v>4.2708000000000004</v>
      </c>
      <c r="O552" s="184">
        <v>7.3087</v>
      </c>
      <c r="P552" s="184">
        <v>6.4398999999999997</v>
      </c>
      <c r="Q552" s="184">
        <v>6.8620999999999999</v>
      </c>
      <c r="R552" s="184">
        <v>6.4574999999999996</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44412</v>
      </c>
      <c r="E553" s="184">
        <v>19.03</v>
      </c>
      <c r="F553" s="184">
        <v>22.262699999999999</v>
      </c>
      <c r="G553" s="184">
        <v>12.7964</v>
      </c>
      <c r="H553" s="184">
        <v>8.8653999999999993</v>
      </c>
      <c r="I553" s="184">
        <v>1.1257999999999999</v>
      </c>
      <c r="J553" s="184">
        <v>4.4819000000000004</v>
      </c>
      <c r="K553" s="184">
        <v>2.6444000000000001</v>
      </c>
      <c r="L553" s="184">
        <v>3.2212000000000001</v>
      </c>
      <c r="M553" s="184">
        <v>1.6206</v>
      </c>
      <c r="N553" s="184">
        <v>2.1997</v>
      </c>
      <c r="O553" s="184">
        <v>8.1007999999999996</v>
      </c>
      <c r="P553" s="184">
        <v>6.1508000000000003</v>
      </c>
      <c r="Q553" s="184">
        <v>7.0232999999999999</v>
      </c>
      <c r="R553" s="184">
        <v>6.3305999999999996</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44412</v>
      </c>
      <c r="E554" s="184">
        <v>19.9072</v>
      </c>
      <c r="F554" s="184">
        <v>22.566099999999999</v>
      </c>
      <c r="G554" s="184">
        <v>13.1516</v>
      </c>
      <c r="H554" s="184">
        <v>9.2100000000000009</v>
      </c>
      <c r="I554" s="184">
        <v>1.4799</v>
      </c>
      <c r="J554" s="184">
        <v>4.8381999999999996</v>
      </c>
      <c r="K554" s="184">
        <v>2.9979</v>
      </c>
      <c r="L554" s="184">
        <v>3.4935</v>
      </c>
      <c r="M554" s="184">
        <v>1.8513999999999999</v>
      </c>
      <c r="N554" s="184">
        <v>2.4565000000000001</v>
      </c>
      <c r="O554" s="184">
        <v>8.3622999999999994</v>
      </c>
      <c r="P554" s="184">
        <v>6.5792999999999999</v>
      </c>
      <c r="Q554" s="184">
        <v>7.3413000000000004</v>
      </c>
      <c r="R554" s="184">
        <v>6.6165000000000003</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44412</v>
      </c>
      <c r="E555" s="184">
        <v>0.32519999999999999</v>
      </c>
      <c r="F555" s="184">
        <v>0</v>
      </c>
      <c r="G555" s="184">
        <v>8.9901</v>
      </c>
      <c r="H555" s="184">
        <v>9.6381999999999994</v>
      </c>
      <c r="I555" s="184">
        <v>10.520899999999999</v>
      </c>
      <c r="J555" s="184">
        <v>10.645099999999999</v>
      </c>
      <c r="K555" s="184">
        <v>11.0345</v>
      </c>
      <c r="L555" s="184">
        <v>11.399699999999999</v>
      </c>
      <c r="M555" s="184">
        <v>-24.263100000000001</v>
      </c>
      <c r="N555" s="184">
        <v>-16.3795</v>
      </c>
      <c r="O555" s="184"/>
      <c r="P555" s="184"/>
      <c r="Q555" s="184">
        <v>-9.0477000000000007</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44412</v>
      </c>
      <c r="E556" s="184">
        <v>0.31009999999999999</v>
      </c>
      <c r="F556" s="184">
        <v>11.7742</v>
      </c>
      <c r="G556" s="184">
        <v>11.789400000000001</v>
      </c>
      <c r="H556" s="184">
        <v>10.108499999999999</v>
      </c>
      <c r="I556" s="184">
        <v>11.035500000000001</v>
      </c>
      <c r="J556" s="184">
        <v>10.8049</v>
      </c>
      <c r="K556" s="184">
        <v>11.1813</v>
      </c>
      <c r="L556" s="184">
        <v>11.4055</v>
      </c>
      <c r="M556" s="184">
        <v>-24.4787</v>
      </c>
      <c r="N556" s="184">
        <v>-16.5501</v>
      </c>
      <c r="O556" s="184"/>
      <c r="P556" s="184"/>
      <c r="Q556" s="184">
        <v>-9.1778999999999993</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44412</v>
      </c>
      <c r="E557" s="184">
        <v>22.433299999999999</v>
      </c>
      <c r="F557" s="184">
        <v>2.9289000000000001</v>
      </c>
      <c r="G557" s="184">
        <v>9.2207000000000008</v>
      </c>
      <c r="H557" s="184">
        <v>5.7008999999999999</v>
      </c>
      <c r="I557" s="184">
        <v>3.7806000000000002</v>
      </c>
      <c r="J557" s="184">
        <v>4.5198999999999998</v>
      </c>
      <c r="K557" s="184">
        <v>2.9935</v>
      </c>
      <c r="L557" s="184">
        <v>3.1173000000000002</v>
      </c>
      <c r="M557" s="184">
        <v>2.2957999999999998</v>
      </c>
      <c r="N557" s="184">
        <v>2.1339000000000001</v>
      </c>
      <c r="O557" s="184">
        <v>2.3359000000000001</v>
      </c>
      <c r="P557" s="184">
        <v>4.4031000000000002</v>
      </c>
      <c r="Q557" s="184">
        <v>7.0129999999999999</v>
      </c>
      <c r="R557" s="184">
        <v>3.8849999999999998</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44412</v>
      </c>
      <c r="E558" s="184">
        <v>21.2562</v>
      </c>
      <c r="F558" s="184">
        <v>2.4041999999999999</v>
      </c>
      <c r="G558" s="184">
        <v>8.7334999999999994</v>
      </c>
      <c r="H558" s="184">
        <v>5.2057000000000002</v>
      </c>
      <c r="I558" s="184">
        <v>3.2555000000000001</v>
      </c>
      <c r="J558" s="184">
        <v>3.9792999999999998</v>
      </c>
      <c r="K558" s="184">
        <v>2.4376000000000002</v>
      </c>
      <c r="L558" s="184">
        <v>2.5497000000000001</v>
      </c>
      <c r="M558" s="184">
        <v>1.7214</v>
      </c>
      <c r="N558" s="184">
        <v>1.5556000000000001</v>
      </c>
      <c r="O558" s="184">
        <v>1.6990000000000001</v>
      </c>
      <c r="P558" s="184">
        <v>3.6968000000000001</v>
      </c>
      <c r="Q558" s="184">
        <v>7.0141999999999998</v>
      </c>
      <c r="R558" s="184">
        <v>3.2820999999999998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16.937382258064524</v>
      </c>
      <c r="G559" s="186">
        <v>10.201601612903225</v>
      </c>
      <c r="H559" s="186">
        <v>6.0385387096774172</v>
      </c>
      <c r="I559" s="186">
        <v>3.1259209677419357</v>
      </c>
      <c r="J559" s="186">
        <v>4.9130822580645166</v>
      </c>
      <c r="K559" s="186">
        <v>5.1438209677419353</v>
      </c>
      <c r="L559" s="186">
        <v>5.0955016129032247</v>
      </c>
      <c r="M559" s="186">
        <v>3.0273806451612892</v>
      </c>
      <c r="N559" s="186">
        <v>3.4626983870967742</v>
      </c>
      <c r="O559" s="186">
        <v>7.6885339622641506</v>
      </c>
      <c r="P559" s="186">
        <v>6.853668627450979</v>
      </c>
      <c r="Q559" s="186">
        <v>6.2236435483870949</v>
      </c>
      <c r="R559" s="186">
        <v>6.5154807017543863</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14.623799999999999</v>
      </c>
      <c r="G560" s="186">
        <v>10.392099999999999</v>
      </c>
      <c r="H560" s="186">
        <v>5.6983499999999996</v>
      </c>
      <c r="I560" s="186">
        <v>2.8471500000000001</v>
      </c>
      <c r="J560" s="186">
        <v>5.5233500000000006</v>
      </c>
      <c r="K560" s="186">
        <v>3.6251500000000001</v>
      </c>
      <c r="L560" s="186">
        <v>4.1249000000000002</v>
      </c>
      <c r="M560" s="186">
        <v>2.9967000000000001</v>
      </c>
      <c r="N560" s="186">
        <v>3.4037999999999999</v>
      </c>
      <c r="O560" s="186">
        <v>7.9557000000000002</v>
      </c>
      <c r="P560" s="186">
        <v>6.9406999999999996</v>
      </c>
      <c r="Q560" s="186">
        <v>7.7598500000000001</v>
      </c>
      <c r="R560" s="186">
        <v>6.5</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44412</v>
      </c>
      <c r="E563" s="184">
        <v>50.63</v>
      </c>
      <c r="F563" s="184">
        <v>0.39660000000000001</v>
      </c>
      <c r="G563" s="184">
        <v>2.2002000000000002</v>
      </c>
      <c r="H563" s="184">
        <v>2.5522</v>
      </c>
      <c r="I563" s="184">
        <v>2.8647</v>
      </c>
      <c r="J563" s="184">
        <v>3.6863000000000001</v>
      </c>
      <c r="K563" s="184">
        <v>10.329000000000001</v>
      </c>
      <c r="L563" s="184">
        <v>6.8593999999999999</v>
      </c>
      <c r="M563" s="184">
        <v>29.389199999999999</v>
      </c>
      <c r="N563" s="184">
        <v>36.5794</v>
      </c>
      <c r="O563" s="184">
        <v>7.6753</v>
      </c>
      <c r="P563" s="184">
        <v>11.4773</v>
      </c>
      <c r="Q563" s="184">
        <v>11.543900000000001</v>
      </c>
      <c r="R563" s="184">
        <v>19.3535</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44412</v>
      </c>
      <c r="E564" s="184">
        <v>54.74</v>
      </c>
      <c r="F564" s="184">
        <v>0.40350000000000003</v>
      </c>
      <c r="G564" s="184">
        <v>2.2031000000000001</v>
      </c>
      <c r="H564" s="184">
        <v>2.5670000000000002</v>
      </c>
      <c r="I564" s="184">
        <v>2.8946999999999998</v>
      </c>
      <c r="J564" s="184">
        <v>3.7528000000000001</v>
      </c>
      <c r="K564" s="184">
        <v>10.496600000000001</v>
      </c>
      <c r="L564" s="184">
        <v>7.2072000000000003</v>
      </c>
      <c r="M564" s="184">
        <v>30.023800000000001</v>
      </c>
      <c r="N564" s="184">
        <v>37.468600000000002</v>
      </c>
      <c r="O564" s="184">
        <v>8.4556000000000004</v>
      </c>
      <c r="P564" s="184">
        <v>12.4682</v>
      </c>
      <c r="Q564" s="184">
        <v>15.8307</v>
      </c>
      <c r="R564" s="184">
        <v>20.1371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44412</v>
      </c>
      <c r="E565" s="184">
        <v>41.48</v>
      </c>
      <c r="F565" s="184">
        <v>0.43580000000000002</v>
      </c>
      <c r="G565" s="184">
        <v>2.2429999999999999</v>
      </c>
      <c r="H565" s="184">
        <v>2.5716999999999999</v>
      </c>
      <c r="I565" s="184">
        <v>2.9535999999999998</v>
      </c>
      <c r="J565" s="184">
        <v>3.7778</v>
      </c>
      <c r="K565" s="184">
        <v>10.4955</v>
      </c>
      <c r="L565" s="184">
        <v>7.3498999999999999</v>
      </c>
      <c r="M565" s="184">
        <v>29.625</v>
      </c>
      <c r="N565" s="184">
        <v>37.1693</v>
      </c>
      <c r="O565" s="184">
        <v>8.5785</v>
      </c>
      <c r="P565" s="184">
        <v>12.1716</v>
      </c>
      <c r="Q565" s="184">
        <v>11.2912</v>
      </c>
      <c r="R565" s="184">
        <v>20.109100000000002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44412</v>
      </c>
      <c r="E566" s="184">
        <v>41.48</v>
      </c>
      <c r="F566" s="184">
        <v>0.43580000000000002</v>
      </c>
      <c r="G566" s="184">
        <v>2.2429999999999999</v>
      </c>
      <c r="H566" s="184">
        <v>2.5716999999999999</v>
      </c>
      <c r="I566" s="184">
        <v>2.9535999999999998</v>
      </c>
      <c r="J566" s="184">
        <v>3.7778</v>
      </c>
      <c r="K566" s="184">
        <v>10.4955</v>
      </c>
      <c r="L566" s="184">
        <v>7.3498999999999999</v>
      </c>
      <c r="M566" s="184">
        <v>29.625</v>
      </c>
      <c r="N566" s="184">
        <v>37.1693</v>
      </c>
      <c r="O566" s="184">
        <v>8.5785</v>
      </c>
      <c r="P566" s="184">
        <v>12.1716</v>
      </c>
      <c r="Q566" s="184">
        <v>11.2912</v>
      </c>
      <c r="R566" s="184">
        <v>20.109100000000002</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44412</v>
      </c>
      <c r="E567" s="184">
        <v>44.89</v>
      </c>
      <c r="F567" s="184">
        <v>0.44750000000000001</v>
      </c>
      <c r="G567" s="184">
        <v>2.2551000000000001</v>
      </c>
      <c r="H567" s="184">
        <v>2.6057000000000001</v>
      </c>
      <c r="I567" s="184">
        <v>3.0059999999999998</v>
      </c>
      <c r="J567" s="184">
        <v>3.8639999999999999</v>
      </c>
      <c r="K567" s="184">
        <v>10.7575</v>
      </c>
      <c r="L567" s="184">
        <v>7.7790999999999997</v>
      </c>
      <c r="M567" s="184">
        <v>30.456299999999999</v>
      </c>
      <c r="N567" s="184">
        <v>38.421199999999999</v>
      </c>
      <c r="O567" s="184">
        <v>9.6320999999999994</v>
      </c>
      <c r="P567" s="184">
        <v>13.305099999999999</v>
      </c>
      <c r="Q567" s="184">
        <v>16.625399999999999</v>
      </c>
      <c r="R567" s="184">
        <v>21.241800000000001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44412</v>
      </c>
      <c r="E568" s="184">
        <v>76.021000000000001</v>
      </c>
      <c r="F568" s="184">
        <v>0.1071</v>
      </c>
      <c r="G568" s="184">
        <v>2.4251</v>
      </c>
      <c r="H568" s="184">
        <v>2.5531000000000001</v>
      </c>
      <c r="I568" s="184">
        <v>2.9916</v>
      </c>
      <c r="J568" s="184">
        <v>3.5167999999999999</v>
      </c>
      <c r="K568" s="184">
        <v>14.053000000000001</v>
      </c>
      <c r="L568" s="184">
        <v>14.807600000000001</v>
      </c>
      <c r="M568" s="184">
        <v>40.687899999999999</v>
      </c>
      <c r="N568" s="184">
        <v>55.931899999999999</v>
      </c>
      <c r="O568" s="184">
        <v>16.432200000000002</v>
      </c>
      <c r="P568" s="184">
        <v>17.231100000000001</v>
      </c>
      <c r="Q568" s="184">
        <v>20.8643</v>
      </c>
      <c r="R568" s="184">
        <v>27.001799999999999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44412</v>
      </c>
      <c r="E569" s="184">
        <v>69.411299999999997</v>
      </c>
      <c r="F569" s="184">
        <v>0.1048</v>
      </c>
      <c r="G569" s="184">
        <v>2.4136000000000002</v>
      </c>
      <c r="H569" s="184">
        <v>2.5371999999999999</v>
      </c>
      <c r="I569" s="184">
        <v>2.9559000000000002</v>
      </c>
      <c r="J569" s="184">
        <v>3.4365000000000001</v>
      </c>
      <c r="K569" s="184">
        <v>13.803000000000001</v>
      </c>
      <c r="L569" s="184">
        <v>14.305300000000001</v>
      </c>
      <c r="M569" s="184">
        <v>39.7624</v>
      </c>
      <c r="N569" s="184">
        <v>54.582299999999996</v>
      </c>
      <c r="O569" s="184">
        <v>15.404500000000001</v>
      </c>
      <c r="P569" s="184">
        <v>16.107800000000001</v>
      </c>
      <c r="Q569" s="184">
        <v>18.168800000000001</v>
      </c>
      <c r="R569" s="184">
        <v>25.955200000000001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44412</v>
      </c>
      <c r="E570" s="184">
        <v>66.17</v>
      </c>
      <c r="F570" s="184">
        <v>-0.4214</v>
      </c>
      <c r="G570" s="184">
        <v>1.3012999999999999</v>
      </c>
      <c r="H570" s="184">
        <v>3.1166999999999998</v>
      </c>
      <c r="I570" s="184">
        <v>4.0571999999999999</v>
      </c>
      <c r="J570" s="184">
        <v>5.5343</v>
      </c>
      <c r="K570" s="184">
        <v>17.177299999999999</v>
      </c>
      <c r="L570" s="184">
        <v>17.887</v>
      </c>
      <c r="M570" s="184">
        <v>45.845300000000002</v>
      </c>
      <c r="N570" s="184">
        <v>57.173400000000001</v>
      </c>
      <c r="O570" s="184">
        <v>11.9757</v>
      </c>
      <c r="P570" s="184">
        <v>12.218999999999999</v>
      </c>
      <c r="Q570" s="184">
        <v>8.6212</v>
      </c>
      <c r="R570" s="184">
        <v>26.348600000000001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44412</v>
      </c>
      <c r="E571" s="184">
        <v>72.22</v>
      </c>
      <c r="F571" s="184">
        <v>-0.41370000000000001</v>
      </c>
      <c r="G571" s="184">
        <v>1.333</v>
      </c>
      <c r="H571" s="184">
        <v>3.1419999999999999</v>
      </c>
      <c r="I571" s="184">
        <v>4.0933999999999999</v>
      </c>
      <c r="J571" s="184">
        <v>5.6157000000000004</v>
      </c>
      <c r="K571" s="184">
        <v>17.411799999999999</v>
      </c>
      <c r="L571" s="184">
        <v>18.3352</v>
      </c>
      <c r="M571" s="184">
        <v>46.639600000000002</v>
      </c>
      <c r="N571" s="184">
        <v>58.3078</v>
      </c>
      <c r="O571" s="184">
        <v>12.819100000000001</v>
      </c>
      <c r="P571" s="184">
        <v>13.1418</v>
      </c>
      <c r="Q571" s="184">
        <v>9.5729000000000006</v>
      </c>
      <c r="R571" s="184">
        <v>27.2393</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44412</v>
      </c>
      <c r="E572" s="184">
        <v>57.487000000000002</v>
      </c>
      <c r="F572" s="184">
        <v>0.47889999999999999</v>
      </c>
      <c r="G572" s="184">
        <v>2.2446000000000002</v>
      </c>
      <c r="H572" s="184">
        <v>3.3679000000000001</v>
      </c>
      <c r="I572" s="184">
        <v>4.0960000000000001</v>
      </c>
      <c r="J572" s="184">
        <v>4.7561</v>
      </c>
      <c r="K572" s="184">
        <v>13.882999999999999</v>
      </c>
      <c r="L572" s="184">
        <v>11.9208</v>
      </c>
      <c r="M572" s="184">
        <v>34.809899999999999</v>
      </c>
      <c r="N572" s="184">
        <v>44.748800000000003</v>
      </c>
      <c r="O572" s="184">
        <v>15.0402</v>
      </c>
      <c r="P572" s="184">
        <v>13.099600000000001</v>
      </c>
      <c r="Q572" s="184">
        <v>11.8728</v>
      </c>
      <c r="R572" s="184">
        <v>24.1233</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44412</v>
      </c>
      <c r="E573" s="184">
        <v>61.746000000000002</v>
      </c>
      <c r="F573" s="184">
        <v>0.48330000000000001</v>
      </c>
      <c r="G573" s="184">
        <v>2.2623000000000002</v>
      </c>
      <c r="H573" s="184">
        <v>3.3942000000000001</v>
      </c>
      <c r="I573" s="184">
        <v>4.1546000000000003</v>
      </c>
      <c r="J573" s="184">
        <v>4.8836000000000004</v>
      </c>
      <c r="K573" s="184">
        <v>14.263999999999999</v>
      </c>
      <c r="L573" s="184">
        <v>12.667</v>
      </c>
      <c r="M573" s="184">
        <v>36.148400000000002</v>
      </c>
      <c r="N573" s="184">
        <v>46.654600000000002</v>
      </c>
      <c r="O573" s="184">
        <v>16.4377</v>
      </c>
      <c r="P573" s="184">
        <v>14.3932</v>
      </c>
      <c r="Q573" s="184">
        <v>16.1722</v>
      </c>
      <c r="R573" s="184">
        <v>25.684200000000001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44412</v>
      </c>
      <c r="E574" s="184">
        <v>16.96</v>
      </c>
      <c r="F574" s="184">
        <v>-0.81869999999999998</v>
      </c>
      <c r="G574" s="184">
        <v>1.2537</v>
      </c>
      <c r="H574" s="184">
        <v>3.1629999999999998</v>
      </c>
      <c r="I574" s="184">
        <v>3.9216000000000002</v>
      </c>
      <c r="J574" s="184">
        <v>5.6040000000000001</v>
      </c>
      <c r="K574" s="184">
        <v>21.839099999999998</v>
      </c>
      <c r="L574" s="184">
        <v>31.677</v>
      </c>
      <c r="M574" s="184">
        <v>57.620800000000003</v>
      </c>
      <c r="N574" s="184">
        <v>75.569400000000002</v>
      </c>
      <c r="O574" s="184">
        <v>18.822299999999998</v>
      </c>
      <c r="P574" s="184"/>
      <c r="Q574" s="184">
        <v>16.507899999999999</v>
      </c>
      <c r="R574" s="184">
        <v>46.107900000000001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44412</v>
      </c>
      <c r="E575" s="184">
        <v>16.510000000000002</v>
      </c>
      <c r="F575" s="184">
        <v>-0.84079999999999999</v>
      </c>
      <c r="G575" s="184">
        <v>1.2262</v>
      </c>
      <c r="H575" s="184">
        <v>3.1230000000000002</v>
      </c>
      <c r="I575" s="184">
        <v>3.9018000000000002</v>
      </c>
      <c r="J575" s="184">
        <v>5.5627000000000004</v>
      </c>
      <c r="K575" s="184">
        <v>21.665400000000002</v>
      </c>
      <c r="L575" s="184">
        <v>31.240100000000002</v>
      </c>
      <c r="M575" s="184">
        <v>56.790100000000002</v>
      </c>
      <c r="N575" s="184">
        <v>74.34</v>
      </c>
      <c r="O575" s="184">
        <v>17.919499999999999</v>
      </c>
      <c r="P575" s="184"/>
      <c r="Q575" s="184">
        <v>15.6053</v>
      </c>
      <c r="R575" s="184">
        <v>45.079500000000003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44412</v>
      </c>
      <c r="E576" s="184">
        <v>20.69</v>
      </c>
      <c r="F576" s="184">
        <v>-0.86250000000000004</v>
      </c>
      <c r="G576" s="184">
        <v>1.0254000000000001</v>
      </c>
      <c r="H576" s="184">
        <v>2.7309000000000001</v>
      </c>
      <c r="I576" s="184">
        <v>3.3982999999999999</v>
      </c>
      <c r="J576" s="184">
        <v>5.1321000000000003</v>
      </c>
      <c r="K576" s="184">
        <v>21.992899999999999</v>
      </c>
      <c r="L576" s="184">
        <v>31.5321</v>
      </c>
      <c r="M576" s="184">
        <v>58.301499999999997</v>
      </c>
      <c r="N576" s="184">
        <v>78.362099999999998</v>
      </c>
      <c r="O576" s="184"/>
      <c r="P576" s="184"/>
      <c r="Q576" s="184">
        <v>29.715800000000002</v>
      </c>
      <c r="R576" s="184">
        <v>43.128300000000003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44412</v>
      </c>
      <c r="E577" s="184">
        <v>20.07</v>
      </c>
      <c r="F577" s="184">
        <v>-0.88890000000000002</v>
      </c>
      <c r="G577" s="184">
        <v>0.95569999999999999</v>
      </c>
      <c r="H577" s="184">
        <v>2.6598000000000002</v>
      </c>
      <c r="I577" s="184">
        <v>3.3471000000000002</v>
      </c>
      <c r="J577" s="184">
        <v>5.0235000000000003</v>
      </c>
      <c r="K577" s="184">
        <v>21.710100000000001</v>
      </c>
      <c r="L577" s="184">
        <v>30.919799999999999</v>
      </c>
      <c r="M577" s="184">
        <v>57.042299999999997</v>
      </c>
      <c r="N577" s="184">
        <v>76.517200000000003</v>
      </c>
      <c r="O577" s="184"/>
      <c r="P577" s="184"/>
      <c r="Q577" s="184">
        <v>28.311199999999999</v>
      </c>
      <c r="R577" s="184">
        <v>41.607900000000001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44412</v>
      </c>
      <c r="E578" s="184">
        <v>107.34</v>
      </c>
      <c r="F578" s="184">
        <v>-0.48209999999999997</v>
      </c>
      <c r="G578" s="184">
        <v>1.6285000000000001</v>
      </c>
      <c r="H578" s="184">
        <v>2.9937</v>
      </c>
      <c r="I578" s="184">
        <v>3.6400999999999999</v>
      </c>
      <c r="J578" s="184">
        <v>5.1322000000000001</v>
      </c>
      <c r="K578" s="184">
        <v>18.673300000000001</v>
      </c>
      <c r="L578" s="184">
        <v>26.744599999999998</v>
      </c>
      <c r="M578" s="184">
        <v>54.135599999999997</v>
      </c>
      <c r="N578" s="184">
        <v>71.497</v>
      </c>
      <c r="O578" s="184">
        <v>20.555900000000001</v>
      </c>
      <c r="P578" s="184">
        <v>20.855899999999998</v>
      </c>
      <c r="Q578" s="184">
        <v>19.403300000000002</v>
      </c>
      <c r="R578" s="184">
        <v>43.530099999999997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44412</v>
      </c>
      <c r="E579" s="184">
        <v>96.28</v>
      </c>
      <c r="F579" s="184">
        <v>-0.48580000000000001</v>
      </c>
      <c r="G579" s="184">
        <v>1.6148</v>
      </c>
      <c r="H579" s="184">
        <v>2.9733000000000001</v>
      </c>
      <c r="I579" s="184">
        <v>3.6049000000000002</v>
      </c>
      <c r="J579" s="184">
        <v>5.0518000000000001</v>
      </c>
      <c r="K579" s="184">
        <v>18.411000000000001</v>
      </c>
      <c r="L579" s="184">
        <v>26.070399999999999</v>
      </c>
      <c r="M579" s="184">
        <v>52.922499999999999</v>
      </c>
      <c r="N579" s="184">
        <v>69.686300000000003</v>
      </c>
      <c r="O579" s="184">
        <v>19.215599999999998</v>
      </c>
      <c r="P579" s="184">
        <v>19.391300000000001</v>
      </c>
      <c r="Q579" s="184">
        <v>19.9556</v>
      </c>
      <c r="R579" s="184">
        <v>41.986699999999999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44412</v>
      </c>
      <c r="E580" s="184">
        <v>103.07</v>
      </c>
      <c r="F580" s="184">
        <v>-0.48280000000000001</v>
      </c>
      <c r="G580" s="184">
        <v>1.6169</v>
      </c>
      <c r="H580" s="184">
        <v>2.9773000000000001</v>
      </c>
      <c r="I580" s="184">
        <v>3.6088</v>
      </c>
      <c r="J580" s="184">
        <v>5.077</v>
      </c>
      <c r="K580" s="184">
        <v>18.471299999999999</v>
      </c>
      <c r="L580" s="184">
        <v>26.326799999999999</v>
      </c>
      <c r="M580" s="184">
        <v>53.4465</v>
      </c>
      <c r="N580" s="184">
        <v>70.532799999999995</v>
      </c>
      <c r="O580" s="184">
        <v>19.9849</v>
      </c>
      <c r="P580" s="184">
        <v>20.227699999999999</v>
      </c>
      <c r="Q580" s="184">
        <v>20.6142</v>
      </c>
      <c r="R580" s="184">
        <v>42.809800000000003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44412</v>
      </c>
      <c r="E581" s="184">
        <v>116.38</v>
      </c>
      <c r="F581" s="184">
        <v>0.16350000000000001</v>
      </c>
      <c r="G581" s="184">
        <v>2.1594000000000002</v>
      </c>
      <c r="H581" s="184">
        <v>2.8818999999999999</v>
      </c>
      <c r="I581" s="184">
        <v>4.1151999999999997</v>
      </c>
      <c r="J581" s="184">
        <v>4.7618999999999998</v>
      </c>
      <c r="K581" s="184">
        <v>16.6249</v>
      </c>
      <c r="L581" s="184">
        <v>15.4678</v>
      </c>
      <c r="M581" s="184">
        <v>46.592799999999997</v>
      </c>
      <c r="N581" s="184">
        <v>60.790300000000002</v>
      </c>
      <c r="O581" s="184">
        <v>20.837800000000001</v>
      </c>
      <c r="P581" s="184">
        <v>19.3872</v>
      </c>
      <c r="Q581" s="184">
        <v>17.1449</v>
      </c>
      <c r="R581" s="184">
        <v>34.402500000000003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44412</v>
      </c>
      <c r="E582" s="184">
        <v>109.36</v>
      </c>
      <c r="F582" s="184">
        <v>0.16489999999999999</v>
      </c>
      <c r="G582" s="184">
        <v>2.1482999999999999</v>
      </c>
      <c r="H582" s="184">
        <v>2.8593000000000002</v>
      </c>
      <c r="I582" s="184">
        <v>4.0731000000000002</v>
      </c>
      <c r="J582" s="184">
        <v>4.6406999999999998</v>
      </c>
      <c r="K582" s="184">
        <v>16.253900000000002</v>
      </c>
      <c r="L582" s="184">
        <v>14.7775</v>
      </c>
      <c r="M582" s="184">
        <v>45.290300000000002</v>
      </c>
      <c r="N582" s="184">
        <v>58.953499999999998</v>
      </c>
      <c r="O582" s="184">
        <v>19.625900000000001</v>
      </c>
      <c r="P582" s="184">
        <v>18.303799999999999</v>
      </c>
      <c r="Q582" s="184">
        <v>20.674800000000001</v>
      </c>
      <c r="R582" s="184">
        <v>32.966700000000003</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44412</v>
      </c>
      <c r="E583" s="184">
        <v>83.981999999999999</v>
      </c>
      <c r="F583" s="184">
        <v>0.3705</v>
      </c>
      <c r="G583" s="184">
        <v>1.9249000000000001</v>
      </c>
      <c r="H583" s="184">
        <v>2.5935000000000001</v>
      </c>
      <c r="I583" s="184">
        <v>4.9997999999999996</v>
      </c>
      <c r="J583" s="184">
        <v>6.3533999999999997</v>
      </c>
      <c r="K583" s="184">
        <v>18.617000000000001</v>
      </c>
      <c r="L583" s="184">
        <v>22.453099999999999</v>
      </c>
      <c r="M583" s="184">
        <v>55.574100000000001</v>
      </c>
      <c r="N583" s="184">
        <v>68.287099999999995</v>
      </c>
      <c r="O583" s="184">
        <v>19.4679</v>
      </c>
      <c r="P583" s="184">
        <v>17.740500000000001</v>
      </c>
      <c r="Q583" s="184">
        <v>18.921600000000002</v>
      </c>
      <c r="R583" s="184">
        <v>31.662600000000001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44412</v>
      </c>
      <c r="E584" s="184">
        <v>78.477999999999994</v>
      </c>
      <c r="F584" s="184">
        <v>0.36830000000000002</v>
      </c>
      <c r="G584" s="184">
        <v>1.9115</v>
      </c>
      <c r="H584" s="184">
        <v>2.5762</v>
      </c>
      <c r="I584" s="184">
        <v>4.9592000000000001</v>
      </c>
      <c r="J584" s="184">
        <v>6.2638999999999996</v>
      </c>
      <c r="K584" s="184">
        <v>18.339500000000001</v>
      </c>
      <c r="L584" s="184">
        <v>21.877300000000002</v>
      </c>
      <c r="M584" s="184">
        <v>54.463000000000001</v>
      </c>
      <c r="N584" s="184">
        <v>66.687200000000004</v>
      </c>
      <c r="O584" s="184">
        <v>18.313300000000002</v>
      </c>
      <c r="P584" s="184">
        <v>16.525600000000001</v>
      </c>
      <c r="Q584" s="184">
        <v>15.2074</v>
      </c>
      <c r="R584" s="184">
        <v>30.408000000000001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44412</v>
      </c>
      <c r="E585" s="184">
        <v>74.88</v>
      </c>
      <c r="F585" s="184">
        <v>8.0199999999999994E-2</v>
      </c>
      <c r="G585" s="184">
        <v>2.1695000000000002</v>
      </c>
      <c r="H585" s="184">
        <v>3.4253999999999998</v>
      </c>
      <c r="I585" s="184">
        <v>4.8738999999999999</v>
      </c>
      <c r="J585" s="184">
        <v>6.3334000000000001</v>
      </c>
      <c r="K585" s="184">
        <v>17.0549</v>
      </c>
      <c r="L585" s="184">
        <v>15.484299999999999</v>
      </c>
      <c r="M585" s="184">
        <v>44</v>
      </c>
      <c r="N585" s="184">
        <v>55.9026</v>
      </c>
      <c r="O585" s="184">
        <v>14.504300000000001</v>
      </c>
      <c r="P585" s="184">
        <v>14.3767</v>
      </c>
      <c r="Q585" s="184">
        <v>15.545999999999999</v>
      </c>
      <c r="R585" s="184">
        <v>26.504200000000001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44412</v>
      </c>
      <c r="E586" s="184">
        <v>67.650000000000006</v>
      </c>
      <c r="F586" s="184">
        <v>7.3999999999999996E-2</v>
      </c>
      <c r="G586" s="184">
        <v>2.1595</v>
      </c>
      <c r="H586" s="184">
        <v>3.3929</v>
      </c>
      <c r="I586" s="184">
        <v>4.8025000000000002</v>
      </c>
      <c r="J586" s="184">
        <v>6.1676000000000002</v>
      </c>
      <c r="K586" s="184">
        <v>16.557500000000001</v>
      </c>
      <c r="L586" s="184">
        <v>14.5251</v>
      </c>
      <c r="M586" s="184">
        <v>42.211500000000001</v>
      </c>
      <c r="N586" s="184">
        <v>53.2971</v>
      </c>
      <c r="O586" s="184">
        <v>12.572699999999999</v>
      </c>
      <c r="P586" s="184">
        <v>12.734500000000001</v>
      </c>
      <c r="Q586" s="184">
        <v>16.380400000000002</v>
      </c>
      <c r="R586" s="184">
        <v>24.366299999999999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44412</v>
      </c>
      <c r="E587" s="184">
        <v>803.77859999999998</v>
      </c>
      <c r="F587" s="184">
        <v>0.1956</v>
      </c>
      <c r="G587" s="184">
        <v>2.3098000000000001</v>
      </c>
      <c r="H587" s="184">
        <v>2.9232</v>
      </c>
      <c r="I587" s="184">
        <v>3.3317999999999999</v>
      </c>
      <c r="J587" s="184">
        <v>3.0329999999999999</v>
      </c>
      <c r="K587" s="184">
        <v>15.372299999999999</v>
      </c>
      <c r="L587" s="184">
        <v>15.062099999999999</v>
      </c>
      <c r="M587" s="184">
        <v>50.690800000000003</v>
      </c>
      <c r="N587" s="184">
        <v>65.037000000000006</v>
      </c>
      <c r="O587" s="184">
        <v>12.350300000000001</v>
      </c>
      <c r="P587" s="184">
        <v>12.032299999999999</v>
      </c>
      <c r="Q587" s="184">
        <v>21.702999999999999</v>
      </c>
      <c r="R587" s="184">
        <v>22.765799999999999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44412</v>
      </c>
      <c r="E588" s="184">
        <v>867.61009999999999</v>
      </c>
      <c r="F588" s="184">
        <v>0.19789999999999999</v>
      </c>
      <c r="G588" s="184">
        <v>2.3212999999999999</v>
      </c>
      <c r="H588" s="184">
        <v>2.9392999999999998</v>
      </c>
      <c r="I588" s="184">
        <v>3.3672</v>
      </c>
      <c r="J588" s="184">
        <v>3.1122000000000001</v>
      </c>
      <c r="K588" s="184">
        <v>15.6119</v>
      </c>
      <c r="L588" s="184">
        <v>15.547700000000001</v>
      </c>
      <c r="M588" s="184">
        <v>51.661000000000001</v>
      </c>
      <c r="N588" s="184">
        <v>66.475399999999993</v>
      </c>
      <c r="O588" s="184">
        <v>13.4049</v>
      </c>
      <c r="P588" s="184">
        <v>13.1214</v>
      </c>
      <c r="Q588" s="184">
        <v>15.9809</v>
      </c>
      <c r="R588" s="184">
        <v>23.9054</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44412</v>
      </c>
      <c r="E589" s="184">
        <v>535.27800000000002</v>
      </c>
      <c r="F589" s="184">
        <v>0.5595</v>
      </c>
      <c r="G589" s="184">
        <v>2.7543000000000002</v>
      </c>
      <c r="H589" s="184">
        <v>3.5823</v>
      </c>
      <c r="I589" s="184">
        <v>5.0098000000000003</v>
      </c>
      <c r="J589" s="184">
        <v>5.2057000000000002</v>
      </c>
      <c r="K589" s="184">
        <v>18.334</v>
      </c>
      <c r="L589" s="184">
        <v>16.780100000000001</v>
      </c>
      <c r="M589" s="184">
        <v>51.828699999999998</v>
      </c>
      <c r="N589" s="184">
        <v>62.1023</v>
      </c>
      <c r="O589" s="184">
        <v>14.8988</v>
      </c>
      <c r="P589" s="184">
        <v>16.046500000000002</v>
      </c>
      <c r="Q589" s="184">
        <v>21.3142</v>
      </c>
      <c r="R589" s="184">
        <v>24.8841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44412</v>
      </c>
      <c r="E590" s="184">
        <v>561.42600000000004</v>
      </c>
      <c r="F590" s="184">
        <v>0.56059999999999999</v>
      </c>
      <c r="G590" s="184">
        <v>2.7606999999999999</v>
      </c>
      <c r="H590" s="184">
        <v>3.5914000000000001</v>
      </c>
      <c r="I590" s="184">
        <v>5.0293999999999999</v>
      </c>
      <c r="J590" s="184">
        <v>5.2484999999999999</v>
      </c>
      <c r="K590" s="184">
        <v>18.468499999999999</v>
      </c>
      <c r="L590" s="184">
        <v>17.0184</v>
      </c>
      <c r="M590" s="184">
        <v>52.311799999999998</v>
      </c>
      <c r="N590" s="184">
        <v>62.811900000000001</v>
      </c>
      <c r="O590" s="184">
        <v>15.4482</v>
      </c>
      <c r="P590" s="184">
        <v>16.7029</v>
      </c>
      <c r="Q590" s="184">
        <v>16.886800000000001</v>
      </c>
      <c r="R590" s="184">
        <v>25.470099999999999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44412</v>
      </c>
      <c r="E591" s="184">
        <v>2207.7748514729001</v>
      </c>
      <c r="F591" s="184">
        <v>4.9700000000000001E-2</v>
      </c>
      <c r="G591" s="184">
        <v>1.6127</v>
      </c>
      <c r="H591" s="184">
        <v>2.5125999999999999</v>
      </c>
      <c r="I591" s="184">
        <v>3.5204</v>
      </c>
      <c r="J591" s="184">
        <v>4.2595999999999998</v>
      </c>
      <c r="K591" s="184">
        <v>16.7043</v>
      </c>
      <c r="L591" s="184">
        <v>14.666</v>
      </c>
      <c r="M591" s="184">
        <v>44.695099999999996</v>
      </c>
      <c r="N591" s="184">
        <v>50.600299999999997</v>
      </c>
      <c r="O591" s="184">
        <v>8.9839000000000002</v>
      </c>
      <c r="P591" s="184">
        <v>11.1821</v>
      </c>
      <c r="Q591" s="184">
        <v>23.714700000000001</v>
      </c>
      <c r="R591" s="184">
        <v>18.477</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44412</v>
      </c>
      <c r="E592" s="184">
        <v>713.13099999999997</v>
      </c>
      <c r="F592" s="184">
        <v>5.1299999999999998E-2</v>
      </c>
      <c r="G592" s="184">
        <v>1.6206</v>
      </c>
      <c r="H592" s="184">
        <v>2.5236999999999998</v>
      </c>
      <c r="I592" s="184">
        <v>3.5428999999999999</v>
      </c>
      <c r="J592" s="184">
        <v>4.3079999999999998</v>
      </c>
      <c r="K592" s="184">
        <v>16.862300000000001</v>
      </c>
      <c r="L592" s="184">
        <v>14.954000000000001</v>
      </c>
      <c r="M592" s="184">
        <v>45.282499999999999</v>
      </c>
      <c r="N592" s="184">
        <v>51.459000000000003</v>
      </c>
      <c r="O592" s="184">
        <v>9.6249000000000002</v>
      </c>
      <c r="P592" s="184">
        <v>11.901899999999999</v>
      </c>
      <c r="Q592" s="184">
        <v>13.2875</v>
      </c>
      <c r="R592" s="184">
        <v>19.151299999999999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44412</v>
      </c>
      <c r="E593" s="184">
        <v>52.517200000000003</v>
      </c>
      <c r="F593" s="184">
        <v>0.1585</v>
      </c>
      <c r="G593" s="184">
        <v>2.4767999999999999</v>
      </c>
      <c r="H593" s="184">
        <v>3.5785</v>
      </c>
      <c r="I593" s="184">
        <v>4.5625999999999998</v>
      </c>
      <c r="J593" s="184">
        <v>4.8853</v>
      </c>
      <c r="K593" s="184">
        <v>16.666499999999999</v>
      </c>
      <c r="L593" s="184">
        <v>13.7014</v>
      </c>
      <c r="M593" s="184">
        <v>42.765599999999999</v>
      </c>
      <c r="N593" s="184">
        <v>52.986499999999999</v>
      </c>
      <c r="O593" s="184">
        <v>11.730499999999999</v>
      </c>
      <c r="P593" s="184">
        <v>12.7959</v>
      </c>
      <c r="Q593" s="184">
        <v>12.039899999999999</v>
      </c>
      <c r="R593" s="184">
        <v>23.6965</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44412</v>
      </c>
      <c r="E594" s="184">
        <v>56.571800000000003</v>
      </c>
      <c r="F594" s="184">
        <v>0.1618</v>
      </c>
      <c r="G594" s="184">
        <v>2.4942000000000002</v>
      </c>
      <c r="H594" s="184">
        <v>3.6034000000000002</v>
      </c>
      <c r="I594" s="184">
        <v>4.6161000000000003</v>
      </c>
      <c r="J594" s="184">
        <v>5.0038999999999998</v>
      </c>
      <c r="K594" s="184">
        <v>17.035</v>
      </c>
      <c r="L594" s="184">
        <v>14.4154</v>
      </c>
      <c r="M594" s="184">
        <v>44.118000000000002</v>
      </c>
      <c r="N594" s="184">
        <v>54.925400000000003</v>
      </c>
      <c r="O594" s="184">
        <v>12.9969</v>
      </c>
      <c r="P594" s="184">
        <v>13.8842</v>
      </c>
      <c r="Q594" s="184">
        <v>15.0467</v>
      </c>
      <c r="R594" s="184">
        <v>25.277699999999999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44412</v>
      </c>
      <c r="E595" s="184">
        <v>555.30999999999995</v>
      </c>
      <c r="F595" s="184">
        <v>0.17680000000000001</v>
      </c>
      <c r="G595" s="184">
        <v>2.0583999999999998</v>
      </c>
      <c r="H595" s="184">
        <v>3.4251</v>
      </c>
      <c r="I595" s="184">
        <v>5.4019000000000004</v>
      </c>
      <c r="J595" s="184">
        <v>6.0582000000000003</v>
      </c>
      <c r="K595" s="184">
        <v>16.1615</v>
      </c>
      <c r="L595" s="184">
        <v>15.6005</v>
      </c>
      <c r="M595" s="184">
        <v>48.2012</v>
      </c>
      <c r="N595" s="184">
        <v>58.637300000000003</v>
      </c>
      <c r="O595" s="184">
        <v>13.8505</v>
      </c>
      <c r="P595" s="184">
        <v>13.598599999999999</v>
      </c>
      <c r="Q595" s="184">
        <v>20.0566</v>
      </c>
      <c r="R595" s="184">
        <v>24.479900000000001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44412</v>
      </c>
      <c r="E596" s="184">
        <v>600.54999999999995</v>
      </c>
      <c r="F596" s="184">
        <v>0.17849999999999999</v>
      </c>
      <c r="G596" s="184">
        <v>2.0684</v>
      </c>
      <c r="H596" s="184">
        <v>3.4397000000000002</v>
      </c>
      <c r="I596" s="184">
        <v>5.4355000000000002</v>
      </c>
      <c r="J596" s="184">
        <v>6.1341999999999999</v>
      </c>
      <c r="K596" s="184">
        <v>16.387899999999998</v>
      </c>
      <c r="L596" s="184">
        <v>15.9497</v>
      </c>
      <c r="M596" s="184">
        <v>48.927500000000002</v>
      </c>
      <c r="N596" s="184">
        <v>59.741999999999997</v>
      </c>
      <c r="O596" s="184">
        <v>14.6989</v>
      </c>
      <c r="P596" s="184">
        <v>14.6562</v>
      </c>
      <c r="Q596" s="184">
        <v>16.7179</v>
      </c>
      <c r="R596" s="184">
        <v>25.341699999999999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44412</v>
      </c>
      <c r="E597" s="184">
        <v>14.61</v>
      </c>
      <c r="F597" s="184">
        <v>0.34339999999999998</v>
      </c>
      <c r="G597" s="184">
        <v>2.2393000000000001</v>
      </c>
      <c r="H597" s="184">
        <v>2.6703999999999999</v>
      </c>
      <c r="I597" s="184">
        <v>2.9598</v>
      </c>
      <c r="J597" s="184">
        <v>1.8828</v>
      </c>
      <c r="K597" s="184">
        <v>14.3192</v>
      </c>
      <c r="L597" s="184">
        <v>9.0298999999999996</v>
      </c>
      <c r="M597" s="184">
        <v>40.076700000000002</v>
      </c>
      <c r="N597" s="184">
        <v>55.095500000000001</v>
      </c>
      <c r="O597" s="184">
        <v>10.712999999999999</v>
      </c>
      <c r="P597" s="184"/>
      <c r="Q597" s="184">
        <v>11.9076</v>
      </c>
      <c r="R597" s="184">
        <v>19.885999999999999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44412</v>
      </c>
      <c r="E598" s="184">
        <v>15.02</v>
      </c>
      <c r="F598" s="184">
        <v>0.40110000000000001</v>
      </c>
      <c r="G598" s="184">
        <v>2.2464</v>
      </c>
      <c r="H598" s="184">
        <v>2.6657999999999999</v>
      </c>
      <c r="I598" s="184">
        <v>2.9472</v>
      </c>
      <c r="J598" s="184">
        <v>1.9688000000000001</v>
      </c>
      <c r="K598" s="184">
        <v>14.394500000000001</v>
      </c>
      <c r="L598" s="184">
        <v>9.2363999999999997</v>
      </c>
      <c r="M598" s="184">
        <v>40.636699999999998</v>
      </c>
      <c r="N598" s="184">
        <v>55.9709</v>
      </c>
      <c r="O598" s="184">
        <v>11.5307</v>
      </c>
      <c r="P598" s="184"/>
      <c r="Q598" s="184">
        <v>12.830500000000001</v>
      </c>
      <c r="R598" s="184">
        <v>20.432300000000001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44412</v>
      </c>
      <c r="E599" s="184">
        <v>39.32</v>
      </c>
      <c r="F599" s="184">
        <v>2.5399999999999999E-2</v>
      </c>
      <c r="G599" s="184">
        <v>2.3692000000000002</v>
      </c>
      <c r="H599" s="184">
        <v>3.2021000000000002</v>
      </c>
      <c r="I599" s="184">
        <v>3.3106</v>
      </c>
      <c r="J599" s="184">
        <v>4.1037999999999997</v>
      </c>
      <c r="K599" s="184">
        <v>14.3688</v>
      </c>
      <c r="L599" s="184">
        <v>12.150600000000001</v>
      </c>
      <c r="M599" s="184">
        <v>36.670099999999998</v>
      </c>
      <c r="N599" s="184">
        <v>47.652999999999999</v>
      </c>
      <c r="O599" s="184">
        <v>11.4849</v>
      </c>
      <c r="P599" s="184">
        <v>12.4925</v>
      </c>
      <c r="Q599" s="184">
        <v>18.912700000000001</v>
      </c>
      <c r="R599" s="184">
        <v>22.125699999999998</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44412</v>
      </c>
      <c r="E600" s="184">
        <v>35.83</v>
      </c>
      <c r="F600" s="184">
        <v>2.7900000000000001E-2</v>
      </c>
      <c r="G600" s="184">
        <v>2.3714</v>
      </c>
      <c r="H600" s="184">
        <v>3.1673</v>
      </c>
      <c r="I600" s="184">
        <v>3.2565</v>
      </c>
      <c r="J600" s="184">
        <v>4.0057999999999998</v>
      </c>
      <c r="K600" s="184">
        <v>14.035600000000001</v>
      </c>
      <c r="L600" s="184">
        <v>11.515700000000001</v>
      </c>
      <c r="M600" s="184">
        <v>35.514400000000002</v>
      </c>
      <c r="N600" s="184">
        <v>45.887599999999999</v>
      </c>
      <c r="O600" s="184">
        <v>10.0212</v>
      </c>
      <c r="P600" s="184">
        <v>10.8931</v>
      </c>
      <c r="Q600" s="184">
        <v>17.522600000000001</v>
      </c>
      <c r="R600" s="184">
        <v>20.6906</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44412</v>
      </c>
      <c r="E601" s="184">
        <v>98.71</v>
      </c>
      <c r="F601" s="184">
        <v>-0.1012</v>
      </c>
      <c r="G601" s="184">
        <v>1.8153999999999999</v>
      </c>
      <c r="H601" s="184">
        <v>3.1021999999999998</v>
      </c>
      <c r="I601" s="184">
        <v>4.3445999999999998</v>
      </c>
      <c r="J601" s="184">
        <v>3.9161999999999999</v>
      </c>
      <c r="K601" s="184">
        <v>17.637899999999998</v>
      </c>
      <c r="L601" s="184">
        <v>25.409700000000001</v>
      </c>
      <c r="M601" s="184">
        <v>64.3523</v>
      </c>
      <c r="N601" s="184">
        <v>79.897900000000007</v>
      </c>
      <c r="O601" s="184">
        <v>17.445</v>
      </c>
      <c r="P601" s="184">
        <v>18.8231</v>
      </c>
      <c r="Q601" s="184">
        <v>18.889800000000001</v>
      </c>
      <c r="R601" s="184">
        <v>34.0989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44412</v>
      </c>
      <c r="E602" s="184">
        <v>89.94</v>
      </c>
      <c r="F602" s="184">
        <v>-0.1</v>
      </c>
      <c r="G602" s="184">
        <v>1.7997000000000001</v>
      </c>
      <c r="H602" s="184">
        <v>3.0831</v>
      </c>
      <c r="I602" s="184">
        <v>4.3023999999999996</v>
      </c>
      <c r="J602" s="184">
        <v>3.8208000000000002</v>
      </c>
      <c r="K602" s="184">
        <v>17.3232</v>
      </c>
      <c r="L602" s="184">
        <v>24.743400000000001</v>
      </c>
      <c r="M602" s="184">
        <v>63.052900000000001</v>
      </c>
      <c r="N602" s="184">
        <v>77.958100000000002</v>
      </c>
      <c r="O602" s="184">
        <v>16.103400000000001</v>
      </c>
      <c r="P602" s="184">
        <v>17.467600000000001</v>
      </c>
      <c r="Q602" s="184">
        <v>19.022300000000001</v>
      </c>
      <c r="R602" s="184">
        <v>32.682699999999997</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44412</v>
      </c>
      <c r="E603" s="184">
        <v>13.46</v>
      </c>
      <c r="F603" s="184">
        <v>0</v>
      </c>
      <c r="G603" s="184">
        <v>1.8153999999999999</v>
      </c>
      <c r="H603" s="184">
        <v>1.8153999999999999</v>
      </c>
      <c r="I603" s="184">
        <v>2.9839000000000002</v>
      </c>
      <c r="J603" s="184">
        <v>3.1417999999999999</v>
      </c>
      <c r="K603" s="184">
        <v>13.2044</v>
      </c>
      <c r="L603" s="184">
        <v>10.5998</v>
      </c>
      <c r="M603" s="184">
        <v>35.5488</v>
      </c>
      <c r="N603" s="184">
        <v>45.043100000000003</v>
      </c>
      <c r="O603" s="184">
        <v>10.7988</v>
      </c>
      <c r="P603" s="184"/>
      <c r="Q603" s="184">
        <v>8.5972000000000008</v>
      </c>
      <c r="R603" s="184">
        <v>20.084800000000001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44412</v>
      </c>
      <c r="E604" s="184">
        <v>12.67</v>
      </c>
      <c r="F604" s="184">
        <v>0</v>
      </c>
      <c r="G604" s="184">
        <v>1.8489</v>
      </c>
      <c r="H604" s="184">
        <v>1.8489</v>
      </c>
      <c r="I604" s="184">
        <v>2.9245000000000001</v>
      </c>
      <c r="J604" s="184">
        <v>3.0081000000000002</v>
      </c>
      <c r="K604" s="184">
        <v>12.822800000000001</v>
      </c>
      <c r="L604" s="184">
        <v>9.6969999999999992</v>
      </c>
      <c r="M604" s="184">
        <v>31.841799999999999</v>
      </c>
      <c r="N604" s="184">
        <v>40.465600000000002</v>
      </c>
      <c r="O604" s="184">
        <v>8.8112999999999992</v>
      </c>
      <c r="P604" s="184"/>
      <c r="Q604" s="184">
        <v>6.7892000000000001</v>
      </c>
      <c r="R604" s="184">
        <v>17.403400000000001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44412</v>
      </c>
      <c r="E605" s="184">
        <v>78.41</v>
      </c>
      <c r="F605" s="184">
        <v>-2.5499999999999998E-2</v>
      </c>
      <c r="G605" s="184">
        <v>1.6464000000000001</v>
      </c>
      <c r="H605" s="184">
        <v>2.4432</v>
      </c>
      <c r="I605" s="184">
        <v>2.9407999999999999</v>
      </c>
      <c r="J605" s="184">
        <v>4.1162999999999998</v>
      </c>
      <c r="K605" s="184">
        <v>16.907699999999998</v>
      </c>
      <c r="L605" s="184">
        <v>16.594799999999999</v>
      </c>
      <c r="M605" s="184">
        <v>43.845199999999998</v>
      </c>
      <c r="N605" s="184">
        <v>52.726900000000001</v>
      </c>
      <c r="O605" s="184">
        <v>14.4529</v>
      </c>
      <c r="P605" s="184">
        <v>15.5497</v>
      </c>
      <c r="Q605" s="184">
        <v>15.1394</v>
      </c>
      <c r="R605" s="184">
        <v>27.761299999999999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44412</v>
      </c>
      <c r="E606" s="184">
        <v>88.44</v>
      </c>
      <c r="F606" s="184">
        <v>-2.2599999999999999E-2</v>
      </c>
      <c r="G606" s="184">
        <v>1.6552</v>
      </c>
      <c r="H606" s="184">
        <v>2.4678</v>
      </c>
      <c r="I606" s="184">
        <v>2.9929000000000001</v>
      </c>
      <c r="J606" s="184">
        <v>4.2187000000000001</v>
      </c>
      <c r="K606" s="184">
        <v>17.263300000000001</v>
      </c>
      <c r="L606" s="184">
        <v>17.309999999999999</v>
      </c>
      <c r="M606" s="184">
        <v>45.221699999999998</v>
      </c>
      <c r="N606" s="184">
        <v>54.669499999999999</v>
      </c>
      <c r="O606" s="184">
        <v>15.9344</v>
      </c>
      <c r="P606" s="184">
        <v>17.204699999999999</v>
      </c>
      <c r="Q606" s="184">
        <v>19.0642</v>
      </c>
      <c r="R606" s="184">
        <v>29.273099999999999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44412</v>
      </c>
      <c r="E607" s="184">
        <v>15.0548</v>
      </c>
      <c r="F607" s="184">
        <v>-0.30730000000000002</v>
      </c>
      <c r="G607" s="184">
        <v>1.0986</v>
      </c>
      <c r="H607" s="184">
        <v>2.8445999999999998</v>
      </c>
      <c r="I607" s="184">
        <v>1.911</v>
      </c>
      <c r="J607" s="184">
        <v>1.2632000000000001</v>
      </c>
      <c r="K607" s="184">
        <v>12.787800000000001</v>
      </c>
      <c r="L607" s="184">
        <v>15.4917</v>
      </c>
      <c r="M607" s="184">
        <v>44.604700000000001</v>
      </c>
      <c r="N607" s="184">
        <v>54.630200000000002</v>
      </c>
      <c r="O607" s="184"/>
      <c r="P607" s="184"/>
      <c r="Q607" s="184">
        <v>25.562200000000001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44412</v>
      </c>
      <c r="E608" s="184">
        <v>14.4733</v>
      </c>
      <c r="F608" s="184">
        <v>-0.31340000000000001</v>
      </c>
      <c r="G608" s="184">
        <v>1.0684</v>
      </c>
      <c r="H608" s="184">
        <v>2.8014000000000001</v>
      </c>
      <c r="I608" s="184">
        <v>1.8191999999999999</v>
      </c>
      <c r="J608" s="184">
        <v>1.0621</v>
      </c>
      <c r="K608" s="184">
        <v>12.164</v>
      </c>
      <c r="L608" s="184">
        <v>14.239100000000001</v>
      </c>
      <c r="M608" s="184">
        <v>42.243699999999997</v>
      </c>
      <c r="N608" s="184">
        <v>51.266199999999998</v>
      </c>
      <c r="O608" s="184"/>
      <c r="P608" s="184"/>
      <c r="Q608" s="184">
        <v>22.8401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44412</v>
      </c>
      <c r="E609" s="184">
        <v>26.489000000000001</v>
      </c>
      <c r="F609" s="184">
        <v>-7.0900000000000005E-2</v>
      </c>
      <c r="G609" s="184">
        <v>2.0051000000000001</v>
      </c>
      <c r="H609" s="184">
        <v>3.1848999999999998</v>
      </c>
      <c r="I609" s="184">
        <v>3.8466999999999998</v>
      </c>
      <c r="J609" s="184">
        <v>5.4791999999999996</v>
      </c>
      <c r="K609" s="184">
        <v>15.4255</v>
      </c>
      <c r="L609" s="184">
        <v>12.969099999999999</v>
      </c>
      <c r="M609" s="184">
        <v>44.679099999999998</v>
      </c>
      <c r="N609" s="184">
        <v>59.920999999999999</v>
      </c>
      <c r="O609" s="184">
        <v>15.481999999999999</v>
      </c>
      <c r="P609" s="184">
        <v>16.439800000000002</v>
      </c>
      <c r="Q609" s="184">
        <v>7.5678000000000001</v>
      </c>
      <c r="R609" s="184">
        <v>27.264700000000001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44412</v>
      </c>
      <c r="E610" s="184">
        <v>29.025600000000001</v>
      </c>
      <c r="F610" s="184">
        <v>-6.8900000000000003E-2</v>
      </c>
      <c r="G610" s="184">
        <v>2.0152999999999999</v>
      </c>
      <c r="H610" s="184">
        <v>3.1996000000000002</v>
      </c>
      <c r="I610" s="184">
        <v>3.8788</v>
      </c>
      <c r="J610" s="184">
        <v>5.5507</v>
      </c>
      <c r="K610" s="184">
        <v>15.6435</v>
      </c>
      <c r="L610" s="184">
        <v>13.3901</v>
      </c>
      <c r="M610" s="184">
        <v>45.4895</v>
      </c>
      <c r="N610" s="184">
        <v>61.120899999999999</v>
      </c>
      <c r="O610" s="184">
        <v>16.348700000000001</v>
      </c>
      <c r="P610" s="184">
        <v>17.536799999999999</v>
      </c>
      <c r="Q610" s="184">
        <v>17.712900000000001</v>
      </c>
      <c r="R610" s="184">
        <v>28.2194</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44412</v>
      </c>
      <c r="E611" s="184">
        <v>67.822999999999993</v>
      </c>
      <c r="F611" s="184">
        <v>8.5599999999999996E-2</v>
      </c>
      <c r="G611" s="184">
        <v>1.8515999999999999</v>
      </c>
      <c r="H611" s="184">
        <v>3.3193999999999999</v>
      </c>
      <c r="I611" s="184">
        <v>3.7604000000000002</v>
      </c>
      <c r="J611" s="184">
        <v>3.972</v>
      </c>
      <c r="K611" s="184">
        <v>15.0966</v>
      </c>
      <c r="L611" s="184">
        <v>18.296600000000002</v>
      </c>
      <c r="M611" s="184">
        <v>44.992199999999997</v>
      </c>
      <c r="N611" s="184">
        <v>57.055900000000001</v>
      </c>
      <c r="O611" s="184">
        <v>16.5031</v>
      </c>
      <c r="P611" s="184">
        <v>15.6394</v>
      </c>
      <c r="Q611" s="184">
        <v>12.961600000000001</v>
      </c>
      <c r="R611" s="184">
        <v>26.7683</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44412</v>
      </c>
      <c r="E612" s="184">
        <v>75.581000000000003</v>
      </c>
      <c r="F612" s="184">
        <v>8.8700000000000001E-2</v>
      </c>
      <c r="G612" s="184">
        <v>1.8708</v>
      </c>
      <c r="H612" s="184">
        <v>3.3445</v>
      </c>
      <c r="I612" s="184">
        <v>3.8186</v>
      </c>
      <c r="J612" s="184">
        <v>4.0989000000000004</v>
      </c>
      <c r="K612" s="184">
        <v>15.478999999999999</v>
      </c>
      <c r="L612" s="184">
        <v>19.0871</v>
      </c>
      <c r="M612" s="184">
        <v>46.449300000000001</v>
      </c>
      <c r="N612" s="184">
        <v>59.1447</v>
      </c>
      <c r="O612" s="184">
        <v>17.939599999999999</v>
      </c>
      <c r="P612" s="184">
        <v>17.126300000000001</v>
      </c>
      <c r="Q612" s="184">
        <v>16.512699999999999</v>
      </c>
      <c r="R612" s="184">
        <v>28.3901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44412</v>
      </c>
      <c r="E613" s="184">
        <v>81.076999999999998</v>
      </c>
      <c r="F613" s="184">
        <v>-0.37719999999999998</v>
      </c>
      <c r="G613" s="184">
        <v>1.468</v>
      </c>
      <c r="H613" s="184">
        <v>2.5746000000000002</v>
      </c>
      <c r="I613" s="184">
        <v>4.2455999999999996</v>
      </c>
      <c r="J613" s="184">
        <v>4.8970000000000002</v>
      </c>
      <c r="K613" s="184">
        <v>14.3847</v>
      </c>
      <c r="L613" s="184">
        <v>17.321000000000002</v>
      </c>
      <c r="M613" s="184">
        <v>40.395499999999998</v>
      </c>
      <c r="N613" s="184">
        <v>53.108400000000003</v>
      </c>
      <c r="O613" s="184">
        <v>11.0349</v>
      </c>
      <c r="P613" s="184">
        <v>14.333</v>
      </c>
      <c r="Q613" s="184">
        <v>15.411300000000001</v>
      </c>
      <c r="R613" s="184">
        <v>24.0745</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44412</v>
      </c>
      <c r="E614" s="184">
        <v>76.727999999999994</v>
      </c>
      <c r="F614" s="184">
        <v>-0.37909999999999999</v>
      </c>
      <c r="G614" s="184">
        <v>1.4572000000000001</v>
      </c>
      <c r="H614" s="184">
        <v>2.5583</v>
      </c>
      <c r="I614" s="184">
        <v>4.2118000000000002</v>
      </c>
      <c r="J614" s="184">
        <v>4.8254000000000001</v>
      </c>
      <c r="K614" s="184">
        <v>14.166700000000001</v>
      </c>
      <c r="L614" s="184">
        <v>16.902799999999999</v>
      </c>
      <c r="M614" s="184">
        <v>39.673099999999998</v>
      </c>
      <c r="N614" s="184">
        <v>52.075200000000002</v>
      </c>
      <c r="O614" s="184">
        <v>10.3714</v>
      </c>
      <c r="P614" s="184">
        <v>13.567299999999999</v>
      </c>
      <c r="Q614" s="184">
        <v>14.104100000000001</v>
      </c>
      <c r="R614" s="184">
        <v>23.305499999999999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44412</v>
      </c>
      <c r="E615" s="184">
        <v>92.984800000000007</v>
      </c>
      <c r="F615" s="184">
        <v>0.2878</v>
      </c>
      <c r="G615" s="184">
        <v>2.1084999999999998</v>
      </c>
      <c r="H615" s="184">
        <v>2.3814000000000002</v>
      </c>
      <c r="I615" s="184">
        <v>3.5724</v>
      </c>
      <c r="J615" s="184">
        <v>3.0337000000000001</v>
      </c>
      <c r="K615" s="184">
        <v>14.356299999999999</v>
      </c>
      <c r="L615" s="184">
        <v>13.318300000000001</v>
      </c>
      <c r="M615" s="184">
        <v>35.816600000000001</v>
      </c>
      <c r="N615" s="184">
        <v>49.181199999999997</v>
      </c>
      <c r="O615" s="184">
        <v>12.3628</v>
      </c>
      <c r="P615" s="184">
        <v>13.3751</v>
      </c>
      <c r="Q615" s="184">
        <v>9.8625000000000007</v>
      </c>
      <c r="R615" s="184">
        <v>20.590199999999999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44412</v>
      </c>
      <c r="E616" s="184">
        <v>101.42149999999999</v>
      </c>
      <c r="F616" s="184">
        <v>0.2913</v>
      </c>
      <c r="G616" s="184">
        <v>2.1263999999999998</v>
      </c>
      <c r="H616" s="184">
        <v>2.4064000000000001</v>
      </c>
      <c r="I616" s="184">
        <v>3.6265999999999998</v>
      </c>
      <c r="J616" s="184">
        <v>3.1520999999999999</v>
      </c>
      <c r="K616" s="184">
        <v>14.724399999999999</v>
      </c>
      <c r="L616" s="184">
        <v>14.0349</v>
      </c>
      <c r="M616" s="184">
        <v>37.100700000000003</v>
      </c>
      <c r="N616" s="184">
        <v>51.062199999999997</v>
      </c>
      <c r="O616" s="184">
        <v>13.6854</v>
      </c>
      <c r="P616" s="184">
        <v>14.696999999999999</v>
      </c>
      <c r="Q616" s="184">
        <v>15.226800000000001</v>
      </c>
      <c r="R616" s="184">
        <v>22.032900000000001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44412</v>
      </c>
      <c r="E617" s="184">
        <v>19.297599999999999</v>
      </c>
      <c r="F617" s="184">
        <v>0.1308</v>
      </c>
      <c r="G617" s="184">
        <v>1.8166</v>
      </c>
      <c r="H617" s="184">
        <v>2.6911</v>
      </c>
      <c r="I617" s="184">
        <v>3.8851</v>
      </c>
      <c r="J617" s="184">
        <v>4.5164</v>
      </c>
      <c r="K617" s="184">
        <v>18.500699999999998</v>
      </c>
      <c r="L617" s="184">
        <v>21.747599999999998</v>
      </c>
      <c r="M617" s="184">
        <v>53.689799999999998</v>
      </c>
      <c r="N617" s="184">
        <v>64.778999999999996</v>
      </c>
      <c r="O617" s="184">
        <v>16.130600000000001</v>
      </c>
      <c r="P617" s="184"/>
      <c r="Q617" s="184">
        <v>14.6869</v>
      </c>
      <c r="R617" s="184">
        <v>30.104099999999999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44412</v>
      </c>
      <c r="E618" s="184">
        <v>17.554600000000001</v>
      </c>
      <c r="F618" s="184">
        <v>0.12609999999999999</v>
      </c>
      <c r="G618" s="184">
        <v>1.7928999999999999</v>
      </c>
      <c r="H618" s="184">
        <v>2.6579000000000002</v>
      </c>
      <c r="I618" s="184">
        <v>3.8138000000000001</v>
      </c>
      <c r="J618" s="184">
        <v>4.3586999999999998</v>
      </c>
      <c r="K618" s="184">
        <v>18.005400000000002</v>
      </c>
      <c r="L618" s="184">
        <v>20.758900000000001</v>
      </c>
      <c r="M618" s="184">
        <v>51.822299999999998</v>
      </c>
      <c r="N618" s="184">
        <v>62.092300000000002</v>
      </c>
      <c r="O618" s="184">
        <v>14.1312</v>
      </c>
      <c r="P618" s="184"/>
      <c r="Q618" s="184">
        <v>12.446</v>
      </c>
      <c r="R618" s="184">
        <v>27.958100000000002</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44412</v>
      </c>
      <c r="E619" s="184">
        <v>31.957000000000001</v>
      </c>
      <c r="F619" s="184">
        <v>0.46839999999999998</v>
      </c>
      <c r="G619" s="184">
        <v>2.5249000000000001</v>
      </c>
      <c r="H619" s="184">
        <v>3.3203999999999998</v>
      </c>
      <c r="I619" s="184">
        <v>4.2541000000000002</v>
      </c>
      <c r="J619" s="184">
        <v>4.6124000000000001</v>
      </c>
      <c r="K619" s="184">
        <v>16.017399999999999</v>
      </c>
      <c r="L619" s="184">
        <v>18.1798</v>
      </c>
      <c r="M619" s="184">
        <v>49.094900000000003</v>
      </c>
      <c r="N619" s="184">
        <v>67.287899999999993</v>
      </c>
      <c r="O619" s="184">
        <v>22.0364</v>
      </c>
      <c r="P619" s="184">
        <v>22.728200000000001</v>
      </c>
      <c r="Q619" s="184">
        <v>23.0306</v>
      </c>
      <c r="R619" s="184">
        <v>33.672899999999998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44412</v>
      </c>
      <c r="E620" s="184">
        <v>29.472999999999999</v>
      </c>
      <c r="F620" s="184">
        <v>0.46700000000000003</v>
      </c>
      <c r="G620" s="184">
        <v>2.5076999999999998</v>
      </c>
      <c r="H620" s="184">
        <v>3.2980999999999998</v>
      </c>
      <c r="I620" s="184">
        <v>4.2000999999999999</v>
      </c>
      <c r="J620" s="184">
        <v>4.492</v>
      </c>
      <c r="K620" s="184">
        <v>15.648400000000001</v>
      </c>
      <c r="L620" s="184">
        <v>17.375499999999999</v>
      </c>
      <c r="M620" s="184">
        <v>47.505099999999999</v>
      </c>
      <c r="N620" s="184">
        <v>64.874700000000004</v>
      </c>
      <c r="O620" s="184">
        <v>20.167100000000001</v>
      </c>
      <c r="P620" s="184">
        <v>20.9876</v>
      </c>
      <c r="Q620" s="184">
        <v>21.267299999999999</v>
      </c>
      <c r="R620" s="184">
        <v>31.668700000000001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44412</v>
      </c>
      <c r="E621" s="184">
        <v>28.5654</v>
      </c>
      <c r="F621" s="184">
        <v>-0.14960000000000001</v>
      </c>
      <c r="G621" s="184">
        <v>2.0148999999999999</v>
      </c>
      <c r="H621" s="184">
        <v>2.7313999999999998</v>
      </c>
      <c r="I621" s="184">
        <v>5.3983999999999996</v>
      </c>
      <c r="J621" s="184">
        <v>6.1326999999999998</v>
      </c>
      <c r="K621" s="184">
        <v>19.9682</v>
      </c>
      <c r="L621" s="184">
        <v>20.324999999999999</v>
      </c>
      <c r="M621" s="184">
        <v>52.926200000000001</v>
      </c>
      <c r="N621" s="184">
        <v>64.294499999999999</v>
      </c>
      <c r="O621" s="184">
        <v>14.211600000000001</v>
      </c>
      <c r="P621" s="184">
        <v>17.941199999999998</v>
      </c>
      <c r="Q621" s="184">
        <v>17.409500000000001</v>
      </c>
      <c r="R621" s="184">
        <v>28.5504</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44412</v>
      </c>
      <c r="E622" s="184">
        <v>26.156500000000001</v>
      </c>
      <c r="F622" s="184">
        <v>-0.1535</v>
      </c>
      <c r="G622" s="184">
        <v>1.9964999999999999</v>
      </c>
      <c r="H622" s="184">
        <v>2.7054</v>
      </c>
      <c r="I622" s="184">
        <v>5.3414999999999999</v>
      </c>
      <c r="J622" s="184">
        <v>6.0071000000000003</v>
      </c>
      <c r="K622" s="184">
        <v>19.575900000000001</v>
      </c>
      <c r="L622" s="184">
        <v>19.5534</v>
      </c>
      <c r="M622" s="184">
        <v>51.436100000000003</v>
      </c>
      <c r="N622" s="184">
        <v>62.113300000000002</v>
      </c>
      <c r="O622" s="184">
        <v>12.7209</v>
      </c>
      <c r="P622" s="184">
        <v>16.379200000000001</v>
      </c>
      <c r="Q622" s="184">
        <v>15.8385</v>
      </c>
      <c r="R622" s="184">
        <v>26.849599999999999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44412</v>
      </c>
      <c r="E623" s="184">
        <v>21.081600000000002</v>
      </c>
      <c r="F623" s="184">
        <v>0.2306</v>
      </c>
      <c r="G623" s="184">
        <v>2.4453</v>
      </c>
      <c r="H623" s="184">
        <v>3.1621999999999999</v>
      </c>
      <c r="I623" s="184">
        <v>4.5414000000000003</v>
      </c>
      <c r="J623" s="184">
        <v>3.9828999999999999</v>
      </c>
      <c r="K623" s="184">
        <v>13.9749</v>
      </c>
      <c r="L623" s="184">
        <v>13.2378</v>
      </c>
      <c r="M623" s="184">
        <v>37.639800000000001</v>
      </c>
      <c r="N623" s="184">
        <v>47.015599999999999</v>
      </c>
      <c r="O623" s="184">
        <v>11.995699999999999</v>
      </c>
      <c r="P623" s="184">
        <v>13.3134</v>
      </c>
      <c r="Q623" s="184">
        <v>14.245699999999999</v>
      </c>
      <c r="R623" s="184">
        <v>21.485600000000002</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44412</v>
      </c>
      <c r="E624" s="184">
        <v>19.174800000000001</v>
      </c>
      <c r="F624" s="184">
        <v>0.2253</v>
      </c>
      <c r="G624" s="184">
        <v>2.4184999999999999</v>
      </c>
      <c r="H624" s="184">
        <v>3.1240999999999999</v>
      </c>
      <c r="I624" s="184">
        <v>4.4600999999999997</v>
      </c>
      <c r="J624" s="184">
        <v>3.8052000000000001</v>
      </c>
      <c r="K624" s="184">
        <v>13.422800000000001</v>
      </c>
      <c r="L624" s="184">
        <v>12.1471</v>
      </c>
      <c r="M624" s="184">
        <v>35.638399999999997</v>
      </c>
      <c r="N624" s="184">
        <v>44.144300000000001</v>
      </c>
      <c r="O624" s="184">
        <v>10.008599999999999</v>
      </c>
      <c r="P624" s="184">
        <v>11.399900000000001</v>
      </c>
      <c r="Q624" s="184">
        <v>12.3279</v>
      </c>
      <c r="R624" s="184">
        <v>19.391200000000001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44412</v>
      </c>
      <c r="E625" s="184">
        <v>71.684100000000001</v>
      </c>
      <c r="F625" s="184">
        <v>0.32290000000000002</v>
      </c>
      <c r="G625" s="184">
        <v>2.1964999999999999</v>
      </c>
      <c r="H625" s="184">
        <v>3.1042999999999998</v>
      </c>
      <c r="I625" s="184">
        <v>5.0191999999999997</v>
      </c>
      <c r="J625" s="184">
        <v>5.4154999999999998</v>
      </c>
      <c r="K625" s="184">
        <v>15.1152</v>
      </c>
      <c r="L625" s="184">
        <v>18.468299999999999</v>
      </c>
      <c r="M625" s="184">
        <v>52.62</v>
      </c>
      <c r="N625" s="184">
        <v>64.446600000000004</v>
      </c>
      <c r="O625" s="184">
        <v>7.6868999999999996</v>
      </c>
      <c r="P625" s="184">
        <v>8.5405999999999995</v>
      </c>
      <c r="Q625" s="184">
        <v>13.206099999999999</v>
      </c>
      <c r="R625" s="184">
        <v>21.072099999999999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44412</v>
      </c>
      <c r="E626" s="184">
        <v>76.546000000000006</v>
      </c>
      <c r="F626" s="184">
        <v>0.3246</v>
      </c>
      <c r="G626" s="184">
        <v>2.2054</v>
      </c>
      <c r="H626" s="184">
        <v>3.1166</v>
      </c>
      <c r="I626" s="184">
        <v>5.0465</v>
      </c>
      <c r="J626" s="184">
        <v>5.4751000000000003</v>
      </c>
      <c r="K626" s="184">
        <v>15.3025</v>
      </c>
      <c r="L626" s="184">
        <v>18.8735</v>
      </c>
      <c r="M626" s="184">
        <v>53.421199999999999</v>
      </c>
      <c r="N626" s="184">
        <v>65.597999999999999</v>
      </c>
      <c r="O626" s="184">
        <v>8.4710000000000001</v>
      </c>
      <c r="P626" s="184">
        <v>9.4259000000000004</v>
      </c>
      <c r="Q626" s="184">
        <v>14.0143</v>
      </c>
      <c r="R626" s="184">
        <v>21.916899999999998</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44412</v>
      </c>
      <c r="E627" s="184">
        <v>17.373100000000001</v>
      </c>
      <c r="F627" s="184">
        <v>-0.48170000000000002</v>
      </c>
      <c r="G627" s="184">
        <v>0.63370000000000004</v>
      </c>
      <c r="H627" s="184">
        <v>0.9506</v>
      </c>
      <c r="I627" s="184">
        <v>1.5567</v>
      </c>
      <c r="J627" s="184">
        <v>4.8175999999999997</v>
      </c>
      <c r="K627" s="184">
        <v>14.127000000000001</v>
      </c>
      <c r="L627" s="184">
        <v>17.228999999999999</v>
      </c>
      <c r="M627" s="184">
        <v>38.900300000000001</v>
      </c>
      <c r="N627" s="184">
        <v>49.764200000000002</v>
      </c>
      <c r="O627" s="184"/>
      <c r="P627" s="184"/>
      <c r="Q627" s="184">
        <v>31.2197</v>
      </c>
      <c r="R627" s="184">
        <v>31.923200000000001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44412</v>
      </c>
      <c r="E628" s="184">
        <v>16.947399999999998</v>
      </c>
      <c r="F628" s="184">
        <v>-0.48559999999999998</v>
      </c>
      <c r="G628" s="184">
        <v>0.61570000000000003</v>
      </c>
      <c r="H628" s="184">
        <v>0.92479999999999996</v>
      </c>
      <c r="I628" s="184">
        <v>1.5021</v>
      </c>
      <c r="J628" s="184">
        <v>4.6936999999999998</v>
      </c>
      <c r="K628" s="184">
        <v>13.7539</v>
      </c>
      <c r="L628" s="184">
        <v>16.511399999999998</v>
      </c>
      <c r="M628" s="184">
        <v>37.640500000000003</v>
      </c>
      <c r="N628" s="184">
        <v>47.964399999999998</v>
      </c>
      <c r="O628" s="184"/>
      <c r="P628" s="184"/>
      <c r="Q628" s="184">
        <v>29.628</v>
      </c>
      <c r="R628" s="184">
        <v>30.322399999999998</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44412</v>
      </c>
      <c r="E629" s="184">
        <v>23.88</v>
      </c>
      <c r="F629" s="184">
        <v>0.75949999999999995</v>
      </c>
      <c r="G629" s="184">
        <v>2.7980999999999998</v>
      </c>
      <c r="H629" s="184">
        <v>3.8260999999999998</v>
      </c>
      <c r="I629" s="184">
        <v>5.2910000000000004</v>
      </c>
      <c r="J629" s="184">
        <v>5.8041999999999998</v>
      </c>
      <c r="K629" s="184">
        <v>17.867699999999999</v>
      </c>
      <c r="L629" s="184">
        <v>20.120699999999999</v>
      </c>
      <c r="M629" s="184">
        <v>53.076900000000002</v>
      </c>
      <c r="N629" s="184">
        <v>60.808100000000003</v>
      </c>
      <c r="O629" s="184">
        <v>16.9664</v>
      </c>
      <c r="P629" s="184">
        <v>16.653500000000001</v>
      </c>
      <c r="Q629" s="184">
        <v>16.649899999999999</v>
      </c>
      <c r="R629" s="184">
        <v>28.866099999999999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44412</v>
      </c>
      <c r="E630" s="184">
        <v>22.1</v>
      </c>
      <c r="F630" s="184">
        <v>0.72929999999999995</v>
      </c>
      <c r="G630" s="184">
        <v>2.7429000000000001</v>
      </c>
      <c r="H630" s="184">
        <v>3.8046000000000002</v>
      </c>
      <c r="I630" s="184">
        <v>5.2381000000000002</v>
      </c>
      <c r="J630" s="184">
        <v>5.6910999999999996</v>
      </c>
      <c r="K630" s="184">
        <v>17.4907</v>
      </c>
      <c r="L630" s="184">
        <v>19.3949</v>
      </c>
      <c r="M630" s="184">
        <v>51.785699999999999</v>
      </c>
      <c r="N630" s="184">
        <v>58.992800000000003</v>
      </c>
      <c r="O630" s="184">
        <v>15.2913</v>
      </c>
      <c r="P630" s="184">
        <v>14.9236</v>
      </c>
      <c r="Q630" s="184">
        <v>15.062099999999999</v>
      </c>
      <c r="R630" s="184">
        <v>27.162800000000001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44412</v>
      </c>
      <c r="E631" s="184">
        <v>837.15306643897702</v>
      </c>
      <c r="F631" s="184">
        <v>-6.0100000000000001E-2</v>
      </c>
      <c r="G631" s="184">
        <v>2.0438000000000001</v>
      </c>
      <c r="H631" s="184">
        <v>3.2932000000000001</v>
      </c>
      <c r="I631" s="184">
        <v>4.1151999999999997</v>
      </c>
      <c r="J631" s="184">
        <v>3.8626999999999998</v>
      </c>
      <c r="K631" s="184">
        <v>15.648999999999999</v>
      </c>
      <c r="L631" s="184">
        <v>12.9587</v>
      </c>
      <c r="M631" s="184">
        <v>43.437199999999997</v>
      </c>
      <c r="N631" s="184">
        <v>55.189500000000002</v>
      </c>
      <c r="O631" s="184">
        <v>12.019299999999999</v>
      </c>
      <c r="P631" s="184">
        <v>11.728999999999999</v>
      </c>
      <c r="Q631" s="184">
        <v>19.073599999999999</v>
      </c>
      <c r="R631" s="184">
        <v>25.056100000000001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44412</v>
      </c>
      <c r="E632" s="184">
        <v>295.51</v>
      </c>
      <c r="F632" s="184">
        <v>-6.0900000000000003E-2</v>
      </c>
      <c r="G632" s="184">
        <v>2.0512999999999999</v>
      </c>
      <c r="H632" s="184">
        <v>3.2999000000000001</v>
      </c>
      <c r="I632" s="184">
        <v>4.1334999999999997</v>
      </c>
      <c r="J632" s="184">
        <v>3.8992</v>
      </c>
      <c r="K632" s="184">
        <v>15.7637</v>
      </c>
      <c r="L632" s="184">
        <v>13.1875</v>
      </c>
      <c r="M632" s="184">
        <v>43.8705</v>
      </c>
      <c r="N632" s="184">
        <v>55.818600000000004</v>
      </c>
      <c r="O632" s="184">
        <v>12.451700000000001</v>
      </c>
      <c r="P632" s="184">
        <v>12.2498</v>
      </c>
      <c r="Q632" s="184">
        <v>13.194800000000001</v>
      </c>
      <c r="R632" s="184">
        <v>25.517499999999998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44412</v>
      </c>
      <c r="E633" s="184">
        <v>456.35059094239102</v>
      </c>
      <c r="F633" s="184">
        <v>-6.6100000000000006E-2</v>
      </c>
      <c r="G633" s="184">
        <v>2.0131999999999999</v>
      </c>
      <c r="H633" s="184">
        <v>3.2385999999999999</v>
      </c>
      <c r="I633" s="184">
        <v>4.0087999999999999</v>
      </c>
      <c r="J633" s="184">
        <v>3.72</v>
      </c>
      <c r="K633" s="184">
        <v>15.545</v>
      </c>
      <c r="L633" s="184">
        <v>12.8217</v>
      </c>
      <c r="M633" s="184">
        <v>43.137</v>
      </c>
      <c r="N633" s="184">
        <v>54.631</v>
      </c>
      <c r="O633" s="184">
        <v>12.2233</v>
      </c>
      <c r="P633" s="184">
        <v>15.013500000000001</v>
      </c>
      <c r="Q633" s="184">
        <v>16.258700000000001</v>
      </c>
      <c r="R633" s="184">
        <v>25.215699999999998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44412</v>
      </c>
      <c r="E634" s="184">
        <v>316.31</v>
      </c>
      <c r="F634" s="184">
        <v>-6.6299999999999998E-2</v>
      </c>
      <c r="G634" s="184">
        <v>2.0190000000000001</v>
      </c>
      <c r="H634" s="184">
        <v>3.2477999999999998</v>
      </c>
      <c r="I634" s="184">
        <v>4.0288000000000004</v>
      </c>
      <c r="J634" s="184">
        <v>3.7694000000000001</v>
      </c>
      <c r="K634" s="184">
        <v>15.699199999999999</v>
      </c>
      <c r="L634" s="184">
        <v>13.113300000000001</v>
      </c>
      <c r="M634" s="184">
        <v>43.692399999999999</v>
      </c>
      <c r="N634" s="184">
        <v>55.434899999999999</v>
      </c>
      <c r="O634" s="184">
        <v>12.854799999999999</v>
      </c>
      <c r="P634" s="184">
        <v>15.613899999999999</v>
      </c>
      <c r="Q634" s="184">
        <v>16.410900000000002</v>
      </c>
      <c r="R634" s="184">
        <v>25.839300000000001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44412</v>
      </c>
      <c r="E635" s="184">
        <v>210.69759999999999</v>
      </c>
      <c r="F635" s="184">
        <v>-0.60860000000000003</v>
      </c>
      <c r="G635" s="184">
        <v>1.2381</v>
      </c>
      <c r="H635" s="184">
        <v>2.8666</v>
      </c>
      <c r="I635" s="184">
        <v>4.6814999999999998</v>
      </c>
      <c r="J635" s="184">
        <v>7.4063999999999997</v>
      </c>
      <c r="K635" s="184">
        <v>21.850200000000001</v>
      </c>
      <c r="L635" s="184">
        <v>42.915300000000002</v>
      </c>
      <c r="M635" s="184">
        <v>80.147000000000006</v>
      </c>
      <c r="N635" s="184">
        <v>101.5466</v>
      </c>
      <c r="O635" s="184">
        <v>31.0383</v>
      </c>
      <c r="P635" s="184">
        <v>24.045100000000001</v>
      </c>
      <c r="Q635" s="184">
        <v>15.337999999999999</v>
      </c>
      <c r="R635" s="184">
        <v>54.995699999999999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44412</v>
      </c>
      <c r="E636" s="184">
        <v>223.31059999999999</v>
      </c>
      <c r="F636" s="184">
        <v>-0.60399999999999998</v>
      </c>
      <c r="G636" s="184">
        <v>1.2656000000000001</v>
      </c>
      <c r="H636" s="184">
        <v>2.9062000000000001</v>
      </c>
      <c r="I636" s="184">
        <v>4.7704000000000004</v>
      </c>
      <c r="J636" s="184">
        <v>7.6055999999999999</v>
      </c>
      <c r="K636" s="184">
        <v>22.527899999999999</v>
      </c>
      <c r="L636" s="184">
        <v>44.447899999999997</v>
      </c>
      <c r="M636" s="184">
        <v>83.080600000000004</v>
      </c>
      <c r="N636" s="184">
        <v>105.7971</v>
      </c>
      <c r="O636" s="184">
        <v>33.046700000000001</v>
      </c>
      <c r="P636" s="184">
        <v>25.267199999999999</v>
      </c>
      <c r="Q636" s="184">
        <v>22.503900000000002</v>
      </c>
      <c r="R636" s="184">
        <v>57.990699999999997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44412</v>
      </c>
      <c r="E637" s="184">
        <v>75.09</v>
      </c>
      <c r="F637" s="184">
        <v>0.48170000000000002</v>
      </c>
      <c r="G637" s="184">
        <v>2.0522</v>
      </c>
      <c r="H637" s="184">
        <v>2.9194</v>
      </c>
      <c r="I637" s="184">
        <v>3.387</v>
      </c>
      <c r="J637" s="184">
        <v>4.0027999999999997</v>
      </c>
      <c r="K637" s="184">
        <v>13.480399999999999</v>
      </c>
      <c r="L637" s="184">
        <v>13.1044</v>
      </c>
      <c r="M637" s="184">
        <v>43.2742</v>
      </c>
      <c r="N637" s="184">
        <v>58.786200000000001</v>
      </c>
      <c r="O637" s="184">
        <v>11.863899999999999</v>
      </c>
      <c r="P637" s="184">
        <v>11.6227</v>
      </c>
      <c r="Q637" s="184">
        <v>17.319400000000002</v>
      </c>
      <c r="R637" s="184">
        <v>20.239100000000001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44412</v>
      </c>
      <c r="E638" s="184">
        <v>73.930000000000007</v>
      </c>
      <c r="F638" s="184">
        <v>0.48930000000000001</v>
      </c>
      <c r="G638" s="184">
        <v>2.0569000000000002</v>
      </c>
      <c r="H638" s="184">
        <v>2.9091999999999998</v>
      </c>
      <c r="I638" s="184">
        <v>3.3696999999999999</v>
      </c>
      <c r="J638" s="184">
        <v>3.9657</v>
      </c>
      <c r="K638" s="184">
        <v>13.337400000000001</v>
      </c>
      <c r="L638" s="184">
        <v>12.835800000000001</v>
      </c>
      <c r="M638" s="184">
        <v>42.749600000000001</v>
      </c>
      <c r="N638" s="184">
        <v>58.037599999999998</v>
      </c>
      <c r="O638" s="184">
        <v>11.3758</v>
      </c>
      <c r="P638" s="184">
        <v>11.24</v>
      </c>
      <c r="Q638" s="184">
        <v>16.981999999999999</v>
      </c>
      <c r="R638" s="184">
        <v>19.655799999999999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44412</v>
      </c>
      <c r="E639" s="184">
        <v>222.12309999999999</v>
      </c>
      <c r="F639" s="184">
        <v>4.4699999999999997E-2</v>
      </c>
      <c r="G639" s="184">
        <v>2.0206</v>
      </c>
      <c r="H639" s="184">
        <v>3.3235000000000001</v>
      </c>
      <c r="I639" s="184">
        <v>3.6524999999999999</v>
      </c>
      <c r="J639" s="184">
        <v>4.3025000000000002</v>
      </c>
      <c r="K639" s="184">
        <v>16.014299999999999</v>
      </c>
      <c r="L639" s="184">
        <v>14.902200000000001</v>
      </c>
      <c r="M639" s="184">
        <v>46.398699999999998</v>
      </c>
      <c r="N639" s="184">
        <v>53.193300000000001</v>
      </c>
      <c r="O639" s="184">
        <v>14.822900000000001</v>
      </c>
      <c r="P639" s="184">
        <v>13.2189</v>
      </c>
      <c r="Q639" s="184">
        <v>14.853300000000001</v>
      </c>
      <c r="R639" s="184">
        <v>26.5746</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44412</v>
      </c>
      <c r="E640" s="184">
        <v>655.01492772691597</v>
      </c>
      <c r="F640" s="184">
        <v>4.3099999999999999E-2</v>
      </c>
      <c r="G640" s="184">
        <v>2.0124</v>
      </c>
      <c r="H640" s="184">
        <v>3.3119000000000001</v>
      </c>
      <c r="I640" s="184">
        <v>3.6267999999999998</v>
      </c>
      <c r="J640" s="184">
        <v>4.2474999999999996</v>
      </c>
      <c r="K640" s="184">
        <v>15.842499999999999</v>
      </c>
      <c r="L640" s="184">
        <v>14.547499999999999</v>
      </c>
      <c r="M640" s="184">
        <v>45.713500000000003</v>
      </c>
      <c r="N640" s="184">
        <v>52.2517</v>
      </c>
      <c r="O640" s="184">
        <v>14.106400000000001</v>
      </c>
      <c r="P640" s="184">
        <v>12.4819</v>
      </c>
      <c r="Q640" s="184">
        <v>15.8865</v>
      </c>
      <c r="R640" s="184">
        <v>25.7851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44412</v>
      </c>
      <c r="E641" s="184">
        <v>22.960799999999999</v>
      </c>
      <c r="F641" s="184">
        <v>-2.6100000000000002E-2</v>
      </c>
      <c r="G641" s="184">
        <v>1.6734</v>
      </c>
      <c r="H641" s="184">
        <v>2.4390999999999998</v>
      </c>
      <c r="I641" s="184">
        <v>2.4176000000000002</v>
      </c>
      <c r="J641" s="184">
        <v>4.9800000000000004</v>
      </c>
      <c r="K641" s="184">
        <v>14.1028</v>
      </c>
      <c r="L641" s="184">
        <v>22.7529</v>
      </c>
      <c r="M641" s="184">
        <v>53.200699999999998</v>
      </c>
      <c r="N641" s="184">
        <v>67.9465</v>
      </c>
      <c r="O641" s="184">
        <v>18.4468</v>
      </c>
      <c r="P641" s="184">
        <v>15.704800000000001</v>
      </c>
      <c r="Q641" s="184">
        <v>13.747</v>
      </c>
      <c r="R641" s="184">
        <v>32.740900000000003</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44412</v>
      </c>
      <c r="E642" s="184">
        <v>22.389500000000002</v>
      </c>
      <c r="F642" s="184">
        <v>-2.6800000000000001E-2</v>
      </c>
      <c r="G642" s="184">
        <v>1.6688000000000001</v>
      </c>
      <c r="H642" s="184">
        <v>2.4325000000000001</v>
      </c>
      <c r="I642" s="184">
        <v>2.403</v>
      </c>
      <c r="J642" s="184">
        <v>4.9465000000000003</v>
      </c>
      <c r="K642" s="184">
        <v>14.0024</v>
      </c>
      <c r="L642" s="184">
        <v>22.540500000000002</v>
      </c>
      <c r="M642" s="184">
        <v>52.796999999999997</v>
      </c>
      <c r="N642" s="184">
        <v>67.353099999999998</v>
      </c>
      <c r="O642" s="184">
        <v>17.830300000000001</v>
      </c>
      <c r="P642" s="184">
        <v>15.205399999999999</v>
      </c>
      <c r="Q642" s="184">
        <v>13.305899999999999</v>
      </c>
      <c r="R642" s="184">
        <v>32.276299999999999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44412</v>
      </c>
      <c r="E643" s="184">
        <v>24.4085</v>
      </c>
      <c r="F643" s="184">
        <v>2.87E-2</v>
      </c>
      <c r="G643" s="184">
        <v>1.7486999999999999</v>
      </c>
      <c r="H643" s="184">
        <v>2.5175000000000001</v>
      </c>
      <c r="I643" s="184">
        <v>2.4933999999999998</v>
      </c>
      <c r="J643" s="184">
        <v>5.1528</v>
      </c>
      <c r="K643" s="184">
        <v>14.6914</v>
      </c>
      <c r="L643" s="184">
        <v>22.847100000000001</v>
      </c>
      <c r="M643" s="184">
        <v>52.8675</v>
      </c>
      <c r="N643" s="184">
        <v>67.189499999999995</v>
      </c>
      <c r="O643" s="184">
        <v>20.358000000000001</v>
      </c>
      <c r="P643" s="184">
        <v>17.1784</v>
      </c>
      <c r="Q643" s="184">
        <v>15.049300000000001</v>
      </c>
      <c r="R643" s="184">
        <v>34.142699999999998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44412</v>
      </c>
      <c r="E644" s="184">
        <v>23.808</v>
      </c>
      <c r="F644" s="184">
        <v>2.7699999999999999E-2</v>
      </c>
      <c r="G644" s="184">
        <v>1.744</v>
      </c>
      <c r="H644" s="184">
        <v>2.5106999999999999</v>
      </c>
      <c r="I644" s="184">
        <v>2.4784999999999999</v>
      </c>
      <c r="J644" s="184">
        <v>5.1195000000000004</v>
      </c>
      <c r="K644" s="184">
        <v>14.5899</v>
      </c>
      <c r="L644" s="184">
        <v>22.635000000000002</v>
      </c>
      <c r="M644" s="184">
        <v>52.468800000000002</v>
      </c>
      <c r="N644" s="184">
        <v>66.605999999999995</v>
      </c>
      <c r="O644" s="184">
        <v>19.735800000000001</v>
      </c>
      <c r="P644" s="184">
        <v>16.6859</v>
      </c>
      <c r="Q644" s="184">
        <v>14.599</v>
      </c>
      <c r="R644" s="184">
        <v>33.680399999999999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44412</v>
      </c>
      <c r="E645" s="184">
        <v>24.0215</v>
      </c>
      <c r="F645" s="184">
        <v>-2.0799999999999999E-2</v>
      </c>
      <c r="G645" s="184">
        <v>1.6865000000000001</v>
      </c>
      <c r="H645" s="184">
        <v>2.4104999999999999</v>
      </c>
      <c r="I645" s="184">
        <v>2.4013</v>
      </c>
      <c r="J645" s="184">
        <v>4.9890999999999996</v>
      </c>
      <c r="K645" s="184">
        <v>14.3255</v>
      </c>
      <c r="L645" s="184">
        <v>22.942599999999999</v>
      </c>
      <c r="M645" s="184">
        <v>53.413600000000002</v>
      </c>
      <c r="N645" s="184">
        <v>67.990700000000004</v>
      </c>
      <c r="O645" s="184">
        <v>21.113600000000002</v>
      </c>
      <c r="P645" s="184">
        <v>16.7209</v>
      </c>
      <c r="Q645" s="184">
        <v>17.806000000000001</v>
      </c>
      <c r="R645" s="184">
        <v>34.1008</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44412</v>
      </c>
      <c r="E646" s="184">
        <v>22.904800000000002</v>
      </c>
      <c r="F646" s="184">
        <v>-2.2700000000000001E-2</v>
      </c>
      <c r="G646" s="184">
        <v>1.6798</v>
      </c>
      <c r="H646" s="184">
        <v>2.4011999999999998</v>
      </c>
      <c r="I646" s="184">
        <v>2.3820000000000001</v>
      </c>
      <c r="J646" s="184">
        <v>4.9461000000000004</v>
      </c>
      <c r="K646" s="184">
        <v>14.196300000000001</v>
      </c>
      <c r="L646" s="184">
        <v>22.669899999999998</v>
      </c>
      <c r="M646" s="184">
        <v>52.882100000000001</v>
      </c>
      <c r="N646" s="184">
        <v>67.199299999999994</v>
      </c>
      <c r="O646" s="184">
        <v>20.361799999999999</v>
      </c>
      <c r="P646" s="184">
        <v>15.741300000000001</v>
      </c>
      <c r="Q646" s="184">
        <v>16.7621</v>
      </c>
      <c r="R646" s="184">
        <v>33.459099999999999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44412</v>
      </c>
      <c r="E647" s="184">
        <v>29.611799999999999</v>
      </c>
      <c r="F647" s="184">
        <v>-0.66890000000000005</v>
      </c>
      <c r="G647" s="184">
        <v>1.4468000000000001</v>
      </c>
      <c r="H647" s="184">
        <v>3.77</v>
      </c>
      <c r="I647" s="184">
        <v>6.7469000000000001</v>
      </c>
      <c r="J647" s="184">
        <v>11.429</v>
      </c>
      <c r="K647" s="184">
        <v>33.014400000000002</v>
      </c>
      <c r="L647" s="184">
        <v>44.723100000000002</v>
      </c>
      <c r="M647" s="184">
        <v>89.251499999999993</v>
      </c>
      <c r="N647" s="184">
        <v>109.6767</v>
      </c>
      <c r="O647" s="184">
        <v>30.467199999999998</v>
      </c>
      <c r="P647" s="184"/>
      <c r="Q647" s="184">
        <v>28.3612</v>
      </c>
      <c r="R647" s="184">
        <v>55.601100000000002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44412</v>
      </c>
      <c r="E648" s="184">
        <v>28.7089</v>
      </c>
      <c r="F648" s="184">
        <v>-0.66979999999999995</v>
      </c>
      <c r="G648" s="184">
        <v>1.4406000000000001</v>
      </c>
      <c r="H648" s="184">
        <v>3.7614000000000001</v>
      </c>
      <c r="I648" s="184">
        <v>6.7272999999999996</v>
      </c>
      <c r="J648" s="184">
        <v>11.384</v>
      </c>
      <c r="K648" s="184">
        <v>32.863599999999998</v>
      </c>
      <c r="L648" s="184">
        <v>44.402200000000001</v>
      </c>
      <c r="M648" s="184">
        <v>88.596400000000003</v>
      </c>
      <c r="N648" s="184">
        <v>108.6888</v>
      </c>
      <c r="O648" s="184">
        <v>29.6831</v>
      </c>
      <c r="P648" s="184"/>
      <c r="Q648" s="184">
        <v>27.450299999999999</v>
      </c>
      <c r="R648" s="184">
        <v>54.844799999999999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44412</v>
      </c>
      <c r="E649" s="184">
        <v>15.5412</v>
      </c>
      <c r="F649" s="184">
        <v>0.26390000000000002</v>
      </c>
      <c r="G649" s="184">
        <v>1.599</v>
      </c>
      <c r="H649" s="184">
        <v>1.6788000000000001</v>
      </c>
      <c r="I649" s="184">
        <v>3.3331</v>
      </c>
      <c r="J649" s="184">
        <v>4.1356000000000002</v>
      </c>
      <c r="K649" s="184">
        <v>14.7494</v>
      </c>
      <c r="L649" s="184">
        <v>16.596</v>
      </c>
      <c r="M649" s="184">
        <v>43.749600000000001</v>
      </c>
      <c r="N649" s="184">
        <v>52.173699999999997</v>
      </c>
      <c r="O649" s="184">
        <v>15.1449</v>
      </c>
      <c r="P649" s="184"/>
      <c r="Q649" s="184">
        <v>14.027100000000001</v>
      </c>
      <c r="R649" s="184">
        <v>26.06</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44412</v>
      </c>
      <c r="E650" s="184">
        <v>15.1808</v>
      </c>
      <c r="F650" s="184">
        <v>0.26290000000000002</v>
      </c>
      <c r="G650" s="184">
        <v>1.5933999999999999</v>
      </c>
      <c r="H650" s="184">
        <v>1.671</v>
      </c>
      <c r="I650" s="184">
        <v>3.3157000000000001</v>
      </c>
      <c r="J650" s="184">
        <v>4.0979000000000001</v>
      </c>
      <c r="K650" s="184">
        <v>14.6335</v>
      </c>
      <c r="L650" s="184">
        <v>16.407399999999999</v>
      </c>
      <c r="M650" s="184">
        <v>43.331400000000002</v>
      </c>
      <c r="N650" s="184">
        <v>51.500500000000002</v>
      </c>
      <c r="O650" s="184">
        <v>14.417400000000001</v>
      </c>
      <c r="P650" s="184"/>
      <c r="Q650" s="184">
        <v>13.2333</v>
      </c>
      <c r="R650" s="184">
        <v>25.406400000000001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44412</v>
      </c>
      <c r="E651" s="184">
        <v>17.1218</v>
      </c>
      <c r="F651" s="184">
        <v>0.18779999999999999</v>
      </c>
      <c r="G651" s="184">
        <v>1.4529000000000001</v>
      </c>
      <c r="H651" s="184">
        <v>2.5141</v>
      </c>
      <c r="I651" s="184">
        <v>3.0266999999999999</v>
      </c>
      <c r="J651" s="184">
        <v>3.5182000000000002</v>
      </c>
      <c r="K651" s="184">
        <v>15.946400000000001</v>
      </c>
      <c r="L651" s="184">
        <v>17.820499999999999</v>
      </c>
      <c r="M651" s="184">
        <v>46.3264</v>
      </c>
      <c r="N651" s="184">
        <v>64.255200000000002</v>
      </c>
      <c r="O651" s="184">
        <v>18.5869</v>
      </c>
      <c r="P651" s="184"/>
      <c r="Q651" s="184">
        <v>19.267499999999998</v>
      </c>
      <c r="R651" s="184">
        <v>29.9438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44412</v>
      </c>
      <c r="E652" s="184">
        <v>16.729700000000001</v>
      </c>
      <c r="F652" s="184">
        <v>0.18679999999999999</v>
      </c>
      <c r="G652" s="184">
        <v>1.4475</v>
      </c>
      <c r="H652" s="184">
        <v>2.5066000000000002</v>
      </c>
      <c r="I652" s="184">
        <v>3.0097</v>
      </c>
      <c r="J652" s="184">
        <v>3.4805000000000001</v>
      </c>
      <c r="K652" s="184">
        <v>15.8302</v>
      </c>
      <c r="L652" s="184">
        <v>17.630099999999999</v>
      </c>
      <c r="M652" s="184">
        <v>45.881599999999999</v>
      </c>
      <c r="N652" s="184">
        <v>63.487699999999997</v>
      </c>
      <c r="O652" s="184">
        <v>17.702000000000002</v>
      </c>
      <c r="P652" s="184"/>
      <c r="Q652" s="184">
        <v>18.365600000000001</v>
      </c>
      <c r="R652" s="184">
        <v>29.2272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44412</v>
      </c>
      <c r="E653" s="184">
        <v>74.805000000000007</v>
      </c>
      <c r="F653" s="184">
        <v>0.27089999999999997</v>
      </c>
      <c r="G653" s="184">
        <v>2.2919999999999998</v>
      </c>
      <c r="H653" s="184">
        <v>3.4719000000000002</v>
      </c>
      <c r="I653" s="184">
        <v>5.0765000000000002</v>
      </c>
      <c r="J653" s="184">
        <v>5.7944000000000004</v>
      </c>
      <c r="K653" s="184">
        <v>19.1159</v>
      </c>
      <c r="L653" s="184">
        <v>29.147600000000001</v>
      </c>
      <c r="M653" s="184">
        <v>58.357999999999997</v>
      </c>
      <c r="N653" s="184">
        <v>82.747600000000006</v>
      </c>
      <c r="O653" s="184">
        <v>28.828900000000001</v>
      </c>
      <c r="P653" s="184">
        <v>24.297899999999998</v>
      </c>
      <c r="Q653" s="184">
        <v>23.995799999999999</v>
      </c>
      <c r="R653" s="184">
        <v>46.546799999999998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44412</v>
      </c>
      <c r="E654" s="184">
        <v>56.098799999999997</v>
      </c>
      <c r="F654" s="184">
        <v>-3.5999999999999997E-2</v>
      </c>
      <c r="G654" s="184">
        <v>2.0461999999999998</v>
      </c>
      <c r="H654" s="184">
        <v>4.3085000000000004</v>
      </c>
      <c r="I654" s="184">
        <v>6.0183999999999997</v>
      </c>
      <c r="J654" s="184">
        <v>6.7629000000000001</v>
      </c>
      <c r="K654" s="184">
        <v>21.2486</v>
      </c>
      <c r="L654" s="184">
        <v>32.883299999999998</v>
      </c>
      <c r="M654" s="184">
        <v>62.876199999999997</v>
      </c>
      <c r="N654" s="184">
        <v>84.549499999999995</v>
      </c>
      <c r="O654" s="184">
        <v>33.1004</v>
      </c>
      <c r="P654" s="184">
        <v>25.736599999999999</v>
      </c>
      <c r="Q654" s="184">
        <v>26.408200000000001</v>
      </c>
      <c r="R654" s="184">
        <v>51.694899999999997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44412</v>
      </c>
      <c r="E655" s="184">
        <v>54.438499999999998</v>
      </c>
      <c r="F655" s="184">
        <v>-3.6900000000000002E-2</v>
      </c>
      <c r="G655" s="184">
        <v>2.0407000000000002</v>
      </c>
      <c r="H655" s="184">
        <v>4.3005000000000004</v>
      </c>
      <c r="I655" s="184">
        <v>6.0010000000000003</v>
      </c>
      <c r="J655" s="184">
        <v>6.7244000000000002</v>
      </c>
      <c r="K655" s="184">
        <v>21.127300000000002</v>
      </c>
      <c r="L655" s="184">
        <v>32.618000000000002</v>
      </c>
      <c r="M655" s="184">
        <v>62.349800000000002</v>
      </c>
      <c r="N655" s="184">
        <v>83.720799999999997</v>
      </c>
      <c r="O655" s="184">
        <v>32.272799999999997</v>
      </c>
      <c r="P655" s="184">
        <v>25.099499999999999</v>
      </c>
      <c r="Q655" s="184">
        <v>25.8932</v>
      </c>
      <c r="R655" s="184">
        <v>50.979900000000001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44412</v>
      </c>
      <c r="E656" s="184">
        <v>15.190799999999999</v>
      </c>
      <c r="F656" s="184">
        <v>0.23749999999999999</v>
      </c>
      <c r="G656" s="184">
        <v>2.5629</v>
      </c>
      <c r="H656" s="184">
        <v>2.9794</v>
      </c>
      <c r="I656" s="184">
        <v>3.3900999999999999</v>
      </c>
      <c r="J656" s="184">
        <v>3.5303</v>
      </c>
      <c r="K656" s="184">
        <v>11.7743</v>
      </c>
      <c r="L656" s="184">
        <v>8.8907000000000007</v>
      </c>
      <c r="M656" s="184">
        <v>28.017399999999999</v>
      </c>
      <c r="N656" s="184">
        <v>34.606999999999999</v>
      </c>
      <c r="O656" s="184"/>
      <c r="P656" s="184"/>
      <c r="Q656" s="184">
        <v>18.000499999999999</v>
      </c>
      <c r="R656" s="184">
        <v>22.782299999999999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44412</v>
      </c>
      <c r="E657" s="184">
        <v>14.4724</v>
      </c>
      <c r="F657" s="184">
        <v>0.23200000000000001</v>
      </c>
      <c r="G657" s="184">
        <v>2.5379</v>
      </c>
      <c r="H657" s="184">
        <v>2.9449000000000001</v>
      </c>
      <c r="I657" s="184">
        <v>3.3144999999999998</v>
      </c>
      <c r="J657" s="184">
        <v>3.3632</v>
      </c>
      <c r="K657" s="184">
        <v>11.275700000000001</v>
      </c>
      <c r="L657" s="184">
        <v>7.9135999999999997</v>
      </c>
      <c r="M657" s="184">
        <v>26.266400000000001</v>
      </c>
      <c r="N657" s="184">
        <v>32.157200000000003</v>
      </c>
      <c r="O657" s="184"/>
      <c r="P657" s="184"/>
      <c r="Q657" s="184">
        <v>15.758900000000001</v>
      </c>
      <c r="R657" s="184">
        <v>20.497499999999999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44412</v>
      </c>
      <c r="E658" s="184">
        <v>138.32409999999999</v>
      </c>
      <c r="F658" s="184">
        <v>0.42220000000000002</v>
      </c>
      <c r="G658" s="184">
        <v>2.3184</v>
      </c>
      <c r="H658" s="184">
        <v>3.2713000000000001</v>
      </c>
      <c r="I658" s="184">
        <v>4.8986000000000001</v>
      </c>
      <c r="J658" s="184">
        <v>4.8151999999999999</v>
      </c>
      <c r="K658" s="184">
        <v>15.3819</v>
      </c>
      <c r="L658" s="184">
        <v>14.369</v>
      </c>
      <c r="M658" s="184">
        <v>43.593699999999998</v>
      </c>
      <c r="N658" s="184">
        <v>53.988799999999998</v>
      </c>
      <c r="O658" s="184">
        <v>9.9795999999999996</v>
      </c>
      <c r="P658" s="184">
        <v>11.3978</v>
      </c>
      <c r="Q658" s="184">
        <v>15.5336</v>
      </c>
      <c r="R658" s="184">
        <v>21.700800000000001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44412</v>
      </c>
      <c r="E659" s="184">
        <v>143.33529999999999</v>
      </c>
      <c r="F659" s="184">
        <v>0.42320000000000002</v>
      </c>
      <c r="G659" s="184">
        <v>2.3233999999999999</v>
      </c>
      <c r="H659" s="184">
        <v>3.2784</v>
      </c>
      <c r="I659" s="184">
        <v>4.9138000000000002</v>
      </c>
      <c r="J659" s="184">
        <v>4.8573000000000004</v>
      </c>
      <c r="K659" s="184">
        <v>15.587300000000001</v>
      </c>
      <c r="L659" s="184">
        <v>14.744899999999999</v>
      </c>
      <c r="M659" s="184">
        <v>44.194000000000003</v>
      </c>
      <c r="N659" s="184">
        <v>54.770200000000003</v>
      </c>
      <c r="O659" s="184">
        <v>10.463699999999999</v>
      </c>
      <c r="P659" s="184">
        <v>11.9354</v>
      </c>
      <c r="Q659" s="184">
        <v>13.3889</v>
      </c>
      <c r="R659" s="184">
        <v>22.2376</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44412</v>
      </c>
      <c r="E660" s="184">
        <v>17.567799999999998</v>
      </c>
      <c r="F660" s="184">
        <v>-0.75419999999999998</v>
      </c>
      <c r="G660" s="184">
        <v>0.47639999999999999</v>
      </c>
      <c r="H660" s="184">
        <v>1.8251999999999999</v>
      </c>
      <c r="I660" s="184">
        <v>3.7477</v>
      </c>
      <c r="J660" s="184">
        <v>9.0428999999999995</v>
      </c>
      <c r="K660" s="184">
        <v>33.916200000000003</v>
      </c>
      <c r="L660" s="184">
        <v>48.690600000000003</v>
      </c>
      <c r="M660" s="184">
        <v>94.258899999999997</v>
      </c>
      <c r="N660" s="184">
        <v>118.8043</v>
      </c>
      <c r="O660" s="184">
        <v>13.2515</v>
      </c>
      <c r="P660" s="184"/>
      <c r="Q660" s="184">
        <v>12.7019</v>
      </c>
      <c r="R660" s="184">
        <v>40.006300000000003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44412</v>
      </c>
      <c r="E661" s="184">
        <v>17.178699999999999</v>
      </c>
      <c r="F661" s="184">
        <v>-0.75509999999999999</v>
      </c>
      <c r="G661" s="184">
        <v>0.47370000000000001</v>
      </c>
      <c r="H661" s="184">
        <v>1.8213999999999999</v>
      </c>
      <c r="I661" s="184">
        <v>3.7399</v>
      </c>
      <c r="J661" s="184">
        <v>9.0253999999999994</v>
      </c>
      <c r="K661" s="184">
        <v>33.8583</v>
      </c>
      <c r="L661" s="184">
        <v>48.588000000000001</v>
      </c>
      <c r="M661" s="184">
        <v>94.041600000000003</v>
      </c>
      <c r="N661" s="184">
        <v>118.464</v>
      </c>
      <c r="O661" s="184">
        <v>12.969099999999999</v>
      </c>
      <c r="P661" s="184"/>
      <c r="Q661" s="184">
        <v>12.1675</v>
      </c>
      <c r="R661" s="184">
        <v>39.789400000000001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44412</v>
      </c>
      <c r="E662" s="184">
        <v>15.049200000000001</v>
      </c>
      <c r="F662" s="184">
        <v>-0.75509999999999999</v>
      </c>
      <c r="G662" s="184">
        <v>0.51970000000000005</v>
      </c>
      <c r="H662" s="184">
        <v>1.7786999999999999</v>
      </c>
      <c r="I662" s="184">
        <v>3.5718999999999999</v>
      </c>
      <c r="J662" s="184">
        <v>9.0513999999999992</v>
      </c>
      <c r="K662" s="184">
        <v>33.541600000000003</v>
      </c>
      <c r="L662" s="184">
        <v>49.874499999999998</v>
      </c>
      <c r="M662" s="184">
        <v>96.037400000000005</v>
      </c>
      <c r="N662" s="184">
        <v>120.9868</v>
      </c>
      <c r="O662" s="184">
        <v>13.2936</v>
      </c>
      <c r="P662" s="184"/>
      <c r="Q662" s="184">
        <v>9.8115000000000006</v>
      </c>
      <c r="R662" s="184">
        <v>41.2181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44412</v>
      </c>
      <c r="E663" s="184">
        <v>14.7821</v>
      </c>
      <c r="F663" s="184">
        <v>-0.75529999999999997</v>
      </c>
      <c r="G663" s="184">
        <v>0.51880000000000004</v>
      </c>
      <c r="H663" s="184">
        <v>1.7770999999999999</v>
      </c>
      <c r="I663" s="184">
        <v>3.5676000000000001</v>
      </c>
      <c r="J663" s="184">
        <v>9.0414999999999992</v>
      </c>
      <c r="K663" s="184">
        <v>33.501600000000003</v>
      </c>
      <c r="L663" s="184">
        <v>49.789200000000001</v>
      </c>
      <c r="M663" s="184">
        <v>95.880200000000002</v>
      </c>
      <c r="N663" s="184">
        <v>120.76349999999999</v>
      </c>
      <c r="O663" s="184">
        <v>12.9962</v>
      </c>
      <c r="P663" s="184"/>
      <c r="Q663" s="184">
        <v>9.3620999999999999</v>
      </c>
      <c r="R663" s="184">
        <v>41.055199999999999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44412</v>
      </c>
      <c r="E664" s="184">
        <v>15.023099999999999</v>
      </c>
      <c r="F664" s="184">
        <v>-0.72030000000000005</v>
      </c>
      <c r="G664" s="184">
        <v>0.42309999999999998</v>
      </c>
      <c r="H664" s="184">
        <v>1.9068000000000001</v>
      </c>
      <c r="I664" s="184">
        <v>3.8151999999999999</v>
      </c>
      <c r="J664" s="184">
        <v>8.6260999999999992</v>
      </c>
      <c r="K664" s="184">
        <v>34.2211</v>
      </c>
      <c r="L664" s="184">
        <v>52.830599999999997</v>
      </c>
      <c r="M664" s="184">
        <v>100.8892</v>
      </c>
      <c r="N664" s="184">
        <v>126.7946</v>
      </c>
      <c r="O664" s="184">
        <v>14.0753</v>
      </c>
      <c r="P664" s="184"/>
      <c r="Q664" s="184">
        <v>10.476800000000001</v>
      </c>
      <c r="R664" s="184">
        <v>43.576599999999999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44412</v>
      </c>
      <c r="E665" s="184">
        <v>14.7349</v>
      </c>
      <c r="F665" s="184">
        <v>-0.72089999999999999</v>
      </c>
      <c r="G665" s="184">
        <v>0.42049999999999998</v>
      </c>
      <c r="H665" s="184">
        <v>1.9032</v>
      </c>
      <c r="I665" s="184">
        <v>3.8071000000000002</v>
      </c>
      <c r="J665" s="184">
        <v>8.6067999999999998</v>
      </c>
      <c r="K665" s="184">
        <v>34.157299999999999</v>
      </c>
      <c r="L665" s="184">
        <v>52.652099999999997</v>
      </c>
      <c r="M665" s="184">
        <v>100.49120000000001</v>
      </c>
      <c r="N665" s="184">
        <v>126.1619</v>
      </c>
      <c r="O665" s="184">
        <v>13.666499999999999</v>
      </c>
      <c r="P665" s="184"/>
      <c r="Q665" s="184">
        <v>9.9542000000000002</v>
      </c>
      <c r="R665" s="184">
        <v>43.145200000000003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44412</v>
      </c>
      <c r="E666" s="184">
        <v>14.286899999999999</v>
      </c>
      <c r="F666" s="184">
        <v>-0.77029999999999998</v>
      </c>
      <c r="G666" s="184">
        <v>0.46410000000000001</v>
      </c>
      <c r="H666" s="184">
        <v>2.0427</v>
      </c>
      <c r="I666" s="184">
        <v>3.6101000000000001</v>
      </c>
      <c r="J666" s="184">
        <v>9.3524999999999991</v>
      </c>
      <c r="K666" s="184">
        <v>36.105899999999998</v>
      </c>
      <c r="L666" s="184">
        <v>55.4495</v>
      </c>
      <c r="M666" s="184">
        <v>103.73480000000001</v>
      </c>
      <c r="N666" s="184">
        <v>128.81370000000001</v>
      </c>
      <c r="O666" s="184">
        <v>13.806699999999999</v>
      </c>
      <c r="P666" s="184"/>
      <c r="Q666" s="184">
        <v>9.7039000000000009</v>
      </c>
      <c r="R666" s="184">
        <v>43.5655</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44412</v>
      </c>
      <c r="E667" s="184">
        <v>13.757400000000001</v>
      </c>
      <c r="F667" s="184">
        <v>-0.77029999999999998</v>
      </c>
      <c r="G667" s="184">
        <v>0.46150000000000002</v>
      </c>
      <c r="H667" s="184">
        <v>2.0396999999999998</v>
      </c>
      <c r="I667" s="184">
        <v>3.6019000000000001</v>
      </c>
      <c r="J667" s="184">
        <v>9.3340999999999994</v>
      </c>
      <c r="K667" s="184">
        <v>36.043500000000002</v>
      </c>
      <c r="L667" s="184">
        <v>55.284199999999998</v>
      </c>
      <c r="M667" s="184">
        <v>103.3734</v>
      </c>
      <c r="N667" s="184">
        <v>128.24770000000001</v>
      </c>
      <c r="O667" s="184">
        <v>13.076599999999999</v>
      </c>
      <c r="P667" s="184"/>
      <c r="Q667" s="184">
        <v>8.6335999999999995</v>
      </c>
      <c r="R667" s="184">
        <v>43.186300000000003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44412</v>
      </c>
      <c r="E668" s="184">
        <v>20.653500000000001</v>
      </c>
      <c r="F668" s="184">
        <v>0.30399999999999999</v>
      </c>
      <c r="G668" s="184">
        <v>2.5323000000000002</v>
      </c>
      <c r="H668" s="184">
        <v>3.6223999999999998</v>
      </c>
      <c r="I668" s="184">
        <v>4.6970999999999998</v>
      </c>
      <c r="J668" s="184">
        <v>4.5412999999999997</v>
      </c>
      <c r="K668" s="184">
        <v>15.683199999999999</v>
      </c>
      <c r="L668" s="184">
        <v>15.816800000000001</v>
      </c>
      <c r="M668" s="184">
        <v>45.3551</v>
      </c>
      <c r="N668" s="184">
        <v>55.634700000000002</v>
      </c>
      <c r="O668" s="184">
        <v>13.601000000000001</v>
      </c>
      <c r="P668" s="184">
        <v>14.5717</v>
      </c>
      <c r="Q668" s="184">
        <v>12.071</v>
      </c>
      <c r="R668" s="184">
        <v>27.1401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44412</v>
      </c>
      <c r="E669" s="184">
        <v>20.213200000000001</v>
      </c>
      <c r="F669" s="184">
        <v>0.30320000000000003</v>
      </c>
      <c r="G669" s="184">
        <v>2.5274999999999999</v>
      </c>
      <c r="H669" s="184">
        <v>3.6154999999999999</v>
      </c>
      <c r="I669" s="184">
        <v>4.6821999999999999</v>
      </c>
      <c r="J669" s="184">
        <v>4.5138999999999996</v>
      </c>
      <c r="K669" s="184">
        <v>15.6494</v>
      </c>
      <c r="L669" s="184">
        <v>15.799099999999999</v>
      </c>
      <c r="M669" s="184">
        <v>45.326700000000002</v>
      </c>
      <c r="N669" s="184">
        <v>55.598700000000001</v>
      </c>
      <c r="O669" s="184">
        <v>13.3352</v>
      </c>
      <c r="P669" s="184">
        <v>14.250999999999999</v>
      </c>
      <c r="Q669" s="184">
        <v>11.6922</v>
      </c>
      <c r="R669" s="184">
        <v>26.930900000000001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44412</v>
      </c>
      <c r="E670" s="184">
        <v>22.471399999999999</v>
      </c>
      <c r="F670" s="184">
        <v>0.30890000000000001</v>
      </c>
      <c r="G670" s="184">
        <v>2.5562</v>
      </c>
      <c r="H670" s="184">
        <v>3.4824000000000002</v>
      </c>
      <c r="I670" s="184">
        <v>4.4238999999999997</v>
      </c>
      <c r="J670" s="184">
        <v>4.1769999999999996</v>
      </c>
      <c r="K670" s="184">
        <v>15.3965</v>
      </c>
      <c r="L670" s="184">
        <v>15.0433</v>
      </c>
      <c r="M670" s="184">
        <v>43.911799999999999</v>
      </c>
      <c r="N670" s="184">
        <v>54.266599999999997</v>
      </c>
      <c r="O670" s="184">
        <v>14.247199999999999</v>
      </c>
      <c r="P670" s="184">
        <v>15.1137</v>
      </c>
      <c r="Q670" s="184">
        <v>16.256</v>
      </c>
      <c r="R670" s="184">
        <v>27.303799999999999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44412</v>
      </c>
      <c r="E671" s="184">
        <v>21.976199999999999</v>
      </c>
      <c r="F671" s="184">
        <v>0.309</v>
      </c>
      <c r="G671" s="184">
        <v>2.5539999999999998</v>
      </c>
      <c r="H671" s="184">
        <v>3.4792999999999998</v>
      </c>
      <c r="I671" s="184">
        <v>4.4164000000000003</v>
      </c>
      <c r="J671" s="184">
        <v>4.1609999999999996</v>
      </c>
      <c r="K671" s="184">
        <v>15.347300000000001</v>
      </c>
      <c r="L671" s="184">
        <v>14.9491</v>
      </c>
      <c r="M671" s="184">
        <v>43.735799999999998</v>
      </c>
      <c r="N671" s="184">
        <v>54.015799999999999</v>
      </c>
      <c r="O671" s="184">
        <v>13.8748</v>
      </c>
      <c r="P671" s="184">
        <v>14.630800000000001</v>
      </c>
      <c r="Q671" s="184">
        <v>15.7751</v>
      </c>
      <c r="R671" s="184">
        <v>27.048100000000002</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44412</v>
      </c>
      <c r="E672" s="184">
        <v>14.325799999999999</v>
      </c>
      <c r="F672" s="184">
        <v>-0.79769999999999996</v>
      </c>
      <c r="G672" s="184">
        <v>0.23580000000000001</v>
      </c>
      <c r="H672" s="184">
        <v>1.6245000000000001</v>
      </c>
      <c r="I672" s="184">
        <v>3.3168000000000002</v>
      </c>
      <c r="J672" s="184">
        <v>6.6510999999999996</v>
      </c>
      <c r="K672" s="184">
        <v>29.837900000000001</v>
      </c>
      <c r="L672" s="184">
        <v>45.056699999999999</v>
      </c>
      <c r="M672" s="184">
        <v>89.745699999999999</v>
      </c>
      <c r="N672" s="184">
        <v>110.95269999999999</v>
      </c>
      <c r="O672" s="184">
        <v>14.955500000000001</v>
      </c>
      <c r="P672" s="184"/>
      <c r="Q672" s="184">
        <v>11.3056</v>
      </c>
      <c r="R672" s="184">
        <v>39.118899999999996</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44412</v>
      </c>
      <c r="E673" s="184">
        <v>14.006399999999999</v>
      </c>
      <c r="F673" s="184">
        <v>-0.79890000000000005</v>
      </c>
      <c r="G673" s="184">
        <v>0.23039999999999999</v>
      </c>
      <c r="H673" s="184">
        <v>1.6164000000000001</v>
      </c>
      <c r="I673" s="184">
        <v>3.2997000000000001</v>
      </c>
      <c r="J673" s="184">
        <v>6.6178999999999997</v>
      </c>
      <c r="K673" s="184">
        <v>29.777799999999999</v>
      </c>
      <c r="L673" s="184">
        <v>44.929299999999998</v>
      </c>
      <c r="M673" s="184">
        <v>89.477999999999994</v>
      </c>
      <c r="N673" s="184">
        <v>110.54340000000001</v>
      </c>
      <c r="O673" s="184">
        <v>14.3325</v>
      </c>
      <c r="P673" s="184"/>
      <c r="Q673" s="184">
        <v>10.5603</v>
      </c>
      <c r="R673" s="184">
        <v>38.837699999999998</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44412</v>
      </c>
      <c r="E674" s="184">
        <v>16.336099999999998</v>
      </c>
      <c r="F674" s="184">
        <v>-0.73099999999999998</v>
      </c>
      <c r="G674" s="184">
        <v>-9.6600000000000005E-2</v>
      </c>
      <c r="H674" s="184">
        <v>1.3273999999999999</v>
      </c>
      <c r="I674" s="184">
        <v>3.0318000000000001</v>
      </c>
      <c r="J674" s="184">
        <v>6.1303000000000001</v>
      </c>
      <c r="K674" s="184">
        <v>28.966799999999999</v>
      </c>
      <c r="L674" s="184">
        <v>42.694499999999998</v>
      </c>
      <c r="M674" s="184">
        <v>87.771299999999997</v>
      </c>
      <c r="N674" s="184">
        <v>109.5097</v>
      </c>
      <c r="O674" s="184">
        <v>17.369499999999999</v>
      </c>
      <c r="P674" s="184"/>
      <c r="Q674" s="184">
        <v>17.145900000000001</v>
      </c>
      <c r="R674" s="184">
        <v>38.683799999999998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44412</v>
      </c>
      <c r="E675" s="184">
        <v>16.151800000000001</v>
      </c>
      <c r="F675" s="184">
        <v>-0.73260000000000003</v>
      </c>
      <c r="G675" s="184">
        <v>-0.10390000000000001</v>
      </c>
      <c r="H675" s="184">
        <v>1.3167</v>
      </c>
      <c r="I675" s="184">
        <v>3.0095999999999998</v>
      </c>
      <c r="J675" s="184">
        <v>6.0831999999999997</v>
      </c>
      <c r="K675" s="184">
        <v>28.849499999999999</v>
      </c>
      <c r="L675" s="184">
        <v>42.464799999999997</v>
      </c>
      <c r="M675" s="184">
        <v>87.332400000000007</v>
      </c>
      <c r="N675" s="184">
        <v>108.86579999999999</v>
      </c>
      <c r="O675" s="184">
        <v>16.9496</v>
      </c>
      <c r="P675" s="184"/>
      <c r="Q675" s="184">
        <v>16.7181</v>
      </c>
      <c r="R675" s="184">
        <v>38.2712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44412</v>
      </c>
      <c r="E680" s="184">
        <v>28.6008</v>
      </c>
      <c r="F680" s="184">
        <v>0.39279999999999998</v>
      </c>
      <c r="G680" s="184">
        <v>2.8247</v>
      </c>
      <c r="H680" s="184">
        <v>4.2847</v>
      </c>
      <c r="I680" s="184">
        <v>5.1531000000000002</v>
      </c>
      <c r="J680" s="184">
        <v>5.1616</v>
      </c>
      <c r="K680" s="184">
        <v>15.197100000000001</v>
      </c>
      <c r="L680" s="184">
        <v>11.7668</v>
      </c>
      <c r="M680" s="184">
        <v>41.889499999999998</v>
      </c>
      <c r="N680" s="184">
        <v>52.982300000000002</v>
      </c>
      <c r="O680" s="184">
        <v>15.446300000000001</v>
      </c>
      <c r="P680" s="184">
        <v>15.7463</v>
      </c>
      <c r="Q680" s="184">
        <v>16.6755</v>
      </c>
      <c r="R680" s="184">
        <v>24.424399999999999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44412</v>
      </c>
      <c r="E681" s="184">
        <v>26.164100000000001</v>
      </c>
      <c r="F681" s="184">
        <v>0.38940000000000002</v>
      </c>
      <c r="G681" s="184">
        <v>2.8079000000000001</v>
      </c>
      <c r="H681" s="184">
        <v>4.2606000000000002</v>
      </c>
      <c r="I681" s="184">
        <v>5.1002999999999998</v>
      </c>
      <c r="J681" s="184">
        <v>5.0454999999999997</v>
      </c>
      <c r="K681" s="184">
        <v>14.843</v>
      </c>
      <c r="L681" s="184">
        <v>11.055899999999999</v>
      </c>
      <c r="M681" s="184">
        <v>40.498800000000003</v>
      </c>
      <c r="N681" s="184">
        <v>50.9679</v>
      </c>
      <c r="O681" s="184">
        <v>13.8216</v>
      </c>
      <c r="P681" s="184">
        <v>14.260300000000001</v>
      </c>
      <c r="Q681" s="184">
        <v>15.160600000000001</v>
      </c>
      <c r="R681" s="184">
        <v>22.6675</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44412</v>
      </c>
      <c r="E682" s="184">
        <v>115.51</v>
      </c>
      <c r="F682" s="184">
        <v>0.26040000000000002</v>
      </c>
      <c r="G682" s="184">
        <v>1.9416</v>
      </c>
      <c r="H682" s="184">
        <v>3.1522999999999999</v>
      </c>
      <c r="I682" s="184">
        <v>3.4849999999999999</v>
      </c>
      <c r="J682" s="184">
        <v>3.2722000000000002</v>
      </c>
      <c r="K682" s="184">
        <v>13.6015</v>
      </c>
      <c r="L682" s="184">
        <v>12.7257</v>
      </c>
      <c r="M682" s="184">
        <v>32.922899999999998</v>
      </c>
      <c r="N682" s="184">
        <v>41.504300000000001</v>
      </c>
      <c r="O682" s="184">
        <v>11.1587</v>
      </c>
      <c r="P682" s="184">
        <v>14.485200000000001</v>
      </c>
      <c r="Q682" s="184">
        <v>13.5717</v>
      </c>
      <c r="R682" s="184">
        <v>22.512899999999998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44412</v>
      </c>
      <c r="E683" s="184">
        <v>165.16333232497999</v>
      </c>
      <c r="F683" s="184">
        <v>0.26740000000000003</v>
      </c>
      <c r="G683" s="184">
        <v>1.9401999999999999</v>
      </c>
      <c r="H683" s="184">
        <v>3.1486999999999998</v>
      </c>
      <c r="I683" s="184">
        <v>3.4626999999999999</v>
      </c>
      <c r="J683" s="184">
        <v>3.2073999999999998</v>
      </c>
      <c r="K683" s="184">
        <v>13.398</v>
      </c>
      <c r="L683" s="184">
        <v>12.355399999999999</v>
      </c>
      <c r="M683" s="184">
        <v>32.327500000000001</v>
      </c>
      <c r="N683" s="184">
        <v>40.662199999999999</v>
      </c>
      <c r="O683" s="184">
        <v>10.374599999999999</v>
      </c>
      <c r="P683" s="184">
        <v>13.777799999999999</v>
      </c>
      <c r="Q683" s="184">
        <v>11.6919</v>
      </c>
      <c r="R683" s="184">
        <v>21.645499999999998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44412</v>
      </c>
      <c r="E684" s="184">
        <v>38.950000000000003</v>
      </c>
      <c r="F684" s="184">
        <v>0.18</v>
      </c>
      <c r="G684" s="184">
        <v>2.1772999999999998</v>
      </c>
      <c r="H684" s="184">
        <v>3.0969000000000002</v>
      </c>
      <c r="I684" s="184">
        <v>3.6456</v>
      </c>
      <c r="J684" s="184">
        <v>5.1281999999999996</v>
      </c>
      <c r="K684" s="184">
        <v>18.137699999999999</v>
      </c>
      <c r="L684" s="184">
        <v>17.531700000000001</v>
      </c>
      <c r="M684" s="184">
        <v>45.553100000000001</v>
      </c>
      <c r="N684" s="184">
        <v>55.987200000000001</v>
      </c>
      <c r="O684" s="184">
        <v>16.5837</v>
      </c>
      <c r="P684" s="184">
        <v>13.7005</v>
      </c>
      <c r="Q684" s="184">
        <v>15.1784</v>
      </c>
      <c r="R684" s="184">
        <v>29.824999999999999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44412</v>
      </c>
      <c r="E685" s="184">
        <v>40.880000000000003</v>
      </c>
      <c r="F685" s="184">
        <v>0.1961</v>
      </c>
      <c r="G685" s="184">
        <v>2.2000000000000002</v>
      </c>
      <c r="H685" s="184">
        <v>3.1021000000000001</v>
      </c>
      <c r="I685" s="184">
        <v>3.6774</v>
      </c>
      <c r="J685" s="184">
        <v>5.1981000000000002</v>
      </c>
      <c r="K685" s="184">
        <v>18.321300000000001</v>
      </c>
      <c r="L685" s="184">
        <v>17.877700000000001</v>
      </c>
      <c r="M685" s="184">
        <v>46.156599999999997</v>
      </c>
      <c r="N685" s="184">
        <v>56.8688</v>
      </c>
      <c r="O685" s="184">
        <v>17.125900000000001</v>
      </c>
      <c r="P685" s="184">
        <v>14.428000000000001</v>
      </c>
      <c r="Q685" s="184">
        <v>14.127599999999999</v>
      </c>
      <c r="R685" s="184">
        <v>30.478000000000002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44412</v>
      </c>
      <c r="E686" s="184">
        <v>21.138300000000001</v>
      </c>
      <c r="F686" s="184">
        <v>-0.20019999999999999</v>
      </c>
      <c r="G686" s="184">
        <v>2.5737999999999999</v>
      </c>
      <c r="H686" s="184">
        <v>4.0915999999999997</v>
      </c>
      <c r="I686" s="184">
        <v>4.4615</v>
      </c>
      <c r="J686" s="184">
        <v>4.4707999999999997</v>
      </c>
      <c r="K686" s="184">
        <v>18.4909</v>
      </c>
      <c r="L686" s="184">
        <v>21.153700000000001</v>
      </c>
      <c r="M686" s="184">
        <v>57.488799999999998</v>
      </c>
      <c r="N686" s="184">
        <v>67.985600000000005</v>
      </c>
      <c r="O686" s="184">
        <v>14.377599999999999</v>
      </c>
      <c r="P686" s="184">
        <v>14.6646</v>
      </c>
      <c r="Q686" s="184">
        <v>15.0146</v>
      </c>
      <c r="R686" s="184">
        <v>31.650400000000001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44412</v>
      </c>
      <c r="E687" s="184">
        <v>22.2972</v>
      </c>
      <c r="F687" s="184">
        <v>-0.2001</v>
      </c>
      <c r="G687" s="184">
        <v>2.5758000000000001</v>
      </c>
      <c r="H687" s="184">
        <v>4.0942999999999996</v>
      </c>
      <c r="I687" s="184">
        <v>4.4678000000000004</v>
      </c>
      <c r="J687" s="184">
        <v>4.4850000000000003</v>
      </c>
      <c r="K687" s="184">
        <v>18.535900000000002</v>
      </c>
      <c r="L687" s="184">
        <v>21.2437</v>
      </c>
      <c r="M687" s="184">
        <v>57.665399999999998</v>
      </c>
      <c r="N687" s="184">
        <v>68.265500000000003</v>
      </c>
      <c r="O687" s="184">
        <v>14.7585</v>
      </c>
      <c r="P687" s="184">
        <v>15.704599999999999</v>
      </c>
      <c r="Q687" s="184">
        <v>16.1676</v>
      </c>
      <c r="R687" s="184">
        <v>31.861000000000001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44412</v>
      </c>
      <c r="E688" s="184">
        <v>15.3178</v>
      </c>
      <c r="F688" s="184">
        <v>-8.2799999999999999E-2</v>
      </c>
      <c r="G688" s="184">
        <v>2.7639999999999998</v>
      </c>
      <c r="H688" s="184">
        <v>3.5728</v>
      </c>
      <c r="I688" s="184">
        <v>3.9304999999999999</v>
      </c>
      <c r="J688" s="184">
        <v>4.5505000000000004</v>
      </c>
      <c r="K688" s="184">
        <v>19.292899999999999</v>
      </c>
      <c r="L688" s="184">
        <v>19.168500000000002</v>
      </c>
      <c r="M688" s="184">
        <v>60.027200000000001</v>
      </c>
      <c r="N688" s="184">
        <v>70.6357</v>
      </c>
      <c r="O688" s="184">
        <v>12.4587</v>
      </c>
      <c r="P688" s="184"/>
      <c r="Q688" s="184">
        <v>9.8798999999999992</v>
      </c>
      <c r="R688" s="184">
        <v>27.480499999999999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44412</v>
      </c>
      <c r="E689" s="184">
        <v>16.072299999999998</v>
      </c>
      <c r="F689" s="184">
        <v>-8.2699999999999996E-2</v>
      </c>
      <c r="G689" s="184">
        <v>2.7654000000000001</v>
      </c>
      <c r="H689" s="184">
        <v>3.5752999999999999</v>
      </c>
      <c r="I689" s="184">
        <v>3.9357000000000002</v>
      </c>
      <c r="J689" s="184">
        <v>4.5644999999999998</v>
      </c>
      <c r="K689" s="184">
        <v>19.342300000000002</v>
      </c>
      <c r="L689" s="184">
        <v>19.258099999999999</v>
      </c>
      <c r="M689" s="184">
        <v>60.200699999999998</v>
      </c>
      <c r="N689" s="184">
        <v>70.872799999999998</v>
      </c>
      <c r="O689" s="184">
        <v>13.034700000000001</v>
      </c>
      <c r="P689" s="184"/>
      <c r="Q689" s="184">
        <v>11.0534</v>
      </c>
      <c r="R689" s="184">
        <v>27.782900000000001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44412</v>
      </c>
      <c r="E690" s="184">
        <v>14.2219</v>
      </c>
      <c r="F690" s="184">
        <v>-0.1061</v>
      </c>
      <c r="G690" s="184">
        <v>2.6193</v>
      </c>
      <c r="H690" s="184">
        <v>3.2705000000000002</v>
      </c>
      <c r="I690" s="184">
        <v>3.8140000000000001</v>
      </c>
      <c r="J690" s="184">
        <v>4.41</v>
      </c>
      <c r="K690" s="184">
        <v>19.199200000000001</v>
      </c>
      <c r="L690" s="184">
        <v>19.558</v>
      </c>
      <c r="M690" s="184">
        <v>58.765500000000003</v>
      </c>
      <c r="N690" s="184">
        <v>67.186700000000002</v>
      </c>
      <c r="O690" s="184">
        <v>12.987399999999999</v>
      </c>
      <c r="P690" s="184"/>
      <c r="Q690" s="184">
        <v>8.4263999999999992</v>
      </c>
      <c r="R690" s="184">
        <v>28.0962</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44412</v>
      </c>
      <c r="E691" s="184">
        <v>14.9244</v>
      </c>
      <c r="F691" s="184">
        <v>-0.10580000000000001</v>
      </c>
      <c r="G691" s="184">
        <v>2.6204999999999998</v>
      </c>
      <c r="H691" s="184">
        <v>3.2730000000000001</v>
      </c>
      <c r="I691" s="184">
        <v>3.8182999999999998</v>
      </c>
      <c r="J691" s="184">
        <v>4.4189999999999996</v>
      </c>
      <c r="K691" s="184">
        <v>19.229199999999999</v>
      </c>
      <c r="L691" s="184">
        <v>19.6172</v>
      </c>
      <c r="M691" s="184">
        <v>58.888500000000001</v>
      </c>
      <c r="N691" s="184">
        <v>67.358900000000006</v>
      </c>
      <c r="O691" s="184">
        <v>13.7121</v>
      </c>
      <c r="P691" s="184"/>
      <c r="Q691" s="184">
        <v>9.6339000000000006</v>
      </c>
      <c r="R691" s="184">
        <v>28.3384</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44412</v>
      </c>
      <c r="E692" s="184">
        <v>11.7296</v>
      </c>
      <c r="F692" s="184">
        <v>-0.27629999999999999</v>
      </c>
      <c r="G692" s="184">
        <v>1.1591</v>
      </c>
      <c r="H692" s="184">
        <v>1.7153</v>
      </c>
      <c r="I692" s="184">
        <v>2.7595999999999998</v>
      </c>
      <c r="J692" s="184">
        <v>3.2145000000000001</v>
      </c>
      <c r="K692" s="184">
        <v>12.2471</v>
      </c>
      <c r="L692" s="184">
        <v>9.5343999999999998</v>
      </c>
      <c r="M692" s="184">
        <v>41.409100000000002</v>
      </c>
      <c r="N692" s="184">
        <v>44.222299999999997</v>
      </c>
      <c r="O692" s="184">
        <v>6.6791</v>
      </c>
      <c r="P692" s="184"/>
      <c r="Q692" s="184">
        <v>4.6026999999999996</v>
      </c>
      <c r="R692" s="184">
        <v>25.0548</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44412</v>
      </c>
      <c r="E693" s="184">
        <v>12.188700000000001</v>
      </c>
      <c r="F693" s="184">
        <v>-0.2757</v>
      </c>
      <c r="G693" s="184">
        <v>1.1653</v>
      </c>
      <c r="H693" s="184">
        <v>1.7234</v>
      </c>
      <c r="I693" s="184">
        <v>2.7776000000000001</v>
      </c>
      <c r="J693" s="184">
        <v>3.2547000000000001</v>
      </c>
      <c r="K693" s="184">
        <v>12.3683</v>
      </c>
      <c r="L693" s="184">
        <v>9.7576999999999998</v>
      </c>
      <c r="M693" s="184">
        <v>41.834600000000002</v>
      </c>
      <c r="N693" s="184">
        <v>44.8157</v>
      </c>
      <c r="O693" s="184">
        <v>7.6233000000000004</v>
      </c>
      <c r="P693" s="184"/>
      <c r="Q693" s="184">
        <v>5.7416999999999998</v>
      </c>
      <c r="R693" s="184">
        <v>25.623999999999999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44412</v>
      </c>
      <c r="E694" s="184">
        <v>12.2218</v>
      </c>
      <c r="F694" s="184">
        <v>-0.2049</v>
      </c>
      <c r="G694" s="184">
        <v>1.2988</v>
      </c>
      <c r="H694" s="184">
        <v>1.8754999999999999</v>
      </c>
      <c r="I694" s="184">
        <v>2.8243</v>
      </c>
      <c r="J694" s="184">
        <v>3.0575000000000001</v>
      </c>
      <c r="K694" s="184">
        <v>12.5562</v>
      </c>
      <c r="L694" s="184">
        <v>9.0131999999999994</v>
      </c>
      <c r="M694" s="184">
        <v>40.211300000000001</v>
      </c>
      <c r="N694" s="184">
        <v>43.129199999999997</v>
      </c>
      <c r="O694" s="184">
        <v>7.7901999999999996</v>
      </c>
      <c r="P694" s="184"/>
      <c r="Q694" s="184">
        <v>6.1553000000000004</v>
      </c>
      <c r="R694" s="184">
        <v>25.5168</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44412</v>
      </c>
      <c r="E695" s="184">
        <v>12.644399999999999</v>
      </c>
      <c r="F695" s="184">
        <v>-0.2036</v>
      </c>
      <c r="G695" s="184">
        <v>1.3035000000000001</v>
      </c>
      <c r="H695" s="184">
        <v>1.8831</v>
      </c>
      <c r="I695" s="184">
        <v>2.8393000000000002</v>
      </c>
      <c r="J695" s="184">
        <v>3.0891999999999999</v>
      </c>
      <c r="K695" s="184">
        <v>12.654</v>
      </c>
      <c r="L695" s="184">
        <v>9.1992999999999991</v>
      </c>
      <c r="M695" s="184">
        <v>40.573</v>
      </c>
      <c r="N695" s="184">
        <v>43.624299999999998</v>
      </c>
      <c r="O695" s="184">
        <v>8.7141999999999999</v>
      </c>
      <c r="P695" s="184"/>
      <c r="Q695" s="184">
        <v>7.2350000000000003</v>
      </c>
      <c r="R695" s="184">
        <v>25.956299999999999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44412</v>
      </c>
      <c r="E696" s="184">
        <v>148.34690000000001</v>
      </c>
      <c r="F696" s="184">
        <v>0.36409999999999998</v>
      </c>
      <c r="G696" s="184">
        <v>2.2984</v>
      </c>
      <c r="H696" s="184">
        <v>3.0327999999999999</v>
      </c>
      <c r="I696" s="184">
        <v>5.2111000000000001</v>
      </c>
      <c r="J696" s="184">
        <v>6.0490000000000004</v>
      </c>
      <c r="K696" s="184">
        <v>17.410299999999999</v>
      </c>
      <c r="L696" s="184">
        <v>16.9572</v>
      </c>
      <c r="M696" s="184">
        <v>48.069899999999997</v>
      </c>
      <c r="N696" s="184">
        <v>61.812399999999997</v>
      </c>
      <c r="O696" s="184">
        <v>17.083500000000001</v>
      </c>
      <c r="P696" s="184">
        <v>15.8911</v>
      </c>
      <c r="Q696" s="184">
        <v>15.667400000000001</v>
      </c>
      <c r="R696" s="184">
        <v>31.728000000000002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44412</v>
      </c>
      <c r="E697" s="184">
        <v>137.917</v>
      </c>
      <c r="F697" s="184">
        <v>0.36170000000000002</v>
      </c>
      <c r="G697" s="184">
        <v>2.2871000000000001</v>
      </c>
      <c r="H697" s="184">
        <v>3.016</v>
      </c>
      <c r="I697" s="184">
        <v>5.1737000000000002</v>
      </c>
      <c r="J697" s="184">
        <v>5.9645999999999999</v>
      </c>
      <c r="K697" s="184">
        <v>17.150500000000001</v>
      </c>
      <c r="L697" s="184">
        <v>16.417300000000001</v>
      </c>
      <c r="M697" s="184">
        <v>47.052500000000002</v>
      </c>
      <c r="N697" s="184">
        <v>60.3142</v>
      </c>
      <c r="O697" s="184">
        <v>16.013500000000001</v>
      </c>
      <c r="P697" s="184">
        <v>14.833600000000001</v>
      </c>
      <c r="Q697" s="184">
        <v>12.3612</v>
      </c>
      <c r="R697" s="184">
        <v>30.496500000000001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44412</v>
      </c>
      <c r="E698" s="184">
        <v>215.123974984022</v>
      </c>
      <c r="F698" s="184">
        <v>0.12470000000000001</v>
      </c>
      <c r="G698" s="184">
        <v>2.4634999999999998</v>
      </c>
      <c r="H698" s="184">
        <v>2.9809000000000001</v>
      </c>
      <c r="I698" s="184">
        <v>4.4714999999999998</v>
      </c>
      <c r="J698" s="184">
        <v>3.7664</v>
      </c>
      <c r="K698" s="184">
        <v>14.859</v>
      </c>
      <c r="L698" s="184">
        <v>12.493399999999999</v>
      </c>
      <c r="M698" s="184">
        <v>39.098399999999998</v>
      </c>
      <c r="N698" s="184">
        <v>50.293300000000002</v>
      </c>
      <c r="O698" s="184">
        <v>10.9948</v>
      </c>
      <c r="P698" s="184">
        <v>12.868</v>
      </c>
      <c r="Q698" s="184">
        <v>18.183900000000001</v>
      </c>
      <c r="R698" s="184">
        <v>21.828399999999998</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-2.2745454545454555E-2</v>
      </c>
      <c r="G699" s="186">
        <v>1.8411992424242427</v>
      </c>
      <c r="H699" s="186">
        <v>2.8542537878787906</v>
      </c>
      <c r="I699" s="186">
        <v>3.8693772727272719</v>
      </c>
      <c r="J699" s="186">
        <v>4.9571992424242426</v>
      </c>
      <c r="K699" s="186">
        <v>17.712973484848487</v>
      </c>
      <c r="L699" s="186">
        <v>20.533987878787872</v>
      </c>
      <c r="M699" s="186">
        <v>51.554604545454552</v>
      </c>
      <c r="N699" s="186">
        <v>64.672155303030237</v>
      </c>
      <c r="O699" s="186">
        <v>15.020274193548385</v>
      </c>
      <c r="P699" s="186">
        <v>15.308923333333336</v>
      </c>
      <c r="Q699" s="186">
        <v>15.755303787878788</v>
      </c>
      <c r="R699" s="186">
        <v>29.830607692307677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4.3899999999999995E-2</v>
      </c>
      <c r="G700" s="186">
        <v>2.0150999999999999</v>
      </c>
      <c r="H700" s="186">
        <v>2.9591000000000003</v>
      </c>
      <c r="I700" s="186">
        <v>3.8104500000000003</v>
      </c>
      <c r="J700" s="186">
        <v>4.7248999999999999</v>
      </c>
      <c r="K700" s="186">
        <v>15.836349999999999</v>
      </c>
      <c r="L700" s="186">
        <v>16.841450000000002</v>
      </c>
      <c r="M700" s="186">
        <v>46.019099999999995</v>
      </c>
      <c r="N700" s="186">
        <v>58.86985</v>
      </c>
      <c r="O700" s="186">
        <v>14.1188</v>
      </c>
      <c r="P700" s="186">
        <v>14.660399999999999</v>
      </c>
      <c r="Q700" s="186">
        <v>15.5398</v>
      </c>
      <c r="R700" s="186">
        <v>27.201050000000002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44412</v>
      </c>
      <c r="E703" s="184">
        <v>32.465800000000002</v>
      </c>
      <c r="F703" s="184">
        <v>4.3799999999999999E-2</v>
      </c>
      <c r="G703" s="184">
        <v>1.2658</v>
      </c>
      <c r="H703" s="184">
        <v>2.0811999999999999</v>
      </c>
      <c r="I703" s="184">
        <v>2.8058999999999998</v>
      </c>
      <c r="J703" s="184">
        <v>3.1577000000000002</v>
      </c>
      <c r="K703" s="184">
        <v>10.9358</v>
      </c>
      <c r="L703" s="184">
        <v>11.550599999999999</v>
      </c>
      <c r="M703" s="184">
        <v>30.888300000000001</v>
      </c>
      <c r="N703" s="184">
        <v>37.326000000000001</v>
      </c>
      <c r="O703" s="184">
        <v>12.703900000000001</v>
      </c>
      <c r="P703" s="184">
        <v>12.2926</v>
      </c>
      <c r="Q703" s="184">
        <v>12.1791</v>
      </c>
      <c r="R703" s="184">
        <v>21.991199999999999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44412</v>
      </c>
      <c r="E704" s="184">
        <v>34.548699999999997</v>
      </c>
      <c r="F704" s="184">
        <v>4.6600000000000003E-2</v>
      </c>
      <c r="G704" s="184">
        <v>1.2805</v>
      </c>
      <c r="H704" s="184">
        <v>2.1015000000000001</v>
      </c>
      <c r="I704" s="184">
        <v>2.8498000000000001</v>
      </c>
      <c r="J704" s="184">
        <v>3.2555999999999998</v>
      </c>
      <c r="K704" s="184">
        <v>11.210599999999999</v>
      </c>
      <c r="L704" s="184">
        <v>12.0932</v>
      </c>
      <c r="M704" s="184">
        <v>31.946899999999999</v>
      </c>
      <c r="N704" s="184">
        <v>38.829500000000003</v>
      </c>
      <c r="O704" s="184">
        <v>13.706</v>
      </c>
      <c r="P704" s="184">
        <v>13.231299999999999</v>
      </c>
      <c r="Q704" s="184">
        <v>13.660399999999999</v>
      </c>
      <c r="R704" s="184">
        <v>23.159500000000001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44412</v>
      </c>
      <c r="E705" s="184">
        <v>112.6284</v>
      </c>
      <c r="F705" s="184">
        <v>0.1153</v>
      </c>
      <c r="G705" s="184">
        <v>1.613</v>
      </c>
      <c r="H705" s="184">
        <v>2.0335999999999999</v>
      </c>
      <c r="I705" s="184">
        <v>2.7105000000000001</v>
      </c>
      <c r="J705" s="184">
        <v>3.1985000000000001</v>
      </c>
      <c r="K705" s="184">
        <v>12.5945</v>
      </c>
      <c r="L705" s="184">
        <v>13.1668</v>
      </c>
      <c r="M705" s="184">
        <v>44.528799999999997</v>
      </c>
      <c r="N705" s="184">
        <v>56.333399999999997</v>
      </c>
      <c r="O705" s="184">
        <v>10.716799999999999</v>
      </c>
      <c r="P705" s="184">
        <v>10.7402</v>
      </c>
      <c r="Q705" s="184">
        <v>14.671799999999999</v>
      </c>
      <c r="R705" s="184">
        <v>20.319800000000001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44412</v>
      </c>
      <c r="E706" s="184">
        <v>117.3302</v>
      </c>
      <c r="F706" s="184">
        <v>0.1166</v>
      </c>
      <c r="G706" s="184">
        <v>1.6193</v>
      </c>
      <c r="H706" s="184">
        <v>2.0425</v>
      </c>
      <c r="I706" s="184">
        <v>2.7296999999999998</v>
      </c>
      <c r="J706" s="184">
        <v>3.2412000000000001</v>
      </c>
      <c r="K706" s="184">
        <v>12.7142</v>
      </c>
      <c r="L706" s="184">
        <v>13.4186</v>
      </c>
      <c r="M706" s="184">
        <v>45.078899999999997</v>
      </c>
      <c r="N706" s="184">
        <v>57.247300000000003</v>
      </c>
      <c r="O706" s="184">
        <v>11.3492</v>
      </c>
      <c r="P706" s="184">
        <v>11.313599999999999</v>
      </c>
      <c r="Q706" s="184">
        <v>12.700200000000001</v>
      </c>
      <c r="R706" s="184">
        <v>21.096800000000002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44412</v>
      </c>
      <c r="E707" s="184">
        <v>74.722999999999999</v>
      </c>
      <c r="F707" s="184">
        <v>9.8299999999999998E-2</v>
      </c>
      <c r="G707" s="184">
        <v>1.2555000000000001</v>
      </c>
      <c r="H707" s="184">
        <v>1.538</v>
      </c>
      <c r="I707" s="184">
        <v>2.0501</v>
      </c>
      <c r="J707" s="184">
        <v>2.6556000000000002</v>
      </c>
      <c r="K707" s="184">
        <v>10.6258</v>
      </c>
      <c r="L707" s="184">
        <v>13.0618</v>
      </c>
      <c r="M707" s="184">
        <v>38.647300000000001</v>
      </c>
      <c r="N707" s="184">
        <v>47.213900000000002</v>
      </c>
      <c r="O707" s="184">
        <v>8.3070000000000004</v>
      </c>
      <c r="P707" s="184">
        <v>8.8369</v>
      </c>
      <c r="Q707" s="184">
        <v>12.042299999999999</v>
      </c>
      <c r="R707" s="184">
        <v>13.660600000000001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44412</v>
      </c>
      <c r="E708" s="184">
        <v>78.546999999999997</v>
      </c>
      <c r="F708" s="184">
        <v>9.9500000000000005E-2</v>
      </c>
      <c r="G708" s="184">
        <v>1.262</v>
      </c>
      <c r="H708" s="184">
        <v>1.5470999999999999</v>
      </c>
      <c r="I708" s="184">
        <v>2.0701000000000001</v>
      </c>
      <c r="J708" s="184">
        <v>2.7000999999999999</v>
      </c>
      <c r="K708" s="184">
        <v>10.7592</v>
      </c>
      <c r="L708" s="184">
        <v>13.3423</v>
      </c>
      <c r="M708" s="184">
        <v>39.201099999999997</v>
      </c>
      <c r="N708" s="184">
        <v>48.069200000000002</v>
      </c>
      <c r="O708" s="184">
        <v>8.9619</v>
      </c>
      <c r="P708" s="184">
        <v>9.5234000000000005</v>
      </c>
      <c r="Q708" s="184">
        <v>10.912000000000001</v>
      </c>
      <c r="R708" s="184">
        <v>14.3667</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44412</v>
      </c>
      <c r="E709" s="184">
        <v>25.5017</v>
      </c>
      <c r="F709" s="184">
        <v>3.3300000000000003E-2</v>
      </c>
      <c r="G709" s="184">
        <v>1.7411000000000001</v>
      </c>
      <c r="H709" s="184">
        <v>2.3622000000000001</v>
      </c>
      <c r="I709" s="184">
        <v>2.7963</v>
      </c>
      <c r="J709" s="184">
        <v>3.3151999999999999</v>
      </c>
      <c r="K709" s="184">
        <v>13.222099999999999</v>
      </c>
      <c r="L709" s="184">
        <v>11.732900000000001</v>
      </c>
      <c r="M709" s="184">
        <v>35.003900000000002</v>
      </c>
      <c r="N709" s="184">
        <v>45.889899999999997</v>
      </c>
      <c r="O709" s="184">
        <v>12.1492</v>
      </c>
      <c r="P709" s="184">
        <v>12.516500000000001</v>
      </c>
      <c r="Q709" s="184">
        <v>13.745900000000001</v>
      </c>
      <c r="R709" s="184">
        <v>21.995200000000001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44412</v>
      </c>
      <c r="E710" s="184">
        <v>26.055599999999998</v>
      </c>
      <c r="F710" s="184">
        <v>3.4599999999999999E-2</v>
      </c>
      <c r="G710" s="184">
        <v>1.7463</v>
      </c>
      <c r="H710" s="184">
        <v>2.3691</v>
      </c>
      <c r="I710" s="184">
        <v>2.8113999999999999</v>
      </c>
      <c r="J710" s="184">
        <v>3.3481000000000001</v>
      </c>
      <c r="K710" s="184">
        <v>13.3222</v>
      </c>
      <c r="L710" s="184">
        <v>11.9275</v>
      </c>
      <c r="M710" s="184">
        <v>35.358699999999999</v>
      </c>
      <c r="N710" s="184">
        <v>46.405299999999997</v>
      </c>
      <c r="O710" s="184">
        <v>12.5223</v>
      </c>
      <c r="P710" s="184">
        <v>12.8628</v>
      </c>
      <c r="Q710" s="184">
        <v>14.082700000000001</v>
      </c>
      <c r="R710" s="184">
        <v>22.4284</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44412</v>
      </c>
      <c r="E711" s="184">
        <v>23.436299999999999</v>
      </c>
      <c r="F711" s="184">
        <v>3.3300000000000003E-2</v>
      </c>
      <c r="G711" s="184">
        <v>1.4313</v>
      </c>
      <c r="H711" s="184">
        <v>1.9319999999999999</v>
      </c>
      <c r="I711" s="184">
        <v>2.2879</v>
      </c>
      <c r="J711" s="184">
        <v>2.7845</v>
      </c>
      <c r="K711" s="184">
        <v>10.7722</v>
      </c>
      <c r="L711" s="184">
        <v>9.7410999999999994</v>
      </c>
      <c r="M711" s="184">
        <v>28.1526</v>
      </c>
      <c r="N711" s="184">
        <v>36.606200000000001</v>
      </c>
      <c r="O711" s="184">
        <v>11.19</v>
      </c>
      <c r="P711" s="184">
        <v>11.3147</v>
      </c>
      <c r="Q711" s="184">
        <v>12.431900000000001</v>
      </c>
      <c r="R711" s="184">
        <v>19.165099999999999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44412</v>
      </c>
      <c r="E712" s="184">
        <v>24.060600000000001</v>
      </c>
      <c r="F712" s="184">
        <v>3.49E-2</v>
      </c>
      <c r="G712" s="184">
        <v>1.4393</v>
      </c>
      <c r="H712" s="184">
        <v>1.9435</v>
      </c>
      <c r="I712" s="184">
        <v>2.3123999999999998</v>
      </c>
      <c r="J712" s="184">
        <v>2.8384999999999998</v>
      </c>
      <c r="K712" s="184">
        <v>10.9346</v>
      </c>
      <c r="L712" s="184">
        <v>10.059200000000001</v>
      </c>
      <c r="M712" s="184">
        <v>28.715199999999999</v>
      </c>
      <c r="N712" s="184">
        <v>37.409799999999997</v>
      </c>
      <c r="O712" s="184">
        <v>11.77</v>
      </c>
      <c r="P712" s="184">
        <v>11.774699999999999</v>
      </c>
      <c r="Q712" s="184">
        <v>12.8392</v>
      </c>
      <c r="R712" s="184">
        <v>19.890999999999998</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44412</v>
      </c>
      <c r="E713" s="184">
        <v>12.081799999999999</v>
      </c>
      <c r="F713" s="184">
        <v>-0.17100000000000001</v>
      </c>
      <c r="G713" s="184">
        <v>1.5960000000000001</v>
      </c>
      <c r="H713" s="184">
        <v>2.2780999999999998</v>
      </c>
      <c r="I713" s="184">
        <v>2.3006000000000002</v>
      </c>
      <c r="J713" s="184">
        <v>2.9272</v>
      </c>
      <c r="K713" s="184">
        <v>14.7729</v>
      </c>
      <c r="L713" s="184">
        <v>12.838100000000001</v>
      </c>
      <c r="M713" s="184">
        <v>61.882800000000003</v>
      </c>
      <c r="N713" s="184">
        <v>59.915799999999997</v>
      </c>
      <c r="O713" s="184">
        <v>3.9619</v>
      </c>
      <c r="P713" s="184"/>
      <c r="Q713" s="184">
        <v>6.2874999999999996</v>
      </c>
      <c r="R713" s="184">
        <v>8.6736000000000004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44412</v>
      </c>
      <c r="E714" s="184">
        <v>12.0817</v>
      </c>
      <c r="F714" s="184">
        <v>-0.17100000000000001</v>
      </c>
      <c r="G714" s="184">
        <v>1.5960000000000001</v>
      </c>
      <c r="H714" s="184">
        <v>2.2780999999999998</v>
      </c>
      <c r="I714" s="184">
        <v>2.3006000000000002</v>
      </c>
      <c r="J714" s="184">
        <v>2.9272</v>
      </c>
      <c r="K714" s="184">
        <v>14.772</v>
      </c>
      <c r="L714" s="184">
        <v>12.837199999999999</v>
      </c>
      <c r="M714" s="184">
        <v>61.881500000000003</v>
      </c>
      <c r="N714" s="184">
        <v>59.916600000000003</v>
      </c>
      <c r="O714" s="184">
        <v>3.9615999999999998</v>
      </c>
      <c r="P714" s="184"/>
      <c r="Q714" s="184">
        <v>6.2873000000000001</v>
      </c>
      <c r="R714" s="184">
        <v>8.6730999999999998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44412</v>
      </c>
      <c r="E715" s="184">
        <v>15.4458</v>
      </c>
      <c r="F715" s="184">
        <v>-7.1199999999999999E-2</v>
      </c>
      <c r="G715" s="184">
        <v>1.1379999999999999</v>
      </c>
      <c r="H715" s="184">
        <v>2.3328000000000002</v>
      </c>
      <c r="I715" s="184">
        <v>3.3557999999999999</v>
      </c>
      <c r="J715" s="184">
        <v>3.8988</v>
      </c>
      <c r="K715" s="184">
        <v>15.7865</v>
      </c>
      <c r="L715" s="184">
        <v>22.041399999999999</v>
      </c>
      <c r="M715" s="184">
        <v>58.961399999999998</v>
      </c>
      <c r="N715" s="184">
        <v>67.138800000000003</v>
      </c>
      <c r="O715" s="184"/>
      <c r="P715" s="184"/>
      <c r="Q715" s="184">
        <v>35.213099999999997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44412</v>
      </c>
      <c r="E716" s="184">
        <v>15.651300000000001</v>
      </c>
      <c r="F716" s="184">
        <v>-7.2099999999999997E-2</v>
      </c>
      <c r="G716" s="184">
        <v>1.1516999999999999</v>
      </c>
      <c r="H716" s="184">
        <v>2.3523000000000001</v>
      </c>
      <c r="I716" s="184">
        <v>3.399</v>
      </c>
      <c r="J716" s="184">
        <v>3.9933000000000001</v>
      </c>
      <c r="K716" s="184">
        <v>16.0791</v>
      </c>
      <c r="L716" s="184">
        <v>22.639900000000001</v>
      </c>
      <c r="M716" s="184">
        <v>60.1205</v>
      </c>
      <c r="N716" s="184">
        <v>68.763499999999993</v>
      </c>
      <c r="O716" s="184"/>
      <c r="P716" s="184"/>
      <c r="Q716" s="184">
        <v>36.4589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44412</v>
      </c>
      <c r="E717" s="184">
        <v>92.605500000000006</v>
      </c>
      <c r="F717" s="184">
        <v>0.62619999999999998</v>
      </c>
      <c r="G717" s="184">
        <v>2.7715999999999998</v>
      </c>
      <c r="H717" s="184">
        <v>2.9988999999999999</v>
      </c>
      <c r="I717" s="184">
        <v>3.3043999999999998</v>
      </c>
      <c r="J717" s="184">
        <v>3.0831</v>
      </c>
      <c r="K717" s="184">
        <v>12.8765</v>
      </c>
      <c r="L717" s="184">
        <v>13.7331</v>
      </c>
      <c r="M717" s="184">
        <v>43.104100000000003</v>
      </c>
      <c r="N717" s="184">
        <v>55.006399999999999</v>
      </c>
      <c r="O717" s="184">
        <v>11.6896</v>
      </c>
      <c r="P717" s="184">
        <v>12.7197</v>
      </c>
      <c r="Q717" s="184">
        <v>13.4474</v>
      </c>
      <c r="R717" s="184">
        <v>21.372800000000002</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44412</v>
      </c>
      <c r="E718" s="184">
        <v>95.874200000000002</v>
      </c>
      <c r="F718" s="184">
        <v>0.62690000000000001</v>
      </c>
      <c r="G718" s="184">
        <v>2.7755000000000001</v>
      </c>
      <c r="H718" s="184">
        <v>3.0044</v>
      </c>
      <c r="I718" s="184">
        <v>3.3163999999999998</v>
      </c>
      <c r="J718" s="184">
        <v>3.1092</v>
      </c>
      <c r="K718" s="184">
        <v>12.958500000000001</v>
      </c>
      <c r="L718" s="184">
        <v>13.923</v>
      </c>
      <c r="M718" s="184">
        <v>43.502600000000001</v>
      </c>
      <c r="N718" s="184">
        <v>55.579300000000003</v>
      </c>
      <c r="O718" s="184">
        <v>12.079800000000001</v>
      </c>
      <c r="P718" s="184">
        <v>13.122299999999999</v>
      </c>
      <c r="Q718" s="184">
        <v>12.1578</v>
      </c>
      <c r="R718" s="184">
        <v>21.803599999999999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44412</v>
      </c>
      <c r="E719" s="184">
        <v>121.09310000000001</v>
      </c>
      <c r="F719" s="184">
        <v>-6.4699999999999994E-2</v>
      </c>
      <c r="G719" s="184">
        <v>1.5082</v>
      </c>
      <c r="H719" s="184">
        <v>2.3405999999999998</v>
      </c>
      <c r="I719" s="184">
        <v>3.5691999999999999</v>
      </c>
      <c r="J719" s="184">
        <v>4.1932</v>
      </c>
      <c r="K719" s="184">
        <v>16.233000000000001</v>
      </c>
      <c r="L719" s="184">
        <v>22.908000000000001</v>
      </c>
      <c r="M719" s="184">
        <v>67.427000000000007</v>
      </c>
      <c r="N719" s="184">
        <v>70.313100000000006</v>
      </c>
      <c r="O719" s="184">
        <v>17.854700000000001</v>
      </c>
      <c r="P719" s="184">
        <v>16.370699999999999</v>
      </c>
      <c r="Q719" s="184">
        <v>15.1854</v>
      </c>
      <c r="R719" s="184">
        <v>34.330599999999997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44412</v>
      </c>
      <c r="E720" s="184">
        <v>123.3617</v>
      </c>
      <c r="F720" s="184">
        <v>-6.1400000000000003E-2</v>
      </c>
      <c r="G720" s="184">
        <v>1.5188999999999999</v>
      </c>
      <c r="H720" s="184">
        <v>2.3551000000000002</v>
      </c>
      <c r="I720" s="184">
        <v>3.5973999999999999</v>
      </c>
      <c r="J720" s="184">
        <v>4.2529000000000003</v>
      </c>
      <c r="K720" s="184">
        <v>16.389099999999999</v>
      </c>
      <c r="L720" s="184">
        <v>23.177700000000002</v>
      </c>
      <c r="M720" s="184">
        <v>67.911500000000004</v>
      </c>
      <c r="N720" s="184">
        <v>70.924999999999997</v>
      </c>
      <c r="O720" s="184">
        <v>18.1981</v>
      </c>
      <c r="P720" s="184">
        <v>16.686</v>
      </c>
      <c r="Q720" s="184">
        <v>15.8253</v>
      </c>
      <c r="R720" s="184">
        <v>34.5426</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44412</v>
      </c>
      <c r="E721" s="184">
        <v>31.7546</v>
      </c>
      <c r="F721" s="184">
        <v>0.2162</v>
      </c>
      <c r="G721" s="184">
        <v>1.538</v>
      </c>
      <c r="H721" s="184">
        <v>2.1278000000000001</v>
      </c>
      <c r="I721" s="184">
        <v>3.2189999999999999</v>
      </c>
      <c r="J721" s="184">
        <v>3.8563999999999998</v>
      </c>
      <c r="K721" s="184">
        <v>11.916</v>
      </c>
      <c r="L721" s="184">
        <v>10.3445</v>
      </c>
      <c r="M721" s="184">
        <v>28.081499999999998</v>
      </c>
      <c r="N721" s="184">
        <v>36.468000000000004</v>
      </c>
      <c r="O721" s="184">
        <v>9.8472000000000008</v>
      </c>
      <c r="P721" s="184">
        <v>10.228</v>
      </c>
      <c r="Q721" s="184">
        <v>10.692500000000001</v>
      </c>
      <c r="R721" s="184">
        <v>18.537299999999998</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44412</v>
      </c>
      <c r="E722" s="184">
        <v>30.2333</v>
      </c>
      <c r="F722" s="184">
        <v>0.21379999999999999</v>
      </c>
      <c r="G722" s="184">
        <v>1.5266</v>
      </c>
      <c r="H722" s="184">
        <v>2.1116000000000001</v>
      </c>
      <c r="I722" s="184">
        <v>3.1842999999999999</v>
      </c>
      <c r="J722" s="184">
        <v>3.7793000000000001</v>
      </c>
      <c r="K722" s="184">
        <v>11.6877</v>
      </c>
      <c r="L722" s="184">
        <v>9.8909000000000002</v>
      </c>
      <c r="M722" s="184">
        <v>27.261099999999999</v>
      </c>
      <c r="N722" s="184">
        <v>35.326500000000003</v>
      </c>
      <c r="O722" s="184">
        <v>8.8879000000000001</v>
      </c>
      <c r="P722" s="184">
        <v>9.4039000000000001</v>
      </c>
      <c r="Q722" s="184">
        <v>10.112399999999999</v>
      </c>
      <c r="R722" s="184">
        <v>17.542999999999999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44412</v>
      </c>
      <c r="E723" s="184">
        <v>14.607200000000001</v>
      </c>
      <c r="F723" s="184">
        <v>-0.55689999999999995</v>
      </c>
      <c r="G723" s="184">
        <v>0.57769999999999999</v>
      </c>
      <c r="H723" s="184">
        <v>1.1425000000000001</v>
      </c>
      <c r="I723" s="184">
        <v>2.6111</v>
      </c>
      <c r="J723" s="184">
        <v>3.0373999999999999</v>
      </c>
      <c r="K723" s="184">
        <v>13.795999999999999</v>
      </c>
      <c r="L723" s="184">
        <v>17.269500000000001</v>
      </c>
      <c r="M723" s="184">
        <v>43.674100000000003</v>
      </c>
      <c r="N723" s="184">
        <v>47.9435</v>
      </c>
      <c r="O723" s="184"/>
      <c r="P723" s="184"/>
      <c r="Q723" s="184">
        <v>17.019400000000001</v>
      </c>
      <c r="R723" s="184">
        <v>24.278400000000001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44412</v>
      </c>
      <c r="E724" s="184">
        <v>14.5131</v>
      </c>
      <c r="F724" s="184">
        <v>-0.55769999999999997</v>
      </c>
      <c r="G724" s="184">
        <v>0.57379999999999998</v>
      </c>
      <c r="H724" s="184">
        <v>1.1373</v>
      </c>
      <c r="I724" s="184">
        <v>2.6002000000000001</v>
      </c>
      <c r="J724" s="184">
        <v>3.0137999999999998</v>
      </c>
      <c r="K724" s="184">
        <v>13.722099999999999</v>
      </c>
      <c r="L724" s="184">
        <v>17.118600000000001</v>
      </c>
      <c r="M724" s="184">
        <v>43.404400000000003</v>
      </c>
      <c r="N724" s="184">
        <v>47.559800000000003</v>
      </c>
      <c r="O724" s="184"/>
      <c r="P724" s="184"/>
      <c r="Q724" s="184">
        <v>16.706099999999999</v>
      </c>
      <c r="R724" s="184">
        <v>23.968699999999998</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44412</v>
      </c>
      <c r="E725" s="184">
        <v>51.404000000000003</v>
      </c>
      <c r="F725" s="184">
        <v>7.7999999999999996E-3</v>
      </c>
      <c r="G725" s="184">
        <v>1.9011</v>
      </c>
      <c r="H725" s="184">
        <v>2.7606999999999999</v>
      </c>
      <c r="I725" s="184">
        <v>3.6328999999999998</v>
      </c>
      <c r="J725" s="184">
        <v>4.3228</v>
      </c>
      <c r="K725" s="184">
        <v>15.191000000000001</v>
      </c>
      <c r="L725" s="184">
        <v>14.8872</v>
      </c>
      <c r="M725" s="184">
        <v>41.285800000000002</v>
      </c>
      <c r="N725" s="184">
        <v>52.172899999999998</v>
      </c>
      <c r="O725" s="184">
        <v>13.315099999999999</v>
      </c>
      <c r="P725" s="184">
        <v>13.691800000000001</v>
      </c>
      <c r="Q725" s="184">
        <v>14.5532</v>
      </c>
      <c r="R725" s="184">
        <v>23.9192</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2.7004347826086961E-2</v>
      </c>
      <c r="G726" s="186">
        <v>1.5142260869565214</v>
      </c>
      <c r="H726" s="186">
        <v>2.1378652173913046</v>
      </c>
      <c r="I726" s="186">
        <v>2.8615217391304353</v>
      </c>
      <c r="J726" s="186">
        <v>3.3430260869565216</v>
      </c>
      <c r="K726" s="186">
        <v>13.185721739130431</v>
      </c>
      <c r="L726" s="186">
        <v>14.50883043478261</v>
      </c>
      <c r="M726" s="186">
        <v>43.74</v>
      </c>
      <c r="N726" s="186">
        <v>51.233030434782606</v>
      </c>
      <c r="O726" s="186">
        <v>11.219589473684215</v>
      </c>
      <c r="P726" s="186">
        <v>12.154652941176471</v>
      </c>
      <c r="Q726" s="186">
        <v>14.748339130434783</v>
      </c>
      <c r="R726" s="186">
        <v>20.748438095238093</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3.4599999999999999E-2</v>
      </c>
      <c r="G727" s="186">
        <v>1.5188999999999999</v>
      </c>
      <c r="H727" s="186">
        <v>2.1278000000000001</v>
      </c>
      <c r="I727" s="186">
        <v>2.8058999999999998</v>
      </c>
      <c r="J727" s="186">
        <v>3.1985000000000001</v>
      </c>
      <c r="K727" s="186">
        <v>12.958500000000001</v>
      </c>
      <c r="L727" s="186">
        <v>13.1668</v>
      </c>
      <c r="M727" s="186">
        <v>43.104100000000003</v>
      </c>
      <c r="N727" s="186">
        <v>48.069200000000002</v>
      </c>
      <c r="O727" s="186">
        <v>11.6896</v>
      </c>
      <c r="P727" s="186">
        <v>12.2926</v>
      </c>
      <c r="Q727" s="186">
        <v>13.4474</v>
      </c>
      <c r="R727" s="186">
        <v>21.372800000000002</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44412</v>
      </c>
      <c r="E730" s="184">
        <v>18.29</v>
      </c>
      <c r="F730" s="184">
        <v>0.1095</v>
      </c>
      <c r="G730" s="184">
        <v>0.88249999999999995</v>
      </c>
      <c r="H730" s="184">
        <v>1.3857999999999999</v>
      </c>
      <c r="I730" s="184">
        <v>1.7241</v>
      </c>
      <c r="J730" s="184">
        <v>1.8942000000000001</v>
      </c>
      <c r="K730" s="184">
        <v>6.5229999999999997</v>
      </c>
      <c r="L730" s="184">
        <v>7.1470000000000002</v>
      </c>
      <c r="M730" s="184">
        <v>19.153099999999998</v>
      </c>
      <c r="N730" s="184">
        <v>25.704499999999999</v>
      </c>
      <c r="O730" s="184">
        <v>9.4313000000000002</v>
      </c>
      <c r="P730" s="184">
        <v>9.3973999999999993</v>
      </c>
      <c r="Q730" s="184">
        <v>9.4481999999999999</v>
      </c>
      <c r="R730" s="184">
        <v>15.016500000000001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44412</v>
      </c>
      <c r="E731" s="184">
        <v>17.04</v>
      </c>
      <c r="F731" s="184">
        <v>0.11749999999999999</v>
      </c>
      <c r="G731" s="184">
        <v>0.8881</v>
      </c>
      <c r="H731" s="184">
        <v>1.4286000000000001</v>
      </c>
      <c r="I731" s="184">
        <v>1.7313000000000001</v>
      </c>
      <c r="J731" s="184">
        <v>1.853</v>
      </c>
      <c r="K731" s="184">
        <v>6.3007</v>
      </c>
      <c r="L731" s="184">
        <v>6.5666000000000002</v>
      </c>
      <c r="M731" s="184">
        <v>18.251200000000001</v>
      </c>
      <c r="N731" s="184">
        <v>24.470400000000001</v>
      </c>
      <c r="O731" s="184">
        <v>8.4047999999999998</v>
      </c>
      <c r="P731" s="184">
        <v>8.2524999999999995</v>
      </c>
      <c r="Q731" s="184">
        <v>8.2957000000000001</v>
      </c>
      <c r="R731" s="184">
        <v>13.946400000000001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44412</v>
      </c>
      <c r="E732" s="184">
        <v>17.600000000000001</v>
      </c>
      <c r="F732" s="184">
        <v>0.17069999999999999</v>
      </c>
      <c r="G732" s="184">
        <v>1.2076</v>
      </c>
      <c r="H732" s="184">
        <v>1.2658</v>
      </c>
      <c r="I732" s="184">
        <v>1.7928999999999999</v>
      </c>
      <c r="J732" s="184">
        <v>3.4077999999999999</v>
      </c>
      <c r="K732" s="184">
        <v>8.3077000000000005</v>
      </c>
      <c r="L732" s="184">
        <v>8.0417000000000005</v>
      </c>
      <c r="M732" s="184">
        <v>18.999300000000002</v>
      </c>
      <c r="N732" s="184">
        <v>25.177800000000001</v>
      </c>
      <c r="O732" s="184">
        <v>10.5206</v>
      </c>
      <c r="P732" s="184">
        <v>10.5627</v>
      </c>
      <c r="Q732" s="184">
        <v>9.9179999999999993</v>
      </c>
      <c r="R732" s="184">
        <v>14.6691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44412</v>
      </c>
      <c r="E733" s="184">
        <v>16.350000000000001</v>
      </c>
      <c r="F733" s="184">
        <v>0.18379999999999999</v>
      </c>
      <c r="G733" s="184">
        <v>1.1132</v>
      </c>
      <c r="H733" s="184">
        <v>1.2383999999999999</v>
      </c>
      <c r="I733" s="184">
        <v>1.7423999999999999</v>
      </c>
      <c r="J733" s="184">
        <v>3.2197</v>
      </c>
      <c r="K733" s="184">
        <v>7.8495999999999997</v>
      </c>
      <c r="L733" s="184">
        <v>7.2130999999999998</v>
      </c>
      <c r="M733" s="184">
        <v>17.710599999999999</v>
      </c>
      <c r="N733" s="184">
        <v>23.3962</v>
      </c>
      <c r="O733" s="184">
        <v>9.1418999999999997</v>
      </c>
      <c r="P733" s="184">
        <v>9.2349999999999994</v>
      </c>
      <c r="Q733" s="184">
        <v>8.5716999999999999</v>
      </c>
      <c r="R733" s="184">
        <v>13.139200000000001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44412</v>
      </c>
      <c r="E734" s="184">
        <v>12.25</v>
      </c>
      <c r="F734" s="184">
        <v>0</v>
      </c>
      <c r="G734" s="184">
        <v>0.2455</v>
      </c>
      <c r="H734" s="184">
        <v>0.4098</v>
      </c>
      <c r="I734" s="184">
        <v>0.65739999999999998</v>
      </c>
      <c r="J734" s="184">
        <v>1.0726</v>
      </c>
      <c r="K734" s="184">
        <v>2.6823000000000001</v>
      </c>
      <c r="L734" s="184">
        <v>3.5503</v>
      </c>
      <c r="M734" s="184">
        <v>7.1741000000000001</v>
      </c>
      <c r="N734" s="184">
        <v>10.062900000000001</v>
      </c>
      <c r="O734" s="184"/>
      <c r="P734" s="184"/>
      <c r="Q734" s="184">
        <v>10.5131</v>
      </c>
      <c r="R734" s="184">
        <v>10.5237</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44412</v>
      </c>
      <c r="E735" s="184">
        <v>11.99</v>
      </c>
      <c r="F735" s="184">
        <v>0</v>
      </c>
      <c r="G735" s="184">
        <v>0.25080000000000002</v>
      </c>
      <c r="H735" s="184">
        <v>0.41880000000000001</v>
      </c>
      <c r="I735" s="184">
        <v>0.67169999999999996</v>
      </c>
      <c r="J735" s="184">
        <v>1.0109999999999999</v>
      </c>
      <c r="K735" s="184">
        <v>2.4786000000000001</v>
      </c>
      <c r="L735" s="184">
        <v>3.0068999999999999</v>
      </c>
      <c r="M735" s="184">
        <v>6.3886000000000003</v>
      </c>
      <c r="N735" s="184">
        <v>9</v>
      </c>
      <c r="O735" s="184"/>
      <c r="P735" s="184"/>
      <c r="Q735" s="184">
        <v>9.3514999999999997</v>
      </c>
      <c r="R735" s="184">
        <v>9.4037000000000006</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44412</v>
      </c>
      <c r="E736" s="184">
        <v>17.050999999999998</v>
      </c>
      <c r="F736" s="184">
        <v>1.7600000000000001E-2</v>
      </c>
      <c r="G736" s="184">
        <v>0.41810000000000003</v>
      </c>
      <c r="H736" s="184">
        <v>0.45960000000000001</v>
      </c>
      <c r="I736" s="184">
        <v>1.2289000000000001</v>
      </c>
      <c r="J736" s="184">
        <v>2.0407000000000002</v>
      </c>
      <c r="K736" s="184">
        <v>6.8090999999999999</v>
      </c>
      <c r="L736" s="184">
        <v>8.3016000000000005</v>
      </c>
      <c r="M736" s="184">
        <v>19.287800000000001</v>
      </c>
      <c r="N736" s="184">
        <v>26.107500000000002</v>
      </c>
      <c r="O736" s="184">
        <v>9.7241</v>
      </c>
      <c r="P736" s="184">
        <v>9.5801999999999996</v>
      </c>
      <c r="Q736" s="184">
        <v>10.476000000000001</v>
      </c>
      <c r="R736" s="184">
        <v>14.651199999999999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44412</v>
      </c>
      <c r="E737" s="184">
        <v>15.768000000000001</v>
      </c>
      <c r="F737" s="184">
        <v>1.9E-2</v>
      </c>
      <c r="G737" s="184">
        <v>0.40110000000000001</v>
      </c>
      <c r="H737" s="184">
        <v>0.42670000000000002</v>
      </c>
      <c r="I737" s="184">
        <v>1.1677</v>
      </c>
      <c r="J737" s="184">
        <v>1.9</v>
      </c>
      <c r="K737" s="184">
        <v>6.3823999999999996</v>
      </c>
      <c r="L737" s="184">
        <v>7.4626999999999999</v>
      </c>
      <c r="M737" s="184">
        <v>17.8916</v>
      </c>
      <c r="N737" s="184">
        <v>24.1477</v>
      </c>
      <c r="O737" s="184">
        <v>8.0541999999999998</v>
      </c>
      <c r="P737" s="184">
        <v>7.9561000000000002</v>
      </c>
      <c r="Q737" s="184">
        <v>8.8742000000000001</v>
      </c>
      <c r="R737" s="184">
        <v>12.901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44412</v>
      </c>
      <c r="E738" s="184">
        <v>18.827300000000001</v>
      </c>
      <c r="F738" s="184">
        <v>0.11269999999999999</v>
      </c>
      <c r="G738" s="184">
        <v>0.80800000000000005</v>
      </c>
      <c r="H738" s="184">
        <v>1.0927</v>
      </c>
      <c r="I738" s="184">
        <v>1.5721000000000001</v>
      </c>
      <c r="J738" s="184">
        <v>2.0234000000000001</v>
      </c>
      <c r="K738" s="184">
        <v>6.9180000000000001</v>
      </c>
      <c r="L738" s="184">
        <v>6.9295999999999998</v>
      </c>
      <c r="M738" s="184">
        <v>16.603000000000002</v>
      </c>
      <c r="N738" s="184">
        <v>19.43</v>
      </c>
      <c r="O738" s="184">
        <v>10.6251</v>
      </c>
      <c r="P738" s="184">
        <v>10.5101</v>
      </c>
      <c r="Q738" s="184">
        <v>9.7309000000000001</v>
      </c>
      <c r="R738" s="184">
        <v>14.8918</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44412</v>
      </c>
      <c r="E739" s="184">
        <v>17.8658</v>
      </c>
      <c r="F739" s="184">
        <v>0.1087</v>
      </c>
      <c r="G739" s="184">
        <v>0.78869999999999996</v>
      </c>
      <c r="H739" s="184">
        <v>1.0658000000000001</v>
      </c>
      <c r="I739" s="184">
        <v>1.5137</v>
      </c>
      <c r="J739" s="184">
        <v>1.8929</v>
      </c>
      <c r="K739" s="184">
        <v>6.5743</v>
      </c>
      <c r="L739" s="184">
        <v>6.3212999999999999</v>
      </c>
      <c r="M739" s="184">
        <v>15.647500000000001</v>
      </c>
      <c r="N739" s="184">
        <v>18.1538</v>
      </c>
      <c r="O739" s="184">
        <v>9.4662000000000006</v>
      </c>
      <c r="P739" s="184">
        <v>9.5198999999999998</v>
      </c>
      <c r="Q739" s="184">
        <v>8.8899000000000008</v>
      </c>
      <c r="R739" s="184">
        <v>13.713200000000001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44412</v>
      </c>
      <c r="E740" s="184">
        <v>12.392899999999999</v>
      </c>
      <c r="F740" s="184">
        <v>0.156</v>
      </c>
      <c r="G740" s="184">
        <v>0.89970000000000006</v>
      </c>
      <c r="H740" s="184">
        <v>1.1294</v>
      </c>
      <c r="I740" s="184">
        <v>1.4157</v>
      </c>
      <c r="J740" s="184">
        <v>1.7170000000000001</v>
      </c>
      <c r="K740" s="184">
        <v>7.0919999999999996</v>
      </c>
      <c r="L740" s="184">
        <v>6.8049999999999997</v>
      </c>
      <c r="M740" s="184">
        <v>18.395199999999999</v>
      </c>
      <c r="N740" s="184">
        <v>23.652000000000001</v>
      </c>
      <c r="O740" s="184"/>
      <c r="P740" s="184"/>
      <c r="Q740" s="184">
        <v>7.5708000000000002</v>
      </c>
      <c r="R740" s="184">
        <v>10.993600000000001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44412</v>
      </c>
      <c r="E741" s="184">
        <v>13.002700000000001</v>
      </c>
      <c r="F741" s="184">
        <v>0.1595</v>
      </c>
      <c r="G741" s="184">
        <v>0.91820000000000002</v>
      </c>
      <c r="H741" s="184">
        <v>1.1545000000000001</v>
      </c>
      <c r="I741" s="184">
        <v>1.4694</v>
      </c>
      <c r="J741" s="184">
        <v>1.8342000000000001</v>
      </c>
      <c r="K741" s="184">
        <v>7.4337</v>
      </c>
      <c r="L741" s="184">
        <v>7.5101000000000004</v>
      </c>
      <c r="M741" s="184">
        <v>19.5761</v>
      </c>
      <c r="N741" s="184">
        <v>25.271699999999999</v>
      </c>
      <c r="O741" s="184"/>
      <c r="P741" s="184"/>
      <c r="Q741" s="184">
        <v>9.3429000000000002</v>
      </c>
      <c r="R741" s="184">
        <v>12.742599999999999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44412</v>
      </c>
      <c r="E742" s="184">
        <v>46.499000000000002</v>
      </c>
      <c r="F742" s="184">
        <v>8.3900000000000002E-2</v>
      </c>
      <c r="G742" s="184">
        <v>0.83489999999999998</v>
      </c>
      <c r="H742" s="184">
        <v>1.1024</v>
      </c>
      <c r="I742" s="184">
        <v>1.3183</v>
      </c>
      <c r="J742" s="184">
        <v>1.4354</v>
      </c>
      <c r="K742" s="184">
        <v>8.64</v>
      </c>
      <c r="L742" s="184">
        <v>9.4352</v>
      </c>
      <c r="M742" s="184">
        <v>24.492000000000001</v>
      </c>
      <c r="N742" s="184">
        <v>28.075199999999999</v>
      </c>
      <c r="O742" s="184">
        <v>9.4882000000000009</v>
      </c>
      <c r="P742" s="184">
        <v>9.6430000000000007</v>
      </c>
      <c r="Q742" s="184">
        <v>9.5257000000000005</v>
      </c>
      <c r="R742" s="184">
        <v>13.3184</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44412</v>
      </c>
      <c r="E743" s="184">
        <v>50.198999999999998</v>
      </c>
      <c r="F743" s="184">
        <v>8.3699999999999997E-2</v>
      </c>
      <c r="G743" s="184">
        <v>0.8458</v>
      </c>
      <c r="H743" s="184">
        <v>1.1180000000000001</v>
      </c>
      <c r="I743" s="184">
        <v>1.3527</v>
      </c>
      <c r="J743" s="184">
        <v>1.5085</v>
      </c>
      <c r="K743" s="184">
        <v>8.8656000000000006</v>
      </c>
      <c r="L743" s="184">
        <v>9.8638999999999992</v>
      </c>
      <c r="M743" s="184">
        <v>25.228300000000001</v>
      </c>
      <c r="N743" s="184">
        <v>29.082799999999999</v>
      </c>
      <c r="O743" s="184">
        <v>10.446899999999999</v>
      </c>
      <c r="P743" s="184">
        <v>10.9087</v>
      </c>
      <c r="Q743" s="184">
        <v>10.6401</v>
      </c>
      <c r="R743" s="184">
        <v>14.167999999999999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44412</v>
      </c>
      <c r="E746" s="184">
        <v>16.48</v>
      </c>
      <c r="F746" s="184">
        <v>0</v>
      </c>
      <c r="G746" s="184">
        <v>0.30430000000000001</v>
      </c>
      <c r="H746" s="184">
        <v>0.48780000000000001</v>
      </c>
      <c r="I746" s="184">
        <v>0.79510000000000003</v>
      </c>
      <c r="J746" s="184">
        <v>0.98040000000000005</v>
      </c>
      <c r="K746" s="184">
        <v>3.0644</v>
      </c>
      <c r="L746" s="184">
        <v>3.8437000000000001</v>
      </c>
      <c r="M746" s="184">
        <v>13.8908</v>
      </c>
      <c r="N746" s="184">
        <v>16.138100000000001</v>
      </c>
      <c r="O746" s="184">
        <v>8.1289999999999996</v>
      </c>
      <c r="P746" s="184">
        <v>7.9684999999999997</v>
      </c>
      <c r="Q746" s="184">
        <v>7.7790999999999997</v>
      </c>
      <c r="R746" s="184">
        <v>8.9259000000000004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44412</v>
      </c>
      <c r="E747" s="184">
        <v>17.34</v>
      </c>
      <c r="F747" s="184">
        <v>0</v>
      </c>
      <c r="G747" s="184">
        <v>0.34720000000000001</v>
      </c>
      <c r="H747" s="184">
        <v>0.52170000000000005</v>
      </c>
      <c r="I747" s="184">
        <v>0.81399999999999995</v>
      </c>
      <c r="J747" s="184">
        <v>1.0489999999999999</v>
      </c>
      <c r="K747" s="184">
        <v>3.2143000000000002</v>
      </c>
      <c r="L747" s="184">
        <v>4.2066999999999997</v>
      </c>
      <c r="M747" s="184">
        <v>14.455399999999999</v>
      </c>
      <c r="N747" s="184">
        <v>16.846399999999999</v>
      </c>
      <c r="O747" s="184">
        <v>8.82</v>
      </c>
      <c r="P747" s="184">
        <v>8.7448999999999995</v>
      </c>
      <c r="Q747" s="184">
        <v>8.6044</v>
      </c>
      <c r="R747" s="184">
        <v>9.6170000000000009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44412</v>
      </c>
      <c r="E748" s="184">
        <v>20.419</v>
      </c>
      <c r="F748" s="184">
        <v>0.23119999999999999</v>
      </c>
      <c r="G748" s="184">
        <v>1.2551000000000001</v>
      </c>
      <c r="H748" s="184">
        <v>1.1959</v>
      </c>
      <c r="I748" s="184">
        <v>1.7354000000000001</v>
      </c>
      <c r="J748" s="184">
        <v>1.9085000000000001</v>
      </c>
      <c r="K748" s="184">
        <v>5.7081</v>
      </c>
      <c r="L748" s="184">
        <v>4.5959000000000003</v>
      </c>
      <c r="M748" s="184">
        <v>16.101500000000001</v>
      </c>
      <c r="N748" s="184">
        <v>20.5166</v>
      </c>
      <c r="O748" s="184">
        <v>7.6860999999999997</v>
      </c>
      <c r="P748" s="184">
        <v>6.2648000000000001</v>
      </c>
      <c r="Q748" s="184">
        <v>7.0918000000000001</v>
      </c>
      <c r="R748" s="184">
        <v>11.739100000000001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44412</v>
      </c>
      <c r="E749" s="184">
        <v>22.157699999999998</v>
      </c>
      <c r="F749" s="184">
        <v>0.2339</v>
      </c>
      <c r="G749" s="184">
        <v>1.2683</v>
      </c>
      <c r="H749" s="184">
        <v>1.2151000000000001</v>
      </c>
      <c r="I749" s="184">
        <v>1.7781</v>
      </c>
      <c r="J749" s="184">
        <v>2.0076999999999998</v>
      </c>
      <c r="K749" s="184">
        <v>5.9851999999999999</v>
      </c>
      <c r="L749" s="184">
        <v>5.0860000000000003</v>
      </c>
      <c r="M749" s="184">
        <v>16.9161</v>
      </c>
      <c r="N749" s="184">
        <v>21.7028</v>
      </c>
      <c r="O749" s="184">
        <v>9.0145</v>
      </c>
      <c r="P749" s="184">
        <v>7.6482999999999999</v>
      </c>
      <c r="Q749" s="184">
        <v>7.8558000000000003</v>
      </c>
      <c r="R749" s="184">
        <v>12.7783</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44412</v>
      </c>
      <c r="E750" s="184">
        <v>25.75</v>
      </c>
      <c r="F750" s="184">
        <v>7.7700000000000005E-2</v>
      </c>
      <c r="G750" s="184">
        <v>0.70389999999999997</v>
      </c>
      <c r="H750" s="184">
        <v>1.0597000000000001</v>
      </c>
      <c r="I750" s="184">
        <v>1.3381000000000001</v>
      </c>
      <c r="J750" s="184">
        <v>1.2982</v>
      </c>
      <c r="K750" s="184">
        <v>5.0163000000000002</v>
      </c>
      <c r="L750" s="184">
        <v>4.9306999999999999</v>
      </c>
      <c r="M750" s="184">
        <v>13.087400000000001</v>
      </c>
      <c r="N750" s="184">
        <v>16.305299999999999</v>
      </c>
      <c r="O750" s="184">
        <v>8.0572999999999997</v>
      </c>
      <c r="P750" s="184">
        <v>7.6025</v>
      </c>
      <c r="Q750" s="184">
        <v>7.8590999999999998</v>
      </c>
      <c r="R750" s="184">
        <v>11.4832</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44412</v>
      </c>
      <c r="E751" s="184">
        <v>24.13</v>
      </c>
      <c r="F751" s="184">
        <v>8.3000000000000004E-2</v>
      </c>
      <c r="G751" s="184">
        <v>0.70950000000000002</v>
      </c>
      <c r="H751" s="184">
        <v>1.0468999999999999</v>
      </c>
      <c r="I751" s="184">
        <v>1.3013999999999999</v>
      </c>
      <c r="J751" s="184">
        <v>1.1739999999999999</v>
      </c>
      <c r="K751" s="184">
        <v>4.7309000000000001</v>
      </c>
      <c r="L751" s="184">
        <v>4.4137000000000004</v>
      </c>
      <c r="M751" s="184">
        <v>12.180400000000001</v>
      </c>
      <c r="N751" s="184">
        <v>15.124000000000001</v>
      </c>
      <c r="O751" s="184">
        <v>6.9276999999999997</v>
      </c>
      <c r="P751" s="184">
        <v>6.5659999999999998</v>
      </c>
      <c r="Q751" s="184">
        <v>6.9218000000000002</v>
      </c>
      <c r="R751" s="184">
        <v>10.349500000000001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44412</v>
      </c>
      <c r="E752" s="184">
        <v>12.862</v>
      </c>
      <c r="F752" s="184">
        <v>-2.1000000000000001E-2</v>
      </c>
      <c r="G752" s="184">
        <v>0.61009999999999998</v>
      </c>
      <c r="H752" s="184">
        <v>0.92830000000000001</v>
      </c>
      <c r="I752" s="184">
        <v>1.1315</v>
      </c>
      <c r="J752" s="184">
        <v>1.7314000000000001</v>
      </c>
      <c r="K752" s="184">
        <v>6.2992999999999997</v>
      </c>
      <c r="L752" s="184">
        <v>7.0362</v>
      </c>
      <c r="M752" s="184">
        <v>13.7324</v>
      </c>
      <c r="N752" s="184">
        <v>16.536300000000001</v>
      </c>
      <c r="O752" s="184"/>
      <c r="P752" s="184"/>
      <c r="Q752" s="184">
        <v>10.9907</v>
      </c>
      <c r="R752" s="184">
        <v>12.461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44412</v>
      </c>
      <c r="E753" s="184">
        <v>12.319699999999999</v>
      </c>
      <c r="F753" s="184">
        <v>-2.5999999999999999E-2</v>
      </c>
      <c r="G753" s="184">
        <v>0.58620000000000005</v>
      </c>
      <c r="H753" s="184">
        <v>0.89510000000000001</v>
      </c>
      <c r="I753" s="184">
        <v>1.0607</v>
      </c>
      <c r="J753" s="184">
        <v>1.5765</v>
      </c>
      <c r="K753" s="184">
        <v>5.8529999999999998</v>
      </c>
      <c r="L753" s="184">
        <v>6.1292999999999997</v>
      </c>
      <c r="M753" s="184">
        <v>12.283099999999999</v>
      </c>
      <c r="N753" s="184">
        <v>14.555</v>
      </c>
      <c r="O753" s="184"/>
      <c r="P753" s="184"/>
      <c r="Q753" s="184">
        <v>9.0274000000000001</v>
      </c>
      <c r="R753" s="184">
        <v>10.507400000000001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44412</v>
      </c>
      <c r="E754" s="184">
        <v>17.5487</v>
      </c>
      <c r="F754" s="184">
        <v>0.14610000000000001</v>
      </c>
      <c r="G754" s="184">
        <v>0.72840000000000005</v>
      </c>
      <c r="H754" s="184">
        <v>0.65910000000000002</v>
      </c>
      <c r="I754" s="184">
        <v>1.3</v>
      </c>
      <c r="J754" s="184">
        <v>1.0439000000000001</v>
      </c>
      <c r="K754" s="184">
        <v>4.9432</v>
      </c>
      <c r="L754" s="184">
        <v>4.9927999999999999</v>
      </c>
      <c r="M754" s="184">
        <v>12.382199999999999</v>
      </c>
      <c r="N754" s="184">
        <v>16.003799999999998</v>
      </c>
      <c r="O754" s="184">
        <v>8.2632999999999992</v>
      </c>
      <c r="P754" s="184">
        <v>8.7332000000000001</v>
      </c>
      <c r="Q754" s="184">
        <v>8.6041000000000007</v>
      </c>
      <c r="R754" s="184">
        <v>11.343</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44412</v>
      </c>
      <c r="E755" s="184">
        <v>18.482500000000002</v>
      </c>
      <c r="F755" s="184">
        <v>0.14849999999999999</v>
      </c>
      <c r="G755" s="184">
        <v>0.74180000000000001</v>
      </c>
      <c r="H755" s="184">
        <v>0.67759999999999998</v>
      </c>
      <c r="I755" s="184">
        <v>1.3406</v>
      </c>
      <c r="J755" s="184">
        <v>1.1321000000000001</v>
      </c>
      <c r="K755" s="184">
        <v>5.1970999999999998</v>
      </c>
      <c r="L755" s="184">
        <v>5.4931000000000001</v>
      </c>
      <c r="M755" s="184">
        <v>13.192399999999999</v>
      </c>
      <c r="N755" s="184">
        <v>17.120200000000001</v>
      </c>
      <c r="O755" s="184">
        <v>9.1973000000000003</v>
      </c>
      <c r="P755" s="184">
        <v>9.6061999999999994</v>
      </c>
      <c r="Q755" s="184">
        <v>9.4336000000000002</v>
      </c>
      <c r="R755" s="184">
        <v>12.3878</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44412</v>
      </c>
      <c r="E756" s="184">
        <v>23.864999999999998</v>
      </c>
      <c r="F756" s="184">
        <v>-4.1999999999999997E-3</v>
      </c>
      <c r="G756" s="184">
        <v>0.875</v>
      </c>
      <c r="H756" s="184">
        <v>1.3204</v>
      </c>
      <c r="I756" s="184">
        <v>1.9306000000000001</v>
      </c>
      <c r="J756" s="184">
        <v>2.4733000000000001</v>
      </c>
      <c r="K756" s="184">
        <v>8.4181000000000008</v>
      </c>
      <c r="L756" s="184">
        <v>9.6233000000000004</v>
      </c>
      <c r="M756" s="184">
        <v>21.722899999999999</v>
      </c>
      <c r="N756" s="184">
        <v>28.154900000000001</v>
      </c>
      <c r="O756" s="184">
        <v>9.2521000000000004</v>
      </c>
      <c r="P756" s="184">
        <v>8.9943000000000008</v>
      </c>
      <c r="Q756" s="184">
        <v>9.34</v>
      </c>
      <c r="R756" s="184">
        <v>15.324299999999999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44412</v>
      </c>
      <c r="E757" s="184">
        <v>22.283999999999999</v>
      </c>
      <c r="F757" s="184">
        <v>-4.4999999999999997E-3</v>
      </c>
      <c r="G757" s="184">
        <v>0.86450000000000005</v>
      </c>
      <c r="H757" s="184">
        <v>1.3047</v>
      </c>
      <c r="I757" s="184">
        <v>1.8976999999999999</v>
      </c>
      <c r="J757" s="184">
        <v>2.3940000000000001</v>
      </c>
      <c r="K757" s="184">
        <v>8.1694999999999993</v>
      </c>
      <c r="L757" s="184">
        <v>9.1549999999999994</v>
      </c>
      <c r="M757" s="184">
        <v>20.964099999999998</v>
      </c>
      <c r="N757" s="184">
        <v>27.0685</v>
      </c>
      <c r="O757" s="184">
        <v>8.2783999999999995</v>
      </c>
      <c r="P757" s="184">
        <v>8.0884</v>
      </c>
      <c r="Q757" s="184">
        <v>8.5175000000000001</v>
      </c>
      <c r="R757" s="184">
        <v>14.2906</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44412</v>
      </c>
      <c r="E758" s="184">
        <v>16.321400000000001</v>
      </c>
      <c r="F758" s="184">
        <v>0.27029999999999998</v>
      </c>
      <c r="G758" s="184">
        <v>1.2807999999999999</v>
      </c>
      <c r="H758" s="184">
        <v>1.8152999999999999</v>
      </c>
      <c r="I758" s="184">
        <v>2.4821</v>
      </c>
      <c r="J758" s="184">
        <v>2.5059</v>
      </c>
      <c r="K758" s="184">
        <v>8.8964999999999996</v>
      </c>
      <c r="L758" s="184">
        <v>9.1681000000000008</v>
      </c>
      <c r="M758" s="184">
        <v>23.256699999999999</v>
      </c>
      <c r="N758" s="184">
        <v>28.871099999999998</v>
      </c>
      <c r="O758" s="184">
        <v>12.867900000000001</v>
      </c>
      <c r="P758" s="184"/>
      <c r="Q758" s="184">
        <v>11.482699999999999</v>
      </c>
      <c r="R758" s="184">
        <v>17.945499999999999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44412</v>
      </c>
      <c r="E759" s="184">
        <v>14.980499999999999</v>
      </c>
      <c r="F759" s="184">
        <v>0.26640000000000003</v>
      </c>
      <c r="G759" s="184">
        <v>1.2565</v>
      </c>
      <c r="H759" s="184">
        <v>1.7815000000000001</v>
      </c>
      <c r="I759" s="184">
        <v>2.407</v>
      </c>
      <c r="J759" s="184">
        <v>2.3384</v>
      </c>
      <c r="K759" s="184">
        <v>8.4011999999999993</v>
      </c>
      <c r="L759" s="184">
        <v>8.2367000000000008</v>
      </c>
      <c r="M759" s="184">
        <v>21.723400000000002</v>
      </c>
      <c r="N759" s="184">
        <v>26.746099999999998</v>
      </c>
      <c r="O759" s="184">
        <v>10.9634</v>
      </c>
      <c r="P759" s="184"/>
      <c r="Q759" s="184">
        <v>9.3821999999999992</v>
      </c>
      <c r="R759" s="184">
        <v>16.035799999999998</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44412</v>
      </c>
      <c r="E760" s="184">
        <v>14.598000000000001</v>
      </c>
      <c r="F760" s="184">
        <v>0.1235</v>
      </c>
      <c r="G760" s="184">
        <v>0.97529999999999994</v>
      </c>
      <c r="H760" s="184">
        <v>1.5584</v>
      </c>
      <c r="I760" s="184">
        <v>2.0411000000000001</v>
      </c>
      <c r="J760" s="184">
        <v>2.5428000000000002</v>
      </c>
      <c r="K760" s="184">
        <v>7.798</v>
      </c>
      <c r="L760" s="184">
        <v>8.8915000000000006</v>
      </c>
      <c r="M760" s="184">
        <v>21.0749</v>
      </c>
      <c r="N760" s="184">
        <v>28.041399999999999</v>
      </c>
      <c r="O760" s="184"/>
      <c r="P760" s="184"/>
      <c r="Q760" s="184">
        <v>15.4518</v>
      </c>
      <c r="R760" s="184">
        <v>18.1113</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44412</v>
      </c>
      <c r="E761" s="184">
        <v>14.180999999999999</v>
      </c>
      <c r="F761" s="184">
        <v>0.12709999999999999</v>
      </c>
      <c r="G761" s="184">
        <v>0.96109999999999995</v>
      </c>
      <c r="H761" s="184">
        <v>1.5395000000000001</v>
      </c>
      <c r="I761" s="184">
        <v>1.9996</v>
      </c>
      <c r="J761" s="184">
        <v>2.4491000000000001</v>
      </c>
      <c r="K761" s="184">
        <v>7.5213999999999999</v>
      </c>
      <c r="L761" s="184">
        <v>8.3512000000000004</v>
      </c>
      <c r="M761" s="184">
        <v>20.147400000000001</v>
      </c>
      <c r="N761" s="184">
        <v>26.7179</v>
      </c>
      <c r="O761" s="184"/>
      <c r="P761" s="184"/>
      <c r="Q761" s="184">
        <v>14.187900000000001</v>
      </c>
      <c r="R761" s="184">
        <v>16.887799999999999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44412</v>
      </c>
      <c r="E762" s="184">
        <v>12.074199999999999</v>
      </c>
      <c r="F762" s="184">
        <v>0.2324</v>
      </c>
      <c r="G762" s="184">
        <v>1.0468999999999999</v>
      </c>
      <c r="H762" s="184">
        <v>1.2987</v>
      </c>
      <c r="I762" s="184">
        <v>1.4536</v>
      </c>
      <c r="J762" s="184">
        <v>0.96750000000000003</v>
      </c>
      <c r="K762" s="184">
        <v>6.4557000000000002</v>
      </c>
      <c r="L762" s="184">
        <v>6.2514000000000003</v>
      </c>
      <c r="M762" s="184">
        <v>17.079699999999999</v>
      </c>
      <c r="N762" s="184">
        <v>20.0016</v>
      </c>
      <c r="O762" s="184">
        <v>-1.849</v>
      </c>
      <c r="P762" s="184">
        <v>2.4051999999999998</v>
      </c>
      <c r="Q762" s="184">
        <v>3.0937000000000001</v>
      </c>
      <c r="R762" s="184">
        <v>-0.21129999999999999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44412</v>
      </c>
      <c r="E763" s="184">
        <v>12.837300000000001</v>
      </c>
      <c r="F763" s="184">
        <v>0.23580000000000001</v>
      </c>
      <c r="G763" s="184">
        <v>1.0620000000000001</v>
      </c>
      <c r="H763" s="184">
        <v>1.3196000000000001</v>
      </c>
      <c r="I763" s="184">
        <v>1.4959</v>
      </c>
      <c r="J763" s="184">
        <v>1.0517000000000001</v>
      </c>
      <c r="K763" s="184">
        <v>6.6832000000000003</v>
      </c>
      <c r="L763" s="184">
        <v>6.6912000000000003</v>
      </c>
      <c r="M763" s="184">
        <v>17.805800000000001</v>
      </c>
      <c r="N763" s="184">
        <v>20.991299999999999</v>
      </c>
      <c r="O763" s="184">
        <v>-1.0274000000000001</v>
      </c>
      <c r="P763" s="184">
        <v>3.4041000000000001</v>
      </c>
      <c r="Q763" s="184">
        <v>4.1200999999999999</v>
      </c>
      <c r="R763" s="184">
        <v>0.59130000000000005</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44412</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44412</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44412</v>
      </c>
      <c r="E768" s="184">
        <v>38.768099999999997</v>
      </c>
      <c r="F768" s="184">
        <v>-0.18429999999999999</v>
      </c>
      <c r="G768" s="184">
        <v>0.84199999999999997</v>
      </c>
      <c r="H768" s="184">
        <v>1.2314000000000001</v>
      </c>
      <c r="I768" s="184">
        <v>1.3068</v>
      </c>
      <c r="J768" s="184">
        <v>1.5382</v>
      </c>
      <c r="K768" s="184">
        <v>6.4043000000000001</v>
      </c>
      <c r="L768" s="184">
        <v>7.5678999999999998</v>
      </c>
      <c r="M768" s="184">
        <v>16.8337</v>
      </c>
      <c r="N768" s="184">
        <v>20.361899999999999</v>
      </c>
      <c r="O768" s="184">
        <v>7.7704000000000004</v>
      </c>
      <c r="P768" s="184">
        <v>7.7972999999999999</v>
      </c>
      <c r="Q768" s="184">
        <v>8.0472999999999999</v>
      </c>
      <c r="R768" s="184">
        <v>10.5252</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44412</v>
      </c>
      <c r="E769" s="184">
        <v>42.506500000000003</v>
      </c>
      <c r="F769" s="184">
        <v>-0.18129999999999999</v>
      </c>
      <c r="G769" s="184">
        <v>0.85870000000000002</v>
      </c>
      <c r="H769" s="184">
        <v>1.2559</v>
      </c>
      <c r="I769" s="184">
        <v>1.3634999999999999</v>
      </c>
      <c r="J769" s="184">
        <v>1.6680999999999999</v>
      </c>
      <c r="K769" s="184">
        <v>6.7934999999999999</v>
      </c>
      <c r="L769" s="184">
        <v>8.3451000000000004</v>
      </c>
      <c r="M769" s="184">
        <v>18.0913</v>
      </c>
      <c r="N769" s="184">
        <v>22.043399999999998</v>
      </c>
      <c r="O769" s="184">
        <v>9.0004000000000008</v>
      </c>
      <c r="P769" s="184">
        <v>9.1021999999999998</v>
      </c>
      <c r="Q769" s="184">
        <v>9.8873999999999995</v>
      </c>
      <c r="R769" s="184">
        <v>11.8855</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44412</v>
      </c>
      <c r="E770" s="184">
        <v>47.452399999999997</v>
      </c>
      <c r="F770" s="184">
        <v>-0.22939999999999999</v>
      </c>
      <c r="G770" s="184">
        <v>0.88870000000000005</v>
      </c>
      <c r="H770" s="184">
        <v>1.4456</v>
      </c>
      <c r="I770" s="184">
        <v>1.5355000000000001</v>
      </c>
      <c r="J770" s="184">
        <v>1.7009000000000001</v>
      </c>
      <c r="K770" s="184">
        <v>8.1857000000000006</v>
      </c>
      <c r="L770" s="184">
        <v>7.2115999999999998</v>
      </c>
      <c r="M770" s="184">
        <v>20.196300000000001</v>
      </c>
      <c r="N770" s="184">
        <v>25.118099999999998</v>
      </c>
      <c r="O770" s="184">
        <v>10.3924</v>
      </c>
      <c r="P770" s="184">
        <v>9.6479999999999997</v>
      </c>
      <c r="Q770" s="184">
        <v>8.4418000000000006</v>
      </c>
      <c r="R770" s="184">
        <v>15.110099999999999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44412</v>
      </c>
      <c r="E771" s="184">
        <v>51.609699999999997</v>
      </c>
      <c r="F771" s="184">
        <v>-0.22539999999999999</v>
      </c>
      <c r="G771" s="184">
        <v>0.90680000000000005</v>
      </c>
      <c r="H771" s="184">
        <v>1.4706999999999999</v>
      </c>
      <c r="I771" s="184">
        <v>1.5925</v>
      </c>
      <c r="J771" s="184">
        <v>1.8340000000000001</v>
      </c>
      <c r="K771" s="184">
        <v>8.5740999999999996</v>
      </c>
      <c r="L771" s="184">
        <v>7.9897</v>
      </c>
      <c r="M771" s="184">
        <v>21.4666</v>
      </c>
      <c r="N771" s="184">
        <v>26.848800000000001</v>
      </c>
      <c r="O771" s="184">
        <v>11.8222</v>
      </c>
      <c r="P771" s="184">
        <v>10.917999999999999</v>
      </c>
      <c r="Q771" s="184">
        <v>9.2116000000000007</v>
      </c>
      <c r="R771" s="184">
        <v>16.565100000000001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44412</v>
      </c>
      <c r="E772" s="184">
        <v>47.452399999999997</v>
      </c>
      <c r="F772" s="184">
        <v>-0.22939999999999999</v>
      </c>
      <c r="G772" s="184">
        <v>0.88870000000000005</v>
      </c>
      <c r="H772" s="184">
        <v>1.4456</v>
      </c>
      <c r="I772" s="184">
        <v>1.5355000000000001</v>
      </c>
      <c r="J772" s="184">
        <v>1.7009000000000001</v>
      </c>
      <c r="K772" s="184">
        <v>8.1857000000000006</v>
      </c>
      <c r="L772" s="184">
        <v>7.2115999999999998</v>
      </c>
      <c r="M772" s="184">
        <v>20.196300000000001</v>
      </c>
      <c r="N772" s="184">
        <v>25.118099999999998</v>
      </c>
      <c r="O772" s="184">
        <v>10.3924</v>
      </c>
      <c r="P772" s="184">
        <v>9.6479999999999997</v>
      </c>
      <c r="Q772" s="184">
        <v>8.4418000000000006</v>
      </c>
      <c r="R772" s="184">
        <v>15.110099999999999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44412</v>
      </c>
      <c r="E773" s="184">
        <v>47.452399999999997</v>
      </c>
      <c r="F773" s="184">
        <v>-0.22939999999999999</v>
      </c>
      <c r="G773" s="184">
        <v>0.88870000000000005</v>
      </c>
      <c r="H773" s="184">
        <v>1.4456</v>
      </c>
      <c r="I773" s="184">
        <v>1.5355000000000001</v>
      </c>
      <c r="J773" s="184">
        <v>1.7009000000000001</v>
      </c>
      <c r="K773" s="184">
        <v>8.1857000000000006</v>
      </c>
      <c r="L773" s="184">
        <v>7.2115999999999998</v>
      </c>
      <c r="M773" s="184">
        <v>20.196300000000001</v>
      </c>
      <c r="N773" s="184">
        <v>25.118099999999998</v>
      </c>
      <c r="O773" s="184">
        <v>10.3924</v>
      </c>
      <c r="P773" s="184">
        <v>9.6479999999999997</v>
      </c>
      <c r="Q773" s="184">
        <v>8.4418000000000006</v>
      </c>
      <c r="R773" s="184">
        <v>15.110099999999999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44412</v>
      </c>
      <c r="E774" s="184">
        <v>18.0762</v>
      </c>
      <c r="F774" s="184">
        <v>0.19339999999999999</v>
      </c>
      <c r="G774" s="184">
        <v>1.1222000000000001</v>
      </c>
      <c r="H774" s="184">
        <v>1.0561</v>
      </c>
      <c r="I774" s="184">
        <v>1.4656</v>
      </c>
      <c r="J774" s="184">
        <v>1.5945</v>
      </c>
      <c r="K774" s="184">
        <v>5.9093999999999998</v>
      </c>
      <c r="L774" s="184">
        <v>6.2942999999999998</v>
      </c>
      <c r="M774" s="184">
        <v>19.380299999999998</v>
      </c>
      <c r="N774" s="184">
        <v>24.968499999999999</v>
      </c>
      <c r="O774" s="184">
        <v>10.4716</v>
      </c>
      <c r="P774" s="184">
        <v>9.7722999999999995</v>
      </c>
      <c r="Q774" s="184">
        <v>10.028600000000001</v>
      </c>
      <c r="R774" s="184">
        <v>15.1943</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44412</v>
      </c>
      <c r="E775" s="184">
        <v>16.740300000000001</v>
      </c>
      <c r="F775" s="184">
        <v>0.19209999999999999</v>
      </c>
      <c r="G775" s="184">
        <v>1.1137999999999999</v>
      </c>
      <c r="H775" s="184">
        <v>1.0442</v>
      </c>
      <c r="I775" s="184">
        <v>1.4410000000000001</v>
      </c>
      <c r="J775" s="184">
        <v>1.5407</v>
      </c>
      <c r="K775" s="184">
        <v>5.7411000000000003</v>
      </c>
      <c r="L775" s="184">
        <v>5.9451999999999998</v>
      </c>
      <c r="M775" s="184">
        <v>18.779399999999999</v>
      </c>
      <c r="N775" s="184">
        <v>24.1236</v>
      </c>
      <c r="O775" s="184">
        <v>9.5744000000000007</v>
      </c>
      <c r="P775" s="184">
        <v>8.5604999999999993</v>
      </c>
      <c r="Q775" s="184">
        <v>8.6732999999999993</v>
      </c>
      <c r="R775" s="184">
        <v>14.439500000000001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44412</v>
      </c>
      <c r="E776" s="184">
        <v>12.8954</v>
      </c>
      <c r="F776" s="184">
        <v>0.30020000000000002</v>
      </c>
      <c r="G776" s="184">
        <v>1.1412</v>
      </c>
      <c r="H776" s="184">
        <v>1.4219999999999999</v>
      </c>
      <c r="I776" s="184">
        <v>1.8892</v>
      </c>
      <c r="J776" s="184">
        <v>1.9020999999999999</v>
      </c>
      <c r="K776" s="184">
        <v>5.7971000000000004</v>
      </c>
      <c r="L776" s="184">
        <v>5.0233999999999996</v>
      </c>
      <c r="M776" s="184">
        <v>13.5838</v>
      </c>
      <c r="N776" s="184">
        <v>16.9131</v>
      </c>
      <c r="O776" s="184"/>
      <c r="P776" s="184"/>
      <c r="Q776" s="184">
        <v>10.0304</v>
      </c>
      <c r="R776" s="184">
        <v>11.157400000000001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44412</v>
      </c>
      <c r="E777" s="184">
        <v>12.309900000000001</v>
      </c>
      <c r="F777" s="184">
        <v>0.29580000000000001</v>
      </c>
      <c r="G777" s="184">
        <v>1.1180000000000001</v>
      </c>
      <c r="H777" s="184">
        <v>1.3886000000000001</v>
      </c>
      <c r="I777" s="184">
        <v>1.8189</v>
      </c>
      <c r="J777" s="184">
        <v>1.7473000000000001</v>
      </c>
      <c r="K777" s="184">
        <v>5.3460999999999999</v>
      </c>
      <c r="L777" s="184">
        <v>4.1429</v>
      </c>
      <c r="M777" s="184">
        <v>12.167199999999999</v>
      </c>
      <c r="N777" s="184">
        <v>14.999599999999999</v>
      </c>
      <c r="O777" s="184"/>
      <c r="P777" s="184"/>
      <c r="Q777" s="184">
        <v>8.1251999999999995</v>
      </c>
      <c r="R777" s="184">
        <v>9.2629000000000001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44412</v>
      </c>
      <c r="E778" s="184">
        <v>43.481400000000001</v>
      </c>
      <c r="F778" s="184">
        <v>0.28070000000000001</v>
      </c>
      <c r="G778" s="184">
        <v>1.0883</v>
      </c>
      <c r="H778" s="184">
        <v>1.4709000000000001</v>
      </c>
      <c r="I778" s="184">
        <v>1.9953000000000001</v>
      </c>
      <c r="J778" s="184">
        <v>1.9145000000000001</v>
      </c>
      <c r="K778" s="184">
        <v>5.3994999999999997</v>
      </c>
      <c r="L778" s="184">
        <v>4.9711999999999996</v>
      </c>
      <c r="M778" s="184">
        <v>14.4895</v>
      </c>
      <c r="N778" s="184">
        <v>19.0319</v>
      </c>
      <c r="O778" s="184">
        <v>8.9859000000000009</v>
      </c>
      <c r="P778" s="184">
        <v>7.9499000000000004</v>
      </c>
      <c r="Q778" s="184">
        <v>8.4845000000000006</v>
      </c>
      <c r="R778" s="184">
        <v>11.4505</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44412</v>
      </c>
      <c r="E779" s="184">
        <v>52.600121457229001</v>
      </c>
      <c r="F779" s="184">
        <v>0.27779999999999999</v>
      </c>
      <c r="G779" s="184">
        <v>1.073</v>
      </c>
      <c r="H779" s="184">
        <v>1.4479</v>
      </c>
      <c r="I779" s="184">
        <v>1.9390000000000001</v>
      </c>
      <c r="J779" s="184">
        <v>1.8058000000000001</v>
      </c>
      <c r="K779" s="184">
        <v>5.1113999999999997</v>
      </c>
      <c r="L779" s="184">
        <v>4.4066999999999998</v>
      </c>
      <c r="M779" s="184">
        <v>13.544700000000001</v>
      </c>
      <c r="N779" s="184">
        <v>17.720700000000001</v>
      </c>
      <c r="O779" s="184">
        <v>7.8323</v>
      </c>
      <c r="P779" s="184">
        <v>6.7930999999999999</v>
      </c>
      <c r="Q779" s="184">
        <v>7.8719999999999999</v>
      </c>
      <c r="R779" s="184">
        <v>10.2386</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44412</v>
      </c>
      <c r="E780" s="184">
        <v>13.16</v>
      </c>
      <c r="F780" s="184">
        <v>0.1522</v>
      </c>
      <c r="G780" s="184">
        <v>0.99770000000000003</v>
      </c>
      <c r="H780" s="184">
        <v>0.99770000000000003</v>
      </c>
      <c r="I780" s="184">
        <v>1.3867</v>
      </c>
      <c r="J780" s="184">
        <v>1.6215999999999999</v>
      </c>
      <c r="K780" s="184">
        <v>4.7770999999999999</v>
      </c>
      <c r="L780" s="184">
        <v>4.1139000000000001</v>
      </c>
      <c r="M780" s="184">
        <v>12.2867</v>
      </c>
      <c r="N780" s="184">
        <v>15.8451</v>
      </c>
      <c r="O780" s="184"/>
      <c r="P780" s="184"/>
      <c r="Q780" s="184">
        <v>9.6219999999999999</v>
      </c>
      <c r="R780" s="184">
        <v>11.531000000000001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44412</v>
      </c>
      <c r="E781" s="184">
        <v>12.93</v>
      </c>
      <c r="F781" s="184">
        <v>0.15490000000000001</v>
      </c>
      <c r="G781" s="184">
        <v>1.0156000000000001</v>
      </c>
      <c r="H781" s="184">
        <v>1.0156000000000001</v>
      </c>
      <c r="I781" s="184">
        <v>1.4117999999999999</v>
      </c>
      <c r="J781" s="184">
        <v>1.5710999999999999</v>
      </c>
      <c r="K781" s="184">
        <v>4.6116999999999999</v>
      </c>
      <c r="L781" s="184">
        <v>3.8553999999999999</v>
      </c>
      <c r="M781" s="184">
        <v>11.8512</v>
      </c>
      <c r="N781" s="184">
        <v>15.240600000000001</v>
      </c>
      <c r="O781" s="184"/>
      <c r="P781" s="184"/>
      <c r="Q781" s="184">
        <v>8.9772999999999996</v>
      </c>
      <c r="R781" s="184">
        <v>10.975099999999999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44412</v>
      </c>
      <c r="E782" s="184">
        <v>13.0222</v>
      </c>
      <c r="F782" s="184">
        <v>0.26640000000000003</v>
      </c>
      <c r="G782" s="184">
        <v>1.2061999999999999</v>
      </c>
      <c r="H782" s="184">
        <v>1.3851</v>
      </c>
      <c r="I782" s="184">
        <v>1.6589</v>
      </c>
      <c r="J782" s="184">
        <v>1.9118999999999999</v>
      </c>
      <c r="K782" s="184">
        <v>6.0880000000000001</v>
      </c>
      <c r="L782" s="184">
        <v>6.5228000000000002</v>
      </c>
      <c r="M782" s="184">
        <v>19.256399999999999</v>
      </c>
      <c r="N782" s="184">
        <v>23.273099999999999</v>
      </c>
      <c r="O782" s="184"/>
      <c r="P782" s="184"/>
      <c r="Q782" s="184">
        <v>9.4261999999999997</v>
      </c>
      <c r="R782" s="184">
        <v>12.8894</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44412</v>
      </c>
      <c r="E783" s="184">
        <v>12.6693</v>
      </c>
      <c r="F783" s="184">
        <v>0.26350000000000001</v>
      </c>
      <c r="G783" s="184">
        <v>1.1940999999999999</v>
      </c>
      <c r="H783" s="184">
        <v>1.369</v>
      </c>
      <c r="I783" s="184">
        <v>1.6251</v>
      </c>
      <c r="J783" s="184">
        <v>1.8359000000000001</v>
      </c>
      <c r="K783" s="184">
        <v>5.8677999999999999</v>
      </c>
      <c r="L783" s="184">
        <v>6.0849000000000002</v>
      </c>
      <c r="M783" s="184">
        <v>18.514299999999999</v>
      </c>
      <c r="N783" s="184">
        <v>22.241</v>
      </c>
      <c r="O783" s="184"/>
      <c r="P783" s="184"/>
      <c r="Q783" s="184">
        <v>8.4055</v>
      </c>
      <c r="R783" s="184">
        <v>12.006600000000001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9.081199999999999E-2</v>
      </c>
      <c r="G784" s="186">
        <v>0.84845599999999988</v>
      </c>
      <c r="H784" s="186">
        <v>1.1042699999999996</v>
      </c>
      <c r="I784" s="186">
        <v>1.4632320000000005</v>
      </c>
      <c r="J784" s="186">
        <v>1.7004640000000004</v>
      </c>
      <c r="K784" s="186">
        <v>6.123812</v>
      </c>
      <c r="L784" s="186">
        <v>6.2429940000000013</v>
      </c>
      <c r="M784" s="186">
        <v>16.35258</v>
      </c>
      <c r="N784" s="186">
        <v>20.562788000000001</v>
      </c>
      <c r="O784" s="186">
        <v>8.7211264705882385</v>
      </c>
      <c r="P784" s="186">
        <v>8.4821656250000004</v>
      </c>
      <c r="Q784" s="186">
        <v>8.6601820000000025</v>
      </c>
      <c r="R784" s="186">
        <v>12.460360416666665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0.11509999999999999</v>
      </c>
      <c r="G785" s="186">
        <v>0.88870000000000005</v>
      </c>
      <c r="H785" s="186">
        <v>1.2055</v>
      </c>
      <c r="I785" s="186">
        <v>1.48265</v>
      </c>
      <c r="J785" s="186">
        <v>1.7242000000000002</v>
      </c>
      <c r="K785" s="186">
        <v>6.3415499999999998</v>
      </c>
      <c r="L785" s="186">
        <v>6.5447000000000006</v>
      </c>
      <c r="M785" s="186">
        <v>17.758200000000002</v>
      </c>
      <c r="N785" s="186">
        <v>21.873100000000001</v>
      </c>
      <c r="O785" s="186">
        <v>9.1695999999999991</v>
      </c>
      <c r="P785" s="186">
        <v>8.8696000000000002</v>
      </c>
      <c r="Q785" s="186">
        <v>8.8820499999999996</v>
      </c>
      <c r="R785" s="186">
        <v>12.760449999999999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44412</v>
      </c>
      <c r="E788" s="184">
        <v>1094.6500000000001</v>
      </c>
      <c r="F788" s="184">
        <v>7.4099999999999999E-2</v>
      </c>
      <c r="G788" s="184">
        <v>1.4655</v>
      </c>
      <c r="H788" s="184">
        <v>2.5808</v>
      </c>
      <c r="I788" s="184">
        <v>3.8912</v>
      </c>
      <c r="J788" s="184">
        <v>3.8921999999999999</v>
      </c>
      <c r="K788" s="184">
        <v>14.7288</v>
      </c>
      <c r="L788" s="184">
        <v>16.486799999999999</v>
      </c>
      <c r="M788" s="184">
        <v>45.368000000000002</v>
      </c>
      <c r="N788" s="184">
        <v>59.275100000000002</v>
      </c>
      <c r="O788" s="184">
        <v>14.806900000000001</v>
      </c>
      <c r="P788" s="184">
        <v>15.027699999999999</v>
      </c>
      <c r="Q788" s="184">
        <v>22.6999</v>
      </c>
      <c r="R788" s="184">
        <v>26.996500000000001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44412</v>
      </c>
      <c r="E789" s="184">
        <v>1183.9100000000001</v>
      </c>
      <c r="F789" s="184">
        <v>7.5200000000000003E-2</v>
      </c>
      <c r="G789" s="184">
        <v>1.4785999999999999</v>
      </c>
      <c r="H789" s="184">
        <v>2.5990000000000002</v>
      </c>
      <c r="I789" s="184">
        <v>3.9329000000000001</v>
      </c>
      <c r="J789" s="184">
        <v>3.984</v>
      </c>
      <c r="K789" s="184">
        <v>14.9863</v>
      </c>
      <c r="L789" s="184">
        <v>16.949000000000002</v>
      </c>
      <c r="M789" s="184">
        <v>46.255600000000001</v>
      </c>
      <c r="N789" s="184">
        <v>60.621600000000001</v>
      </c>
      <c r="O789" s="184">
        <v>15.8291</v>
      </c>
      <c r="P789" s="184">
        <v>16.161000000000001</v>
      </c>
      <c r="Q789" s="184">
        <v>18.3354</v>
      </c>
      <c r="R789" s="184">
        <v>28.089099999999998</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44412</v>
      </c>
      <c r="E790" s="184">
        <v>18.93</v>
      </c>
      <c r="F790" s="184">
        <v>0.21179999999999999</v>
      </c>
      <c r="G790" s="184">
        <v>2.3243</v>
      </c>
      <c r="H790" s="184">
        <v>2.6015999999999999</v>
      </c>
      <c r="I790" s="184">
        <v>4.0110000000000001</v>
      </c>
      <c r="J790" s="184">
        <v>5.1666999999999996</v>
      </c>
      <c r="K790" s="184">
        <v>16.3491</v>
      </c>
      <c r="L790" s="184">
        <v>15.0061</v>
      </c>
      <c r="M790" s="184">
        <v>40.014800000000001</v>
      </c>
      <c r="N790" s="184">
        <v>51.561199999999999</v>
      </c>
      <c r="O790" s="184">
        <v>17.867100000000001</v>
      </c>
      <c r="P790" s="184"/>
      <c r="Q790" s="184">
        <v>18.741299999999999</v>
      </c>
      <c r="R790" s="184">
        <v>26.7502</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44412</v>
      </c>
      <c r="E791" s="184">
        <v>17.899999999999999</v>
      </c>
      <c r="F791" s="184">
        <v>0.224</v>
      </c>
      <c r="G791" s="184">
        <v>2.2856999999999998</v>
      </c>
      <c r="H791" s="184">
        <v>2.5788000000000002</v>
      </c>
      <c r="I791" s="184">
        <v>3.9489000000000001</v>
      </c>
      <c r="J791" s="184">
        <v>5.0468999999999999</v>
      </c>
      <c r="K791" s="184">
        <v>15.932600000000001</v>
      </c>
      <c r="L791" s="184">
        <v>14.304</v>
      </c>
      <c r="M791" s="184">
        <v>38.759700000000002</v>
      </c>
      <c r="N791" s="184">
        <v>49.540500000000002</v>
      </c>
      <c r="O791" s="184">
        <v>16.129799999999999</v>
      </c>
      <c r="P791" s="184"/>
      <c r="Q791" s="184">
        <v>16.9665</v>
      </c>
      <c r="R791" s="184">
        <v>25.0273</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44412</v>
      </c>
      <c r="E792" s="184">
        <v>18.79</v>
      </c>
      <c r="F792" s="184">
        <v>-0.52939999999999998</v>
      </c>
      <c r="G792" s="184">
        <v>0.58889999999999998</v>
      </c>
      <c r="H792" s="184">
        <v>1.9533</v>
      </c>
      <c r="I792" s="184">
        <v>2.9588999999999999</v>
      </c>
      <c r="J792" s="184">
        <v>4.5049999999999999</v>
      </c>
      <c r="K792" s="184">
        <v>19.453299999999999</v>
      </c>
      <c r="L792" s="184">
        <v>30.034600000000001</v>
      </c>
      <c r="M792" s="184">
        <v>58.431699999999999</v>
      </c>
      <c r="N792" s="184">
        <v>74.953400000000002</v>
      </c>
      <c r="O792" s="184"/>
      <c r="P792" s="184"/>
      <c r="Q792" s="184">
        <v>77.555800000000005</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44412</v>
      </c>
      <c r="E793" s="184">
        <v>18.420000000000002</v>
      </c>
      <c r="F793" s="184">
        <v>-0.54</v>
      </c>
      <c r="G793" s="184">
        <v>0.54590000000000005</v>
      </c>
      <c r="H793" s="184">
        <v>1.8805000000000001</v>
      </c>
      <c r="I793" s="184">
        <v>2.9049999999999998</v>
      </c>
      <c r="J793" s="184">
        <v>4.3625999999999996</v>
      </c>
      <c r="K793" s="184">
        <v>18.9922</v>
      </c>
      <c r="L793" s="184">
        <v>28.991599999999998</v>
      </c>
      <c r="M793" s="184">
        <v>56.366700000000002</v>
      </c>
      <c r="N793" s="184">
        <v>71.828400000000002</v>
      </c>
      <c r="O793" s="184"/>
      <c r="P793" s="184"/>
      <c r="Q793" s="184">
        <v>74.370500000000007</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44412</v>
      </c>
      <c r="E794" s="184">
        <v>226.91</v>
      </c>
      <c r="F794" s="184">
        <v>2.1999999999999999E-2</v>
      </c>
      <c r="G794" s="184">
        <v>2.2071000000000001</v>
      </c>
      <c r="H794" s="184">
        <v>3.0472000000000001</v>
      </c>
      <c r="I794" s="184">
        <v>3.9918</v>
      </c>
      <c r="J794" s="184">
        <v>4.5812999999999997</v>
      </c>
      <c r="K794" s="184">
        <v>16.6632</v>
      </c>
      <c r="L794" s="184">
        <v>16.024999999999999</v>
      </c>
      <c r="M794" s="184">
        <v>41.978499999999997</v>
      </c>
      <c r="N794" s="184">
        <v>53.660200000000003</v>
      </c>
      <c r="O794" s="184">
        <v>18.438400000000001</v>
      </c>
      <c r="P794" s="184">
        <v>18.464500000000001</v>
      </c>
      <c r="Q794" s="184">
        <v>15.880800000000001</v>
      </c>
      <c r="R794" s="184">
        <v>30.636199999999999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44412</v>
      </c>
      <c r="E795" s="184">
        <v>212.43</v>
      </c>
      <c r="F795" s="184">
        <v>1.8800000000000001E-2</v>
      </c>
      <c r="G795" s="184">
        <v>2.1888000000000001</v>
      </c>
      <c r="H795" s="184">
        <v>3.0213000000000001</v>
      </c>
      <c r="I795" s="184">
        <v>3.9337</v>
      </c>
      <c r="J795" s="184">
        <v>4.4497999999999998</v>
      </c>
      <c r="K795" s="184">
        <v>16.266200000000001</v>
      </c>
      <c r="L795" s="184">
        <v>15.269399999999999</v>
      </c>
      <c r="M795" s="184">
        <v>40.616900000000001</v>
      </c>
      <c r="N795" s="184">
        <v>51.703200000000002</v>
      </c>
      <c r="O795" s="184">
        <v>17.120999999999999</v>
      </c>
      <c r="P795" s="184">
        <v>17.355799999999999</v>
      </c>
      <c r="Q795" s="184">
        <v>18.621400000000001</v>
      </c>
      <c r="R795" s="184">
        <v>28.938400000000001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44412</v>
      </c>
      <c r="E796" s="184">
        <v>69.001000000000005</v>
      </c>
      <c r="F796" s="184">
        <v>0.1045</v>
      </c>
      <c r="G796" s="184">
        <v>1.8013999999999999</v>
      </c>
      <c r="H796" s="184">
        <v>2.8024</v>
      </c>
      <c r="I796" s="184">
        <v>4.1336000000000004</v>
      </c>
      <c r="J796" s="184">
        <v>5.6580000000000004</v>
      </c>
      <c r="K796" s="184">
        <v>17.783300000000001</v>
      </c>
      <c r="L796" s="184">
        <v>19.8371</v>
      </c>
      <c r="M796" s="184">
        <v>51.470799999999997</v>
      </c>
      <c r="N796" s="184">
        <v>64.217699999999994</v>
      </c>
      <c r="O796" s="184">
        <v>19.525600000000001</v>
      </c>
      <c r="P796" s="184">
        <v>18.067599999999999</v>
      </c>
      <c r="Q796" s="184">
        <v>17.042999999999999</v>
      </c>
      <c r="R796" s="184">
        <v>32.2517</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44412</v>
      </c>
      <c r="E797" s="184">
        <v>190.67538811315799</v>
      </c>
      <c r="F797" s="184">
        <v>0.10390000000000001</v>
      </c>
      <c r="G797" s="184">
        <v>1.8002</v>
      </c>
      <c r="H797" s="184">
        <v>2.8016999999999999</v>
      </c>
      <c r="I797" s="184">
        <v>4.1337999999999999</v>
      </c>
      <c r="J797" s="184">
        <v>5.6559999999999997</v>
      </c>
      <c r="K797" s="184">
        <v>17.782399999999999</v>
      </c>
      <c r="L797" s="184">
        <v>19.835699999999999</v>
      </c>
      <c r="M797" s="184">
        <v>51.470300000000002</v>
      </c>
      <c r="N797" s="184">
        <v>64.218100000000007</v>
      </c>
      <c r="O797" s="184">
        <v>18.440200000000001</v>
      </c>
      <c r="P797" s="184">
        <v>17.423999999999999</v>
      </c>
      <c r="Q797" s="184">
        <v>16.6737</v>
      </c>
      <c r="R797" s="184">
        <v>31.308800000000002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44412</v>
      </c>
      <c r="E798" s="184">
        <v>64.748999999999995</v>
      </c>
      <c r="F798" s="184">
        <v>0.10050000000000001</v>
      </c>
      <c r="G798" s="184">
        <v>1.7858000000000001</v>
      </c>
      <c r="H798" s="184">
        <v>2.7827000000000002</v>
      </c>
      <c r="I798" s="184">
        <v>4.0896999999999997</v>
      </c>
      <c r="J798" s="184">
        <v>5.5609999999999999</v>
      </c>
      <c r="K798" s="184">
        <v>17.4819</v>
      </c>
      <c r="L798" s="184">
        <v>19.236499999999999</v>
      </c>
      <c r="M798" s="184">
        <v>50.323900000000002</v>
      </c>
      <c r="N798" s="184">
        <v>62.567500000000003</v>
      </c>
      <c r="O798" s="184">
        <v>18.429400000000001</v>
      </c>
      <c r="P798" s="184">
        <v>17.0746</v>
      </c>
      <c r="Q798" s="184">
        <v>14.0908</v>
      </c>
      <c r="R798" s="184">
        <v>30.949200000000001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44412</v>
      </c>
      <c r="E799" s="184">
        <v>807.545647573314</v>
      </c>
      <c r="F799" s="184">
        <v>0.1</v>
      </c>
      <c r="G799" s="184">
        <v>1.7867</v>
      </c>
      <c r="H799" s="184">
        <v>2.7818999999999998</v>
      </c>
      <c r="I799" s="184">
        <v>4.0900999999999996</v>
      </c>
      <c r="J799" s="184">
        <v>5.5606999999999998</v>
      </c>
      <c r="K799" s="184">
        <v>17.481300000000001</v>
      </c>
      <c r="L799" s="184">
        <v>19.240100000000002</v>
      </c>
      <c r="M799" s="184">
        <v>50.328699999999998</v>
      </c>
      <c r="N799" s="184">
        <v>62.573300000000003</v>
      </c>
      <c r="O799" s="184">
        <v>17.346599999999999</v>
      </c>
      <c r="P799" s="184">
        <v>16.4297</v>
      </c>
      <c r="Q799" s="184">
        <v>19.823399999999999</v>
      </c>
      <c r="R799" s="184">
        <v>30.013200000000001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44412</v>
      </c>
      <c r="E800" s="184">
        <v>23.698</v>
      </c>
      <c r="F800" s="184">
        <v>-3.7999999999999999E-2</v>
      </c>
      <c r="G800" s="184">
        <v>1.9180999999999999</v>
      </c>
      <c r="H800" s="184">
        <v>3.4802</v>
      </c>
      <c r="I800" s="184">
        <v>4.5392000000000001</v>
      </c>
      <c r="J800" s="184">
        <v>6.1025</v>
      </c>
      <c r="K800" s="184">
        <v>17.994399999999999</v>
      </c>
      <c r="L800" s="184">
        <v>18.6858</v>
      </c>
      <c r="M800" s="184">
        <v>48.0107</v>
      </c>
      <c r="N800" s="184">
        <v>60.338299999999997</v>
      </c>
      <c r="O800" s="184">
        <v>15.977</v>
      </c>
      <c r="P800" s="184">
        <v>17.8094</v>
      </c>
      <c r="Q800" s="184">
        <v>14.185700000000001</v>
      </c>
      <c r="R800" s="184">
        <v>28.1539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44412</v>
      </c>
      <c r="E801" s="184">
        <v>21.847000000000001</v>
      </c>
      <c r="F801" s="184">
        <v>-4.1200000000000001E-2</v>
      </c>
      <c r="G801" s="184">
        <v>1.8935999999999999</v>
      </c>
      <c r="H801" s="184">
        <v>3.4422000000000001</v>
      </c>
      <c r="I801" s="184">
        <v>4.4661</v>
      </c>
      <c r="J801" s="184">
        <v>5.9351000000000003</v>
      </c>
      <c r="K801" s="184">
        <v>17.475899999999999</v>
      </c>
      <c r="L801" s="184">
        <v>17.646699999999999</v>
      </c>
      <c r="M801" s="184">
        <v>46.065399999999997</v>
      </c>
      <c r="N801" s="184">
        <v>57.535299999999999</v>
      </c>
      <c r="O801" s="184">
        <v>13.9756</v>
      </c>
      <c r="P801" s="184">
        <v>16.2682</v>
      </c>
      <c r="Q801" s="184">
        <v>12.7668</v>
      </c>
      <c r="R801" s="184">
        <v>25.894600000000001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44412</v>
      </c>
      <c r="E802" s="184">
        <v>880.00549999999998</v>
      </c>
      <c r="F802" s="184">
        <v>-6.7799999999999999E-2</v>
      </c>
      <c r="G802" s="184">
        <v>1.7745</v>
      </c>
      <c r="H802" s="184">
        <v>2.5794999999999999</v>
      </c>
      <c r="I802" s="184">
        <v>4.4219999999999997</v>
      </c>
      <c r="J802" s="184">
        <v>3.9762</v>
      </c>
      <c r="K802" s="184">
        <v>15.3634</v>
      </c>
      <c r="L802" s="184">
        <v>13.513999999999999</v>
      </c>
      <c r="M802" s="184">
        <v>51.666400000000003</v>
      </c>
      <c r="N802" s="184">
        <v>65.640699999999995</v>
      </c>
      <c r="O802" s="184">
        <v>13.7598</v>
      </c>
      <c r="P802" s="184">
        <v>13.0436</v>
      </c>
      <c r="Q802" s="184">
        <v>18.134799999999998</v>
      </c>
      <c r="R802" s="184">
        <v>26.770800000000001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44412</v>
      </c>
      <c r="E803" s="184">
        <v>950.70659999999998</v>
      </c>
      <c r="F803" s="184">
        <v>-6.59E-2</v>
      </c>
      <c r="G803" s="184">
        <v>1.784</v>
      </c>
      <c r="H803" s="184">
        <v>2.593</v>
      </c>
      <c r="I803" s="184">
        <v>4.4528999999999996</v>
      </c>
      <c r="J803" s="184">
        <v>4.0457000000000001</v>
      </c>
      <c r="K803" s="184">
        <v>15.570600000000001</v>
      </c>
      <c r="L803" s="184">
        <v>13.9283</v>
      </c>
      <c r="M803" s="184">
        <v>52.502899999999997</v>
      </c>
      <c r="N803" s="184">
        <v>66.866100000000003</v>
      </c>
      <c r="O803" s="184">
        <v>14.6784</v>
      </c>
      <c r="P803" s="184">
        <v>14.0878</v>
      </c>
      <c r="Q803" s="184">
        <v>16.615600000000001</v>
      </c>
      <c r="R803" s="184">
        <v>27.7347</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44412</v>
      </c>
      <c r="E804" s="184">
        <v>920.39200000000005</v>
      </c>
      <c r="F804" s="184">
        <v>0.3634</v>
      </c>
      <c r="G804" s="184">
        <v>2.2608999999999999</v>
      </c>
      <c r="H804" s="184">
        <v>3.1484000000000001</v>
      </c>
      <c r="I804" s="184">
        <v>3.8531</v>
      </c>
      <c r="J804" s="184">
        <v>3.4588000000000001</v>
      </c>
      <c r="K804" s="184">
        <v>16.008099999999999</v>
      </c>
      <c r="L804" s="184">
        <v>14.539400000000001</v>
      </c>
      <c r="M804" s="184">
        <v>56.4542</v>
      </c>
      <c r="N804" s="184">
        <v>64.207599999999999</v>
      </c>
      <c r="O804" s="184">
        <v>13.022399999999999</v>
      </c>
      <c r="P804" s="184">
        <v>14.064399999999999</v>
      </c>
      <c r="Q804" s="184">
        <v>18.525200000000002</v>
      </c>
      <c r="R804" s="184">
        <v>20.578099999999999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44412</v>
      </c>
      <c r="E805" s="184">
        <v>980.44</v>
      </c>
      <c r="F805" s="184">
        <v>0.36499999999999999</v>
      </c>
      <c r="G805" s="184">
        <v>2.2692999999999999</v>
      </c>
      <c r="H805" s="184">
        <v>3.1602000000000001</v>
      </c>
      <c r="I805" s="184">
        <v>3.8784999999999998</v>
      </c>
      <c r="J805" s="184">
        <v>3.5142000000000002</v>
      </c>
      <c r="K805" s="184">
        <v>16.183900000000001</v>
      </c>
      <c r="L805" s="184">
        <v>14.8832</v>
      </c>
      <c r="M805" s="184">
        <v>57.139400000000002</v>
      </c>
      <c r="N805" s="184">
        <v>65.167599999999993</v>
      </c>
      <c r="O805" s="184">
        <v>13.721299999999999</v>
      </c>
      <c r="P805" s="184">
        <v>14.898099999999999</v>
      </c>
      <c r="Q805" s="184">
        <v>15.0646</v>
      </c>
      <c r="R805" s="184">
        <v>21.27</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44412</v>
      </c>
      <c r="E806" s="184">
        <v>124.14790000000001</v>
      </c>
      <c r="F806" s="184">
        <v>-8.2000000000000007E-3</v>
      </c>
      <c r="G806" s="184">
        <v>2.1185</v>
      </c>
      <c r="H806" s="184">
        <v>3.2336</v>
      </c>
      <c r="I806" s="184">
        <v>4.2556000000000003</v>
      </c>
      <c r="J806" s="184">
        <v>4.3360000000000003</v>
      </c>
      <c r="K806" s="184">
        <v>17.215299999999999</v>
      </c>
      <c r="L806" s="184">
        <v>13.9956</v>
      </c>
      <c r="M806" s="184">
        <v>42.747300000000003</v>
      </c>
      <c r="N806" s="184">
        <v>55.199800000000003</v>
      </c>
      <c r="O806" s="184">
        <v>11.2921</v>
      </c>
      <c r="P806" s="184">
        <v>11.954000000000001</v>
      </c>
      <c r="Q806" s="184">
        <v>15.524100000000001</v>
      </c>
      <c r="R806" s="184">
        <v>25.939699999999998</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44412</v>
      </c>
      <c r="E807" s="184">
        <v>133.5488</v>
      </c>
      <c r="F807" s="184">
        <v>-5.0000000000000001E-3</v>
      </c>
      <c r="G807" s="184">
        <v>2.1345999999999998</v>
      </c>
      <c r="H807" s="184">
        <v>3.2564000000000002</v>
      </c>
      <c r="I807" s="184">
        <v>4.3051000000000004</v>
      </c>
      <c r="J807" s="184">
        <v>4.4458000000000002</v>
      </c>
      <c r="K807" s="184">
        <v>17.558700000000002</v>
      </c>
      <c r="L807" s="184">
        <v>14.6563</v>
      </c>
      <c r="M807" s="184">
        <v>43.9923</v>
      </c>
      <c r="N807" s="184">
        <v>57.0122</v>
      </c>
      <c r="O807" s="184">
        <v>12.468299999999999</v>
      </c>
      <c r="P807" s="184">
        <v>12.994899999999999</v>
      </c>
      <c r="Q807" s="184">
        <v>15.6538</v>
      </c>
      <c r="R807" s="184">
        <v>27.4071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44412</v>
      </c>
      <c r="E808" s="184">
        <v>31.6</v>
      </c>
      <c r="F808" s="184">
        <v>0.28560000000000002</v>
      </c>
      <c r="G808" s="184">
        <v>2.2985000000000002</v>
      </c>
      <c r="H808" s="184">
        <v>3.3693</v>
      </c>
      <c r="I808" s="184">
        <v>4.05</v>
      </c>
      <c r="J808" s="184">
        <v>4.7397999999999998</v>
      </c>
      <c r="K808" s="184">
        <v>16.3476</v>
      </c>
      <c r="L808" s="184">
        <v>17.297699999999999</v>
      </c>
      <c r="M808" s="184">
        <v>42.086300000000001</v>
      </c>
      <c r="N808" s="184">
        <v>51.123899999999999</v>
      </c>
      <c r="O808" s="184">
        <v>13.0959</v>
      </c>
      <c r="P808" s="184">
        <v>12.334099999999999</v>
      </c>
      <c r="Q808" s="184">
        <v>16.9237</v>
      </c>
      <c r="R808" s="184">
        <v>27.011600000000001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44412</v>
      </c>
      <c r="E809" s="184">
        <v>34.770000000000003</v>
      </c>
      <c r="F809" s="184">
        <v>0.28839999999999999</v>
      </c>
      <c r="G809" s="184">
        <v>2.3249</v>
      </c>
      <c r="H809" s="184">
        <v>3.3898000000000001</v>
      </c>
      <c r="I809" s="184">
        <v>4.1017999999999999</v>
      </c>
      <c r="J809" s="184">
        <v>4.8868999999999998</v>
      </c>
      <c r="K809" s="184">
        <v>16.7562</v>
      </c>
      <c r="L809" s="184">
        <v>18.0244</v>
      </c>
      <c r="M809" s="184">
        <v>43.440600000000003</v>
      </c>
      <c r="N809" s="184">
        <v>53.104399999999998</v>
      </c>
      <c r="O809" s="184">
        <v>14.740399999999999</v>
      </c>
      <c r="P809" s="184">
        <v>14.180099999999999</v>
      </c>
      <c r="Q809" s="184">
        <v>18.452500000000001</v>
      </c>
      <c r="R809" s="184">
        <v>28.664000000000001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44412</v>
      </c>
      <c r="E810" s="184">
        <v>136.71</v>
      </c>
      <c r="F810" s="184">
        <v>-4.3900000000000002E-2</v>
      </c>
      <c r="G810" s="184">
        <v>1.7415</v>
      </c>
      <c r="H810" s="184">
        <v>2.2054</v>
      </c>
      <c r="I810" s="184">
        <v>4.2076000000000002</v>
      </c>
      <c r="J810" s="184">
        <v>4.7907000000000002</v>
      </c>
      <c r="K810" s="184">
        <v>15.503500000000001</v>
      </c>
      <c r="L810" s="184">
        <v>15.3476</v>
      </c>
      <c r="M810" s="184">
        <v>41.5364</v>
      </c>
      <c r="N810" s="184">
        <v>53.056399999999996</v>
      </c>
      <c r="O810" s="184">
        <v>10.714600000000001</v>
      </c>
      <c r="P810" s="184">
        <v>11.7042</v>
      </c>
      <c r="Q810" s="184">
        <v>15.2256</v>
      </c>
      <c r="R810" s="184">
        <v>22.439800000000002</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44412</v>
      </c>
      <c r="E811" s="184">
        <v>128.62</v>
      </c>
      <c r="F811" s="184">
        <v>-4.6600000000000003E-2</v>
      </c>
      <c r="G811" s="184">
        <v>1.7322</v>
      </c>
      <c r="H811" s="184">
        <v>2.1928999999999998</v>
      </c>
      <c r="I811" s="184">
        <v>4.1795</v>
      </c>
      <c r="J811" s="184">
        <v>4.7224000000000004</v>
      </c>
      <c r="K811" s="184">
        <v>15.3026</v>
      </c>
      <c r="L811" s="184">
        <v>14.9419</v>
      </c>
      <c r="M811" s="184">
        <v>40.783700000000003</v>
      </c>
      <c r="N811" s="184">
        <v>51.997199999999999</v>
      </c>
      <c r="O811" s="184">
        <v>9.9521999999999995</v>
      </c>
      <c r="P811" s="184">
        <v>10.9041</v>
      </c>
      <c r="Q811" s="184">
        <v>17.4742</v>
      </c>
      <c r="R811" s="184">
        <v>21.610199999999999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44412</v>
      </c>
      <c r="E812" s="184">
        <v>47.586399999999998</v>
      </c>
      <c r="F812" s="184">
        <v>-0.27700000000000002</v>
      </c>
      <c r="G812" s="184">
        <v>2.0354999999999999</v>
      </c>
      <c r="H812" s="184">
        <v>3.9958</v>
      </c>
      <c r="I812" s="184">
        <v>5.4184000000000001</v>
      </c>
      <c r="J812" s="184">
        <v>5.0227000000000004</v>
      </c>
      <c r="K812" s="184">
        <v>14.160399999999999</v>
      </c>
      <c r="L812" s="184">
        <v>12.1165</v>
      </c>
      <c r="M812" s="184">
        <v>48.812600000000003</v>
      </c>
      <c r="N812" s="184">
        <v>55.007599999999996</v>
      </c>
      <c r="O812" s="184">
        <v>13.747999999999999</v>
      </c>
      <c r="P812" s="184">
        <v>15.3956</v>
      </c>
      <c r="Q812" s="184">
        <v>12.8848</v>
      </c>
      <c r="R812" s="184">
        <v>24.166499999999999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44412</v>
      </c>
      <c r="E813" s="184">
        <v>51.814500000000002</v>
      </c>
      <c r="F813" s="184">
        <v>-0.27500000000000002</v>
      </c>
      <c r="G813" s="184">
        <v>2.0463</v>
      </c>
      <c r="H813" s="184">
        <v>4.0113000000000003</v>
      </c>
      <c r="I813" s="184">
        <v>5.4520999999999997</v>
      </c>
      <c r="J813" s="184">
        <v>5.0968</v>
      </c>
      <c r="K813" s="184">
        <v>14.3851</v>
      </c>
      <c r="L813" s="184">
        <v>12.5509</v>
      </c>
      <c r="M813" s="184">
        <v>49.683199999999999</v>
      </c>
      <c r="N813" s="184">
        <v>56.221600000000002</v>
      </c>
      <c r="O813" s="184">
        <v>14.6378</v>
      </c>
      <c r="P813" s="184">
        <v>16.470400000000001</v>
      </c>
      <c r="Q813" s="184">
        <v>16.707100000000001</v>
      </c>
      <c r="R813" s="184">
        <v>25.137499999999999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44412</v>
      </c>
      <c r="E814" s="184">
        <v>50.692999999999998</v>
      </c>
      <c r="F814" s="184">
        <v>8.8800000000000004E-2</v>
      </c>
      <c r="G814" s="184">
        <v>2.0657999999999999</v>
      </c>
      <c r="H814" s="184">
        <v>2.9759000000000002</v>
      </c>
      <c r="I814" s="184">
        <v>4.0816999999999997</v>
      </c>
      <c r="J814" s="184">
        <v>4.4097</v>
      </c>
      <c r="K814" s="184">
        <v>13.9732</v>
      </c>
      <c r="L814" s="184">
        <v>12.3117</v>
      </c>
      <c r="M814" s="184">
        <v>40.035899999999998</v>
      </c>
      <c r="N814" s="184">
        <v>48.542200000000001</v>
      </c>
      <c r="O814" s="184">
        <v>13.3169</v>
      </c>
      <c r="P814" s="184">
        <v>14.7811</v>
      </c>
      <c r="Q814" s="184">
        <v>14.609</v>
      </c>
      <c r="R814" s="184">
        <v>22.456499999999998</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44412</v>
      </c>
      <c r="E815" s="184">
        <v>55.124000000000002</v>
      </c>
      <c r="F815" s="184">
        <v>9.2600000000000002E-2</v>
      </c>
      <c r="G815" s="184">
        <v>2.0777000000000001</v>
      </c>
      <c r="H815" s="184">
        <v>2.9931999999999999</v>
      </c>
      <c r="I815" s="184">
        <v>4.1195000000000004</v>
      </c>
      <c r="J815" s="184">
        <v>4.4945000000000004</v>
      </c>
      <c r="K815" s="184">
        <v>14.244300000000001</v>
      </c>
      <c r="L815" s="184">
        <v>12.854900000000001</v>
      </c>
      <c r="M815" s="184">
        <v>41.050600000000003</v>
      </c>
      <c r="N815" s="184">
        <v>49.968699999999998</v>
      </c>
      <c r="O815" s="184">
        <v>14.4291</v>
      </c>
      <c r="P815" s="184">
        <v>15.977499999999999</v>
      </c>
      <c r="Q815" s="184">
        <v>17.9071</v>
      </c>
      <c r="R815" s="184">
        <v>23.6313</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44412</v>
      </c>
      <c r="E816" s="184">
        <v>120.654</v>
      </c>
      <c r="F816" s="184">
        <v>0.35680000000000001</v>
      </c>
      <c r="G816" s="184">
        <v>2.2343999999999999</v>
      </c>
      <c r="H816" s="184">
        <v>3.0402999999999998</v>
      </c>
      <c r="I816" s="184">
        <v>3.6333000000000002</v>
      </c>
      <c r="J816" s="184">
        <v>3.1063000000000001</v>
      </c>
      <c r="K816" s="184">
        <v>13.01</v>
      </c>
      <c r="L816" s="184">
        <v>14.0893</v>
      </c>
      <c r="M816" s="184">
        <v>37.8887</v>
      </c>
      <c r="N816" s="184">
        <v>44.841000000000001</v>
      </c>
      <c r="O816" s="184">
        <v>10.9459</v>
      </c>
      <c r="P816" s="184">
        <v>12.6778</v>
      </c>
      <c r="Q816" s="184">
        <v>14.3756</v>
      </c>
      <c r="R816" s="184">
        <v>21.703499999999998</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44412</v>
      </c>
      <c r="E817" s="184">
        <v>113.705</v>
      </c>
      <c r="F817" s="184">
        <v>0.3548</v>
      </c>
      <c r="G817" s="184">
        <v>2.2242000000000002</v>
      </c>
      <c r="H817" s="184">
        <v>3.0253999999999999</v>
      </c>
      <c r="I817" s="184">
        <v>3.6008</v>
      </c>
      <c r="J817" s="184">
        <v>3.0356999999999998</v>
      </c>
      <c r="K817" s="184">
        <v>12.797000000000001</v>
      </c>
      <c r="L817" s="184">
        <v>13.678900000000001</v>
      </c>
      <c r="M817" s="184">
        <v>37.165799999999997</v>
      </c>
      <c r="N817" s="184">
        <v>43.8157</v>
      </c>
      <c r="O817" s="184">
        <v>10.1632</v>
      </c>
      <c r="P817" s="184">
        <v>11.874499999999999</v>
      </c>
      <c r="Q817" s="184">
        <v>16.1584</v>
      </c>
      <c r="R817" s="184">
        <v>20.867699999999999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44412</v>
      </c>
      <c r="E818" s="184">
        <v>64.063999999999993</v>
      </c>
      <c r="F818" s="184">
        <v>0.25290000000000001</v>
      </c>
      <c r="G818" s="184">
        <v>2.0739000000000001</v>
      </c>
      <c r="H818" s="184">
        <v>2.8531</v>
      </c>
      <c r="I818" s="184">
        <v>3.6787000000000001</v>
      </c>
      <c r="J818" s="184">
        <v>3.1937000000000002</v>
      </c>
      <c r="K818" s="184">
        <v>14.0213</v>
      </c>
      <c r="L818" s="184">
        <v>11.934200000000001</v>
      </c>
      <c r="M818" s="184">
        <v>30.694299999999998</v>
      </c>
      <c r="N818" s="184">
        <v>40.346299999999999</v>
      </c>
      <c r="O818" s="184">
        <v>12.075200000000001</v>
      </c>
      <c r="P818" s="184">
        <v>10.129</v>
      </c>
      <c r="Q818" s="184">
        <v>9.2443000000000008</v>
      </c>
      <c r="R818" s="184">
        <v>19.002199999999998</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44412</v>
      </c>
      <c r="E819" s="184">
        <v>68.146000000000001</v>
      </c>
      <c r="F819" s="184">
        <v>0.2555</v>
      </c>
      <c r="G819" s="184">
        <v>2.0876000000000001</v>
      </c>
      <c r="H819" s="184">
        <v>2.8723999999999998</v>
      </c>
      <c r="I819" s="184">
        <v>3.7206000000000001</v>
      </c>
      <c r="J819" s="184">
        <v>3.2852999999999999</v>
      </c>
      <c r="K819" s="184">
        <v>14.3042</v>
      </c>
      <c r="L819" s="184">
        <v>12.4796</v>
      </c>
      <c r="M819" s="184">
        <v>31.629899999999999</v>
      </c>
      <c r="N819" s="184">
        <v>41.629399999999997</v>
      </c>
      <c r="O819" s="184">
        <v>13.004099999999999</v>
      </c>
      <c r="P819" s="184">
        <v>11.046099999999999</v>
      </c>
      <c r="Q819" s="184">
        <v>11.1485</v>
      </c>
      <c r="R819" s="184">
        <v>19.946999999999999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44412</v>
      </c>
      <c r="E820" s="184">
        <v>37.409100000000002</v>
      </c>
      <c r="F820" s="184">
        <v>0.56340000000000001</v>
      </c>
      <c r="G820" s="184">
        <v>1.9313</v>
      </c>
      <c r="H820" s="184">
        <v>2.6789000000000001</v>
      </c>
      <c r="I820" s="184">
        <v>5.0008999999999997</v>
      </c>
      <c r="J820" s="184">
        <v>4.7</v>
      </c>
      <c r="K820" s="184">
        <v>14.2346</v>
      </c>
      <c r="L820" s="184">
        <v>12.789400000000001</v>
      </c>
      <c r="M820" s="184">
        <v>35.218299999999999</v>
      </c>
      <c r="N820" s="184">
        <v>40.2545</v>
      </c>
      <c r="O820" s="184">
        <v>9.7486999999999995</v>
      </c>
      <c r="P820" s="184">
        <v>13.855700000000001</v>
      </c>
      <c r="Q820" s="184">
        <v>19.886700000000001</v>
      </c>
      <c r="R820" s="184">
        <v>20.342300000000002</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44412</v>
      </c>
      <c r="E821" s="184">
        <v>34.921199999999999</v>
      </c>
      <c r="F821" s="184">
        <v>0.56100000000000005</v>
      </c>
      <c r="G821" s="184">
        <v>1.9186000000000001</v>
      </c>
      <c r="H821" s="184">
        <v>2.6610999999999998</v>
      </c>
      <c r="I821" s="184">
        <v>4.9618000000000002</v>
      </c>
      <c r="J821" s="184">
        <v>4.6148999999999996</v>
      </c>
      <c r="K821" s="184">
        <v>13.975899999999999</v>
      </c>
      <c r="L821" s="184">
        <v>12.2883</v>
      </c>
      <c r="M821" s="184">
        <v>34.335599999999999</v>
      </c>
      <c r="N821" s="184">
        <v>38.994799999999998</v>
      </c>
      <c r="O821" s="184">
        <v>8.7470999999999997</v>
      </c>
      <c r="P821" s="184">
        <v>12.818199999999999</v>
      </c>
      <c r="Q821" s="184">
        <v>18.7578</v>
      </c>
      <c r="R821" s="184">
        <v>19.252199999999998</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44412</v>
      </c>
      <c r="E822" s="184">
        <v>15.913500000000001</v>
      </c>
      <c r="F822" s="184">
        <v>0.2356</v>
      </c>
      <c r="G822" s="184">
        <v>2.5724</v>
      </c>
      <c r="H822" s="184">
        <v>3.1147999999999998</v>
      </c>
      <c r="I822" s="184">
        <v>4.8334000000000001</v>
      </c>
      <c r="J822" s="184">
        <v>4.7195999999999998</v>
      </c>
      <c r="K822" s="184">
        <v>14.62</v>
      </c>
      <c r="L822" s="184">
        <v>16.870100000000001</v>
      </c>
      <c r="M822" s="184">
        <v>44.3598</v>
      </c>
      <c r="N822" s="184">
        <v>52.199300000000001</v>
      </c>
      <c r="O822" s="184">
        <v>15.2502</v>
      </c>
      <c r="P822" s="184"/>
      <c r="Q822" s="184">
        <v>16.315300000000001</v>
      </c>
      <c r="R822" s="184">
        <v>24.004100000000001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44412</v>
      </c>
      <c r="E823" s="184">
        <v>14.921799999999999</v>
      </c>
      <c r="F823" s="184">
        <v>0.23039999999999999</v>
      </c>
      <c r="G823" s="184">
        <v>2.5461999999999998</v>
      </c>
      <c r="H823" s="184">
        <v>3.0773999999999999</v>
      </c>
      <c r="I823" s="184">
        <v>4.7526000000000002</v>
      </c>
      <c r="J823" s="184">
        <v>4.5492999999999997</v>
      </c>
      <c r="K823" s="184">
        <v>14.0784</v>
      </c>
      <c r="L823" s="184">
        <v>15.7052</v>
      </c>
      <c r="M823" s="184">
        <v>42.228900000000003</v>
      </c>
      <c r="N823" s="184">
        <v>49.089799999999997</v>
      </c>
      <c r="O823" s="184">
        <v>12.886100000000001</v>
      </c>
      <c r="P823" s="184"/>
      <c r="Q823" s="184">
        <v>13.905900000000001</v>
      </c>
      <c r="R823" s="184">
        <v>21.566099999999999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44412</v>
      </c>
      <c r="E824" s="184">
        <v>48.393999999999998</v>
      </c>
      <c r="F824" s="184">
        <v>-0.16689999999999999</v>
      </c>
      <c r="G824" s="184">
        <v>-0.10440000000000001</v>
      </c>
      <c r="H824" s="184">
        <v>0.48709999999999998</v>
      </c>
      <c r="I824" s="184">
        <v>2.1341000000000001</v>
      </c>
      <c r="J824" s="184">
        <v>6.0255999999999998</v>
      </c>
      <c r="K824" s="184">
        <v>15.622999999999999</v>
      </c>
      <c r="L824" s="184">
        <v>22.0016</v>
      </c>
      <c r="M824" s="184">
        <v>47.2012</v>
      </c>
      <c r="N824" s="184">
        <v>56.756399999999999</v>
      </c>
      <c r="O824" s="184">
        <v>23.324200000000001</v>
      </c>
      <c r="P824" s="184">
        <v>21.610299999999999</v>
      </c>
      <c r="Q824" s="184">
        <v>21.227</v>
      </c>
      <c r="R824" s="184">
        <v>38.032299999999999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44412</v>
      </c>
      <c r="E825" s="184">
        <v>45.881799999999998</v>
      </c>
      <c r="F825" s="184">
        <v>-0.16950000000000001</v>
      </c>
      <c r="G825" s="184">
        <v>-0.1176</v>
      </c>
      <c r="H825" s="184">
        <v>0.46839999999999998</v>
      </c>
      <c r="I825" s="184">
        <v>2.0922999999999998</v>
      </c>
      <c r="J825" s="184">
        <v>5.9264000000000001</v>
      </c>
      <c r="K825" s="184">
        <v>15.300599999999999</v>
      </c>
      <c r="L825" s="184">
        <v>21.369199999999999</v>
      </c>
      <c r="M825" s="184">
        <v>46.080800000000004</v>
      </c>
      <c r="N825" s="184">
        <v>55.166499999999999</v>
      </c>
      <c r="O825" s="184">
        <v>22.260200000000001</v>
      </c>
      <c r="P825" s="184">
        <v>20.706199999999999</v>
      </c>
      <c r="Q825" s="184">
        <v>20.440799999999999</v>
      </c>
      <c r="R825" s="184">
        <v>36.742600000000003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44412</v>
      </c>
      <c r="E826" s="184">
        <v>27.89</v>
      </c>
      <c r="F826" s="184">
        <v>-0.35730000000000001</v>
      </c>
      <c r="G826" s="184">
        <v>1.7512000000000001</v>
      </c>
      <c r="H826" s="184">
        <v>2.8772000000000002</v>
      </c>
      <c r="I826" s="184">
        <v>5.0471000000000004</v>
      </c>
      <c r="J826" s="184">
        <v>7.4344999999999999</v>
      </c>
      <c r="K826" s="184">
        <v>20.5793</v>
      </c>
      <c r="L826" s="184">
        <v>26.427900000000001</v>
      </c>
      <c r="M826" s="184">
        <v>61.120699999999999</v>
      </c>
      <c r="N826" s="184">
        <v>72.479900000000001</v>
      </c>
      <c r="O826" s="184">
        <v>25.893999999999998</v>
      </c>
      <c r="P826" s="184">
        <v>21.129100000000001</v>
      </c>
      <c r="Q826" s="184">
        <v>17.309799999999999</v>
      </c>
      <c r="R826" s="184">
        <v>44.699100000000001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44412</v>
      </c>
      <c r="E827" s="184">
        <v>25.33</v>
      </c>
      <c r="F827" s="184">
        <v>-0.35410000000000003</v>
      </c>
      <c r="G827" s="184">
        <v>1.7678</v>
      </c>
      <c r="H827" s="184">
        <v>2.8420999999999998</v>
      </c>
      <c r="I827" s="184">
        <v>4.9730999999999996</v>
      </c>
      <c r="J827" s="184">
        <v>7.2850000000000001</v>
      </c>
      <c r="K827" s="184">
        <v>19.990500000000001</v>
      </c>
      <c r="L827" s="184">
        <v>25.148199999999999</v>
      </c>
      <c r="M827" s="184">
        <v>58.709299999999999</v>
      </c>
      <c r="N827" s="184">
        <v>68.979299999999995</v>
      </c>
      <c r="O827" s="184">
        <v>23.474699999999999</v>
      </c>
      <c r="P827" s="184">
        <v>18.998799999999999</v>
      </c>
      <c r="Q827" s="184">
        <v>15.5649</v>
      </c>
      <c r="R827" s="184">
        <v>41.920099999999998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44412</v>
      </c>
      <c r="E828" s="184">
        <v>77.629300000000001</v>
      </c>
      <c r="F828" s="184">
        <v>0.2399</v>
      </c>
      <c r="G828" s="184">
        <v>2.0706000000000002</v>
      </c>
      <c r="H828" s="184">
        <v>2.9874999999999998</v>
      </c>
      <c r="I828" s="184">
        <v>3.8077000000000001</v>
      </c>
      <c r="J828" s="184">
        <v>4.0540000000000003</v>
      </c>
      <c r="K828" s="184">
        <v>14.8826</v>
      </c>
      <c r="L828" s="184">
        <v>14.513199999999999</v>
      </c>
      <c r="M828" s="184">
        <v>47.062199999999997</v>
      </c>
      <c r="N828" s="184">
        <v>60.328499999999998</v>
      </c>
      <c r="O828" s="184">
        <v>15.2294</v>
      </c>
      <c r="P828" s="184">
        <v>15.542199999999999</v>
      </c>
      <c r="Q828" s="184">
        <v>17.798100000000002</v>
      </c>
      <c r="R828" s="184">
        <v>24.7911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44412</v>
      </c>
      <c r="E829" s="184">
        <v>71.937700000000007</v>
      </c>
      <c r="F829" s="184">
        <v>0.23760000000000001</v>
      </c>
      <c r="G829" s="184">
        <v>2.0577999999999999</v>
      </c>
      <c r="H829" s="184">
        <v>2.9691999999999998</v>
      </c>
      <c r="I829" s="184">
        <v>3.7669999999999999</v>
      </c>
      <c r="J829" s="184">
        <v>3.9649000000000001</v>
      </c>
      <c r="K829" s="184">
        <v>14.5946</v>
      </c>
      <c r="L829" s="184">
        <v>13.949</v>
      </c>
      <c r="M829" s="184">
        <v>45.990200000000002</v>
      </c>
      <c r="N829" s="184">
        <v>58.803600000000003</v>
      </c>
      <c r="O829" s="184">
        <v>14.1372</v>
      </c>
      <c r="P829" s="184">
        <v>14.3538</v>
      </c>
      <c r="Q829" s="184">
        <v>13.219099999999999</v>
      </c>
      <c r="R829" s="184">
        <v>23.5916</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44412</v>
      </c>
      <c r="E830" s="184">
        <v>14.626099999999999</v>
      </c>
      <c r="F830" s="184">
        <v>0.70920000000000005</v>
      </c>
      <c r="G830" s="184">
        <v>2.8689</v>
      </c>
      <c r="H830" s="184">
        <v>3.9028999999999998</v>
      </c>
      <c r="I830" s="184">
        <v>4.0692000000000004</v>
      </c>
      <c r="J830" s="184">
        <v>4.4177</v>
      </c>
      <c r="K830" s="184">
        <v>13.4519</v>
      </c>
      <c r="L830" s="184">
        <v>10.364800000000001</v>
      </c>
      <c r="M830" s="184">
        <v>32.091500000000003</v>
      </c>
      <c r="N830" s="184">
        <v>38.884799999999998</v>
      </c>
      <c r="O830" s="184"/>
      <c r="P830" s="184"/>
      <c r="Q830" s="184">
        <v>14.260999999999999</v>
      </c>
      <c r="R830" s="184">
        <v>20.618099999999998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44412</v>
      </c>
      <c r="E831" s="184">
        <v>13.8894</v>
      </c>
      <c r="F831" s="184">
        <v>0.70399999999999996</v>
      </c>
      <c r="G831" s="184">
        <v>2.8441000000000001</v>
      </c>
      <c r="H831" s="184">
        <v>3.8677000000000001</v>
      </c>
      <c r="I831" s="184">
        <v>3.9922</v>
      </c>
      <c r="J831" s="184">
        <v>4.2465999999999999</v>
      </c>
      <c r="K831" s="184">
        <v>12.933</v>
      </c>
      <c r="L831" s="184">
        <v>9.3721999999999994</v>
      </c>
      <c r="M831" s="184">
        <v>30.309200000000001</v>
      </c>
      <c r="N831" s="184">
        <v>36.388500000000001</v>
      </c>
      <c r="O831" s="184"/>
      <c r="P831" s="184"/>
      <c r="Q831" s="184">
        <v>12.209199999999999</v>
      </c>
      <c r="R831" s="184">
        <v>18.445399999999999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44412</v>
      </c>
      <c r="E832" s="184">
        <v>15.9002</v>
      </c>
      <c r="F832" s="184">
        <v>0.1789</v>
      </c>
      <c r="G832" s="184">
        <v>2.0362</v>
      </c>
      <c r="H832" s="184">
        <v>2.3738999999999999</v>
      </c>
      <c r="I832" s="184">
        <v>3.8401000000000001</v>
      </c>
      <c r="J832" s="184">
        <v>4.1195000000000004</v>
      </c>
      <c r="K832" s="184">
        <v>14.472300000000001</v>
      </c>
      <c r="L832" s="184">
        <v>13.154999999999999</v>
      </c>
      <c r="M832" s="184">
        <v>35.141399999999997</v>
      </c>
      <c r="N832" s="184">
        <v>44.564399999999999</v>
      </c>
      <c r="O832" s="184"/>
      <c r="P832" s="184"/>
      <c r="Q832" s="184">
        <v>17.261399999999998</v>
      </c>
      <c r="R832" s="184">
        <v>25.0502</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44412</v>
      </c>
      <c r="E833" s="184">
        <v>15.0877</v>
      </c>
      <c r="F833" s="184">
        <v>0.17460000000000001</v>
      </c>
      <c r="G833" s="184">
        <v>2.0163000000000002</v>
      </c>
      <c r="H833" s="184">
        <v>2.3464</v>
      </c>
      <c r="I833" s="184">
        <v>3.7797000000000001</v>
      </c>
      <c r="J833" s="184">
        <v>3.9870999999999999</v>
      </c>
      <c r="K833" s="184">
        <v>14.074299999999999</v>
      </c>
      <c r="L833" s="184">
        <v>12.391</v>
      </c>
      <c r="M833" s="184">
        <v>33.585700000000003</v>
      </c>
      <c r="N833" s="184">
        <v>42.352899999999998</v>
      </c>
      <c r="O833" s="184"/>
      <c r="P833" s="184"/>
      <c r="Q833" s="184">
        <v>15.1684</v>
      </c>
      <c r="R833" s="184">
        <v>22.926500000000001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44412</v>
      </c>
      <c r="E834" s="184">
        <v>147.36000000000001</v>
      </c>
      <c r="F834" s="184">
        <v>0.3473</v>
      </c>
      <c r="G834" s="184">
        <v>1.8452999999999999</v>
      </c>
      <c r="H834" s="184">
        <v>2.7256999999999998</v>
      </c>
      <c r="I834" s="184">
        <v>3.1282999999999999</v>
      </c>
      <c r="J834" s="184">
        <v>3.6724000000000001</v>
      </c>
      <c r="K834" s="184">
        <v>13.014799999999999</v>
      </c>
      <c r="L834" s="184">
        <v>12.824400000000001</v>
      </c>
      <c r="M834" s="184">
        <v>35.2547</v>
      </c>
      <c r="N834" s="184">
        <v>42.597299999999997</v>
      </c>
      <c r="O834" s="184">
        <v>7.0430000000000001</v>
      </c>
      <c r="P834" s="184">
        <v>8.9844000000000008</v>
      </c>
      <c r="Q834" s="184">
        <v>10.186199999999999</v>
      </c>
      <c r="R834" s="184">
        <v>17.529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44412</v>
      </c>
      <c r="E835" s="184">
        <v>141.93</v>
      </c>
      <c r="F835" s="184">
        <v>0.34639999999999999</v>
      </c>
      <c r="G835" s="184">
        <v>1.8441000000000001</v>
      </c>
      <c r="H835" s="184">
        <v>2.7286999999999999</v>
      </c>
      <c r="I835" s="184">
        <v>3.1318000000000001</v>
      </c>
      <c r="J835" s="184">
        <v>3.6741999999999999</v>
      </c>
      <c r="K835" s="184">
        <v>12.992599999999999</v>
      </c>
      <c r="L835" s="184">
        <v>12.804</v>
      </c>
      <c r="M835" s="184">
        <v>35.210099999999997</v>
      </c>
      <c r="N835" s="184">
        <v>42.514299999999999</v>
      </c>
      <c r="O835" s="184">
        <v>6.9276</v>
      </c>
      <c r="P835" s="184">
        <v>8.8524999999999991</v>
      </c>
      <c r="Q835" s="184">
        <v>10.114800000000001</v>
      </c>
      <c r="R835" s="184">
        <v>17.4175</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44412</v>
      </c>
      <c r="E836" s="184">
        <v>33.65</v>
      </c>
      <c r="F836" s="184">
        <v>-2.9700000000000001E-2</v>
      </c>
      <c r="G836" s="184">
        <v>1.8771</v>
      </c>
      <c r="H836" s="184">
        <v>2.7481</v>
      </c>
      <c r="I836" s="184">
        <v>3.4112</v>
      </c>
      <c r="J836" s="184">
        <v>4.8613</v>
      </c>
      <c r="K836" s="184">
        <v>18.277699999999999</v>
      </c>
      <c r="L836" s="184">
        <v>19.3262</v>
      </c>
      <c r="M836" s="184">
        <v>47.264800000000001</v>
      </c>
      <c r="N836" s="184">
        <v>58.427500000000002</v>
      </c>
      <c r="O836" s="184">
        <v>17.8887</v>
      </c>
      <c r="P836" s="184">
        <v>15.633800000000001</v>
      </c>
      <c r="Q836" s="184">
        <v>14.027100000000001</v>
      </c>
      <c r="R836" s="184">
        <v>31.587199999999999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44412</v>
      </c>
      <c r="E837" s="184">
        <v>31.6</v>
      </c>
      <c r="F837" s="184">
        <v>-3.1600000000000003E-2</v>
      </c>
      <c r="G837" s="184">
        <v>1.8369</v>
      </c>
      <c r="H837" s="184">
        <v>2.6974</v>
      </c>
      <c r="I837" s="184">
        <v>3.3693</v>
      </c>
      <c r="J837" s="184">
        <v>4.7744999999999997</v>
      </c>
      <c r="K837" s="184">
        <v>17.9985</v>
      </c>
      <c r="L837" s="184">
        <v>18.841699999999999</v>
      </c>
      <c r="M837" s="184">
        <v>46.364100000000001</v>
      </c>
      <c r="N837" s="184">
        <v>57.135800000000003</v>
      </c>
      <c r="O837" s="184">
        <v>17.0853</v>
      </c>
      <c r="P837" s="184">
        <v>14.832100000000001</v>
      </c>
      <c r="Q837" s="184">
        <v>11.992000000000001</v>
      </c>
      <c r="R837" s="184">
        <v>30.551500000000001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44412</v>
      </c>
      <c r="E838" s="184">
        <v>256.1669</v>
      </c>
      <c r="F838" s="184">
        <v>0.11269999999999999</v>
      </c>
      <c r="G838" s="184">
        <v>2.2307000000000001</v>
      </c>
      <c r="H838" s="184">
        <v>3.2900999999999998</v>
      </c>
      <c r="I838" s="184">
        <v>4.827</v>
      </c>
      <c r="J838" s="184">
        <v>5.5622999999999996</v>
      </c>
      <c r="K838" s="184">
        <v>17.389299999999999</v>
      </c>
      <c r="L838" s="184">
        <v>16.473199999999999</v>
      </c>
      <c r="M838" s="184">
        <v>47.754100000000001</v>
      </c>
      <c r="N838" s="184">
        <v>67.568899999999999</v>
      </c>
      <c r="O838" s="184">
        <v>19.552099999999999</v>
      </c>
      <c r="P838" s="184">
        <v>18.289100000000001</v>
      </c>
      <c r="Q838" s="184">
        <v>17.6541</v>
      </c>
      <c r="R838" s="184">
        <v>36.743499999999997</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44412</v>
      </c>
      <c r="E839" s="184">
        <v>224.91593591917899</v>
      </c>
      <c r="F839" s="184">
        <v>0.11269999999999999</v>
      </c>
      <c r="G839" s="184">
        <v>2.2307000000000001</v>
      </c>
      <c r="H839" s="184">
        <v>3.2900999999999998</v>
      </c>
      <c r="I839" s="184">
        <v>4.8270999999999997</v>
      </c>
      <c r="J839" s="184">
        <v>5.5622999999999996</v>
      </c>
      <c r="K839" s="184">
        <v>17.389399999999998</v>
      </c>
      <c r="L839" s="184">
        <v>16.473299999999998</v>
      </c>
      <c r="M839" s="184">
        <v>47.754100000000001</v>
      </c>
      <c r="N839" s="184">
        <v>67.569199999999995</v>
      </c>
      <c r="O839" s="184">
        <v>19.289100000000001</v>
      </c>
      <c r="P839" s="184">
        <v>18.1327</v>
      </c>
      <c r="Q839" s="184">
        <v>17.555800000000001</v>
      </c>
      <c r="R839" s="184">
        <v>36.513100000000001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44412</v>
      </c>
      <c r="E840" s="184">
        <v>246.10910000000001</v>
      </c>
      <c r="F840" s="184">
        <v>0.11070000000000001</v>
      </c>
      <c r="G840" s="184">
        <v>2.2193999999999998</v>
      </c>
      <c r="H840" s="184">
        <v>3.2736999999999998</v>
      </c>
      <c r="I840" s="184">
        <v>4.7930000000000001</v>
      </c>
      <c r="J840" s="184">
        <v>5.4909999999999997</v>
      </c>
      <c r="K840" s="184">
        <v>17.176600000000001</v>
      </c>
      <c r="L840" s="184">
        <v>16.058299999999999</v>
      </c>
      <c r="M840" s="184">
        <v>46.9846</v>
      </c>
      <c r="N840" s="184">
        <v>66.339500000000001</v>
      </c>
      <c r="O840" s="184">
        <v>18.822800000000001</v>
      </c>
      <c r="P840" s="184">
        <v>17.6297</v>
      </c>
      <c r="Q840" s="184">
        <v>16.402699999999999</v>
      </c>
      <c r="R840" s="184">
        <v>35.832700000000003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44412</v>
      </c>
      <c r="E841" s="184">
        <v>394.06180630598698</v>
      </c>
      <c r="F841" s="184">
        <v>0.1106</v>
      </c>
      <c r="G841" s="184">
        <v>2.2193000000000001</v>
      </c>
      <c r="H841" s="184">
        <v>3.2736000000000001</v>
      </c>
      <c r="I841" s="184">
        <v>4.7929000000000004</v>
      </c>
      <c r="J841" s="184">
        <v>5.4908999999999999</v>
      </c>
      <c r="K841" s="184">
        <v>17.176500000000001</v>
      </c>
      <c r="L841" s="184">
        <v>16.058</v>
      </c>
      <c r="M841" s="184">
        <v>46.984200000000001</v>
      </c>
      <c r="N841" s="184">
        <v>66.339200000000005</v>
      </c>
      <c r="O841" s="184">
        <v>18.554200000000002</v>
      </c>
      <c r="P841" s="184">
        <v>17.469899999999999</v>
      </c>
      <c r="Q841" s="184">
        <v>13.3917</v>
      </c>
      <c r="R841" s="184">
        <v>35.596800000000002</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0.10493518518518516</v>
      </c>
      <c r="G842" s="186">
        <v>1.9225518518518514</v>
      </c>
      <c r="H842" s="186">
        <v>2.8505833333333328</v>
      </c>
      <c r="I842" s="186">
        <v>4.0697944444444447</v>
      </c>
      <c r="J842" s="186">
        <v>4.7066111111111111</v>
      </c>
      <c r="K842" s="186">
        <v>15.857457407407413</v>
      </c>
      <c r="L842" s="186">
        <v>16.22031481481481</v>
      </c>
      <c r="M842" s="186">
        <v>44.477364814814791</v>
      </c>
      <c r="N842" s="186">
        <v>55.408835185185168</v>
      </c>
      <c r="O842" s="186">
        <v>15.203477083333334</v>
      </c>
      <c r="P842" s="186">
        <v>15.169052272727271</v>
      </c>
      <c r="Q842" s="186">
        <v>18.20432777777777</v>
      </c>
      <c r="R842" s="186">
        <v>26.828851923076925</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0.1042</v>
      </c>
      <c r="G843" s="186">
        <v>2.0412499999999998</v>
      </c>
      <c r="H843" s="186">
        <v>2.8748</v>
      </c>
      <c r="I843" s="186">
        <v>4.07545</v>
      </c>
      <c r="J843" s="186">
        <v>4.5980999999999996</v>
      </c>
      <c r="K843" s="186">
        <v>15.5968</v>
      </c>
      <c r="L843" s="186">
        <v>15.13775</v>
      </c>
      <c r="M843" s="186">
        <v>45.679100000000005</v>
      </c>
      <c r="N843" s="186">
        <v>55.710700000000003</v>
      </c>
      <c r="O843" s="186">
        <v>14.709399999999999</v>
      </c>
      <c r="P843" s="186">
        <v>15.211649999999999</v>
      </c>
      <c r="Q843" s="186">
        <v>16.509149999999998</v>
      </c>
      <c r="R843" s="186">
        <v>25.917149999999999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44412</v>
      </c>
      <c r="E846" s="184">
        <v>271.2432</v>
      </c>
      <c r="F846" s="184">
        <v>9.0046999999999997</v>
      </c>
      <c r="G846" s="184">
        <v>6.6346999999999996</v>
      </c>
      <c r="H846" s="184">
        <v>5.8948999999999998</v>
      </c>
      <c r="I846" s="184">
        <v>5.7378999999999998</v>
      </c>
      <c r="J846" s="184">
        <v>7.7453000000000003</v>
      </c>
      <c r="K846" s="184">
        <v>5.1622000000000003</v>
      </c>
      <c r="L846" s="184">
        <v>5.6665000000000001</v>
      </c>
      <c r="M846" s="184">
        <v>4.4749999999999996</v>
      </c>
      <c r="N846" s="184">
        <v>4.9433999999999996</v>
      </c>
      <c r="O846" s="184">
        <v>7.6444999999999999</v>
      </c>
      <c r="P846" s="184">
        <v>7.5319000000000003</v>
      </c>
      <c r="Q846" s="184">
        <v>8.3992000000000004</v>
      </c>
      <c r="R846" s="184">
        <v>7.0141999999999998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44412</v>
      </c>
      <c r="E847" s="184">
        <v>276.35469999999998</v>
      </c>
      <c r="F847" s="184">
        <v>9.1948000000000008</v>
      </c>
      <c r="G847" s="184">
        <v>6.8109000000000002</v>
      </c>
      <c r="H847" s="184">
        <v>6.0636999999999999</v>
      </c>
      <c r="I847" s="184">
        <v>5.8960999999999997</v>
      </c>
      <c r="J847" s="184">
        <v>7.9005999999999998</v>
      </c>
      <c r="K847" s="184">
        <v>5.3164999999999996</v>
      </c>
      <c r="L847" s="184">
        <v>5.8219000000000003</v>
      </c>
      <c r="M847" s="184">
        <v>4.6360000000000001</v>
      </c>
      <c r="N847" s="184">
        <v>5.1109999999999998</v>
      </c>
      <c r="O847" s="184">
        <v>7.8570000000000002</v>
      </c>
      <c r="P847" s="184">
        <v>7.7645999999999997</v>
      </c>
      <c r="Q847" s="184">
        <v>8.5507000000000009</v>
      </c>
      <c r="R847" s="184">
        <v>7.2107000000000001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44412</v>
      </c>
      <c r="E848" s="184">
        <v>10.2563</v>
      </c>
      <c r="F848" s="184">
        <v>11.7478</v>
      </c>
      <c r="G848" s="184">
        <v>6.4827000000000004</v>
      </c>
      <c r="H848" s="184">
        <v>6.0060000000000002</v>
      </c>
      <c r="I848" s="184">
        <v>5.1116000000000001</v>
      </c>
      <c r="J848" s="184">
        <v>6.5522</v>
      </c>
      <c r="K848" s="184">
        <v>4.7167000000000003</v>
      </c>
      <c r="L848" s="184"/>
      <c r="M848" s="184"/>
      <c r="N848" s="184"/>
      <c r="O848" s="184"/>
      <c r="P848" s="184"/>
      <c r="Q848" s="184">
        <v>6.7789000000000001</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44412</v>
      </c>
      <c r="E849" s="184">
        <v>10.2447</v>
      </c>
      <c r="F849" s="184">
        <v>11.761100000000001</v>
      </c>
      <c r="G849" s="184">
        <v>6.2046000000000001</v>
      </c>
      <c r="H849" s="184">
        <v>5.7066999999999997</v>
      </c>
      <c r="I849" s="184">
        <v>4.8312999999999997</v>
      </c>
      <c r="J849" s="184">
        <v>6.2648000000000001</v>
      </c>
      <c r="K849" s="184">
        <v>4.4169999999999998</v>
      </c>
      <c r="L849" s="184"/>
      <c r="M849" s="184"/>
      <c r="N849" s="184"/>
      <c r="O849" s="184"/>
      <c r="P849" s="184"/>
      <c r="Q849" s="184">
        <v>6.4721000000000002</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44412</v>
      </c>
      <c r="E850" s="184">
        <v>31.861499999999999</v>
      </c>
      <c r="F850" s="184">
        <v>6.6456</v>
      </c>
      <c r="G850" s="184">
        <v>7.3620999999999999</v>
      </c>
      <c r="H850" s="184">
        <v>4.6519000000000004</v>
      </c>
      <c r="I850" s="184">
        <v>6.6471999999999998</v>
      </c>
      <c r="J850" s="184">
        <v>6.1471999999999998</v>
      </c>
      <c r="K850" s="184">
        <v>4.4321000000000002</v>
      </c>
      <c r="L850" s="184">
        <v>3.9085000000000001</v>
      </c>
      <c r="M850" s="184">
        <v>4.0991999999999997</v>
      </c>
      <c r="N850" s="184">
        <v>4.468</v>
      </c>
      <c r="O850" s="184">
        <v>6.1063999999999998</v>
      </c>
      <c r="P850" s="184">
        <v>6.1093999999999999</v>
      </c>
      <c r="Q850" s="184">
        <v>5.8757000000000001</v>
      </c>
      <c r="R850" s="184">
        <v>5.5506000000000002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44412</v>
      </c>
      <c r="E851" s="184">
        <v>33.828299999999999</v>
      </c>
      <c r="F851" s="184">
        <v>7.3384999999999998</v>
      </c>
      <c r="G851" s="184">
        <v>8.0580999999999996</v>
      </c>
      <c r="H851" s="184">
        <v>5.3540999999999999</v>
      </c>
      <c r="I851" s="184">
        <v>7.3375000000000004</v>
      </c>
      <c r="J851" s="184">
        <v>6.8395999999999999</v>
      </c>
      <c r="K851" s="184">
        <v>5.1139999999999999</v>
      </c>
      <c r="L851" s="184">
        <v>4.5622999999999996</v>
      </c>
      <c r="M851" s="184">
        <v>4.7584999999999997</v>
      </c>
      <c r="N851" s="184">
        <v>5.1626000000000003</v>
      </c>
      <c r="O851" s="184">
        <v>6.7502000000000004</v>
      </c>
      <c r="P851" s="184">
        <v>6.7458</v>
      </c>
      <c r="Q851" s="184">
        <v>7.0858999999999996</v>
      </c>
      <c r="R851" s="184">
        <v>6.24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44412</v>
      </c>
      <c r="E852" s="184">
        <v>38.7057</v>
      </c>
      <c r="F852" s="184">
        <v>18.209199999999999</v>
      </c>
      <c r="G852" s="184">
        <v>6.9471999999999996</v>
      </c>
      <c r="H852" s="184">
        <v>4.4089</v>
      </c>
      <c r="I852" s="184">
        <v>4.9261999999999997</v>
      </c>
      <c r="J852" s="184">
        <v>7.1643999999999997</v>
      </c>
      <c r="K852" s="184">
        <v>6.0250000000000004</v>
      </c>
      <c r="L852" s="184">
        <v>5.4981999999999998</v>
      </c>
      <c r="M852" s="184">
        <v>5.3189000000000002</v>
      </c>
      <c r="N852" s="184">
        <v>5.9507000000000003</v>
      </c>
      <c r="O852" s="184">
        <v>7.8224</v>
      </c>
      <c r="P852" s="184">
        <v>7.5583999999999998</v>
      </c>
      <c r="Q852" s="184">
        <v>8.1229999999999993</v>
      </c>
      <c r="R852" s="184">
        <v>7.5125999999999999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44412</v>
      </c>
      <c r="E853" s="184">
        <v>39.126399999999997</v>
      </c>
      <c r="F853" s="184">
        <v>18.386900000000001</v>
      </c>
      <c r="G853" s="184">
        <v>7.1901999999999999</v>
      </c>
      <c r="H853" s="184">
        <v>4.6551999999999998</v>
      </c>
      <c r="I853" s="184">
        <v>5.1729000000000003</v>
      </c>
      <c r="J853" s="184">
        <v>7.4134000000000002</v>
      </c>
      <c r="K853" s="184">
        <v>6.2790999999999997</v>
      </c>
      <c r="L853" s="184">
        <v>5.7549000000000001</v>
      </c>
      <c r="M853" s="184">
        <v>5.5791000000000004</v>
      </c>
      <c r="N853" s="184">
        <v>6.2161</v>
      </c>
      <c r="O853" s="184">
        <v>8.0250000000000004</v>
      </c>
      <c r="P853" s="184">
        <v>7.7370000000000001</v>
      </c>
      <c r="Q853" s="184">
        <v>8.3560999999999996</v>
      </c>
      <c r="R853" s="184">
        <v>7.7350000000000003</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44412</v>
      </c>
      <c r="E854" s="184">
        <v>331.81270000000001</v>
      </c>
      <c r="F854" s="184">
        <v>8.6262000000000008</v>
      </c>
      <c r="G854" s="184">
        <v>10.665900000000001</v>
      </c>
      <c r="H854" s="184">
        <v>7.7146999999999997</v>
      </c>
      <c r="I854" s="184">
        <v>9.1984999999999992</v>
      </c>
      <c r="J854" s="184">
        <v>7.8883000000000001</v>
      </c>
      <c r="K854" s="184">
        <v>7.7310999999999996</v>
      </c>
      <c r="L854" s="184">
        <v>4.8182999999999998</v>
      </c>
      <c r="M854" s="184">
        <v>5.5016999999999996</v>
      </c>
      <c r="N854" s="184">
        <v>6.1497000000000002</v>
      </c>
      <c r="O854" s="184">
        <v>7.7337999999999996</v>
      </c>
      <c r="P854" s="184">
        <v>7.4378000000000002</v>
      </c>
      <c r="Q854" s="184">
        <v>7.9267000000000003</v>
      </c>
      <c r="R854" s="184">
        <v>7.6986999999999997</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44412</v>
      </c>
      <c r="E855" s="184">
        <v>353.08859999999999</v>
      </c>
      <c r="F855" s="184">
        <v>9.3474000000000004</v>
      </c>
      <c r="G855" s="184">
        <v>11.386699999999999</v>
      </c>
      <c r="H855" s="184">
        <v>8.4356000000000009</v>
      </c>
      <c r="I855" s="184">
        <v>9.9221000000000004</v>
      </c>
      <c r="J855" s="184">
        <v>8.6136999999999997</v>
      </c>
      <c r="K855" s="184">
        <v>8.4658999999999995</v>
      </c>
      <c r="L855" s="184">
        <v>5.5568999999999997</v>
      </c>
      <c r="M855" s="184">
        <v>6.2533000000000003</v>
      </c>
      <c r="N855" s="184">
        <v>6.9165999999999999</v>
      </c>
      <c r="O855" s="184">
        <v>8.5368999999999993</v>
      </c>
      <c r="P855" s="184">
        <v>8.2708999999999993</v>
      </c>
      <c r="Q855" s="184">
        <v>8.8327000000000009</v>
      </c>
      <c r="R855" s="184">
        <v>8.4840999999999998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44412</v>
      </c>
      <c r="E856" s="184">
        <v>10.2059</v>
      </c>
      <c r="F856" s="184">
        <v>7.5118999999999998</v>
      </c>
      <c r="G856" s="184">
        <v>4.2225000000000001</v>
      </c>
      <c r="H856" s="184">
        <v>4.5510999999999999</v>
      </c>
      <c r="I856" s="184">
        <v>3.6295000000000002</v>
      </c>
      <c r="J856" s="184">
        <v>5.1390000000000002</v>
      </c>
      <c r="K856" s="184">
        <v>4.1837</v>
      </c>
      <c r="L856" s="184"/>
      <c r="M856" s="184"/>
      <c r="N856" s="184"/>
      <c r="O856" s="184"/>
      <c r="P856" s="184"/>
      <c r="Q856" s="184">
        <v>4.5002000000000004</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44412</v>
      </c>
      <c r="E857" s="184">
        <v>10.183400000000001</v>
      </c>
      <c r="F857" s="184">
        <v>7.1699000000000002</v>
      </c>
      <c r="G857" s="184">
        <v>3.7294999999999998</v>
      </c>
      <c r="H857" s="184">
        <v>4.0994999999999999</v>
      </c>
      <c r="I857" s="184">
        <v>3.1581999999999999</v>
      </c>
      <c r="J857" s="184">
        <v>4.6573000000000002</v>
      </c>
      <c r="K857" s="184">
        <v>3.6962999999999999</v>
      </c>
      <c r="L857" s="184"/>
      <c r="M857" s="184"/>
      <c r="N857" s="184"/>
      <c r="O857" s="184"/>
      <c r="P857" s="184"/>
      <c r="Q857" s="184">
        <v>4.0084</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44412</v>
      </c>
      <c r="E858" s="184">
        <v>1193.1039000000001</v>
      </c>
      <c r="F858" s="184">
        <v>1.0035000000000001</v>
      </c>
      <c r="G858" s="184">
        <v>7.8082000000000003</v>
      </c>
      <c r="H858" s="184">
        <v>6.8845000000000001</v>
      </c>
      <c r="I858" s="184">
        <v>8.4354999999999993</v>
      </c>
      <c r="J858" s="184">
        <v>10.6821</v>
      </c>
      <c r="K858" s="184">
        <v>7.2363</v>
      </c>
      <c r="L858" s="184">
        <v>7.0960000000000001</v>
      </c>
      <c r="M858" s="184">
        <v>5.6528</v>
      </c>
      <c r="N858" s="184">
        <v>6.0984999999999996</v>
      </c>
      <c r="O858" s="184"/>
      <c r="P858" s="184"/>
      <c r="Q858" s="184">
        <v>8.2492999999999999</v>
      </c>
      <c r="R858" s="184">
        <v>8.2868999999999993</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44412</v>
      </c>
      <c r="E859" s="184">
        <v>1184.0351000000001</v>
      </c>
      <c r="F859" s="184">
        <v>0.60419999999999996</v>
      </c>
      <c r="G859" s="184">
        <v>7.4084000000000003</v>
      </c>
      <c r="H859" s="184">
        <v>6.4839000000000002</v>
      </c>
      <c r="I859" s="184">
        <v>8.0343999999999998</v>
      </c>
      <c r="J859" s="184">
        <v>10.2783</v>
      </c>
      <c r="K859" s="184">
        <v>6.8292000000000002</v>
      </c>
      <c r="L859" s="184">
        <v>6.6821000000000002</v>
      </c>
      <c r="M859" s="184">
        <v>5.2362000000000002</v>
      </c>
      <c r="N859" s="184">
        <v>5.6748000000000003</v>
      </c>
      <c r="O859" s="184"/>
      <c r="P859" s="184"/>
      <c r="Q859" s="184">
        <v>7.8791000000000002</v>
      </c>
      <c r="R859" s="184">
        <v>7.9</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44412</v>
      </c>
      <c r="E860" s="184">
        <v>35.456299999999999</v>
      </c>
      <c r="F860" s="184">
        <v>11.8424</v>
      </c>
      <c r="G860" s="184">
        <v>9.1321999999999992</v>
      </c>
      <c r="H860" s="184">
        <v>8.3665000000000003</v>
      </c>
      <c r="I860" s="184">
        <v>7.3863000000000003</v>
      </c>
      <c r="J860" s="184">
        <v>9.8161000000000005</v>
      </c>
      <c r="K860" s="184">
        <v>5.9489999999999998</v>
      </c>
      <c r="L860" s="184">
        <v>6.4135999999999997</v>
      </c>
      <c r="M860" s="184">
        <v>5.1174999999999997</v>
      </c>
      <c r="N860" s="184">
        <v>5.6620999999999997</v>
      </c>
      <c r="O860" s="184">
        <v>8.5366</v>
      </c>
      <c r="P860" s="184">
        <v>7.5956000000000001</v>
      </c>
      <c r="Q860" s="184">
        <v>7.7619999999999996</v>
      </c>
      <c r="R860" s="184">
        <v>8.4176000000000002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44412</v>
      </c>
      <c r="E861" s="184">
        <v>36.858899999999998</v>
      </c>
      <c r="F861" s="184">
        <v>12.1843</v>
      </c>
      <c r="G861" s="184">
        <v>9.4792000000000005</v>
      </c>
      <c r="H861" s="184">
        <v>8.7004999999999999</v>
      </c>
      <c r="I861" s="184">
        <v>7.7221000000000002</v>
      </c>
      <c r="J861" s="184">
        <v>10.154</v>
      </c>
      <c r="K861" s="184">
        <v>6.2850000000000001</v>
      </c>
      <c r="L861" s="184">
        <v>6.7576000000000001</v>
      </c>
      <c r="M861" s="184">
        <v>5.4699</v>
      </c>
      <c r="N861" s="184">
        <v>6.0239000000000003</v>
      </c>
      <c r="O861" s="184">
        <v>8.9694000000000003</v>
      </c>
      <c r="P861" s="184">
        <v>8.0471000000000004</v>
      </c>
      <c r="Q861" s="184">
        <v>8.6056000000000008</v>
      </c>
      <c r="R861" s="184">
        <v>8.8223000000000003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44412</v>
      </c>
      <c r="E862" s="184">
        <v>10.382300000000001</v>
      </c>
      <c r="F862" s="184">
        <v>9.1427999999999994</v>
      </c>
      <c r="G862" s="184">
        <v>8.3766999999999996</v>
      </c>
      <c r="H862" s="184">
        <v>7.5946999999999996</v>
      </c>
      <c r="I862" s="184">
        <v>7.0750999999999999</v>
      </c>
      <c r="J862" s="184">
        <v>6.9143999999999997</v>
      </c>
      <c r="K862" s="184">
        <v>5.2737999999999996</v>
      </c>
      <c r="L862" s="184">
        <v>3.5760000000000001</v>
      </c>
      <c r="M862" s="184">
        <v>4.8246000000000002</v>
      </c>
      <c r="N862" s="184"/>
      <c r="O862" s="184"/>
      <c r="P862" s="184"/>
      <c r="Q862" s="184">
        <v>4.9657999999999998</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44412</v>
      </c>
      <c r="E863" s="184">
        <v>10.3659</v>
      </c>
      <c r="F863" s="184">
        <v>9.1572999999999993</v>
      </c>
      <c r="G863" s="184">
        <v>8.2487999999999992</v>
      </c>
      <c r="H863" s="184">
        <v>7.4554</v>
      </c>
      <c r="I863" s="184">
        <v>6.8738999999999999</v>
      </c>
      <c r="J863" s="184">
        <v>6.7092999999999998</v>
      </c>
      <c r="K863" s="184">
        <v>5.0662000000000003</v>
      </c>
      <c r="L863" s="184">
        <v>3.3704000000000001</v>
      </c>
      <c r="M863" s="184">
        <v>4.6127000000000002</v>
      </c>
      <c r="N863" s="184"/>
      <c r="O863" s="184"/>
      <c r="P863" s="184"/>
      <c r="Q863" s="184">
        <v>4.7527999999999997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44412</v>
      </c>
      <c r="E864" s="184">
        <v>1231.1963000000001</v>
      </c>
      <c r="F864" s="184">
        <v>4.8982000000000001</v>
      </c>
      <c r="G864" s="184">
        <v>7.2526999999999999</v>
      </c>
      <c r="H864" s="184">
        <v>4.3429000000000002</v>
      </c>
      <c r="I864" s="184">
        <v>5.4154999999999998</v>
      </c>
      <c r="J864" s="184">
        <v>5.9191000000000003</v>
      </c>
      <c r="K864" s="184">
        <v>4.8701999999999996</v>
      </c>
      <c r="L864" s="184">
        <v>5.1163999999999996</v>
      </c>
      <c r="M864" s="184">
        <v>4.4534000000000002</v>
      </c>
      <c r="N864" s="184">
        <v>4.6950000000000003</v>
      </c>
      <c r="O864" s="184"/>
      <c r="P864" s="184"/>
      <c r="Q864" s="184">
        <v>7.8140999999999998</v>
      </c>
      <c r="R864" s="184">
        <v>6.9019000000000004</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44412</v>
      </c>
      <c r="E865" s="184">
        <v>1199.1054999999999</v>
      </c>
      <c r="F865" s="184">
        <v>4.0671999999999997</v>
      </c>
      <c r="G865" s="184">
        <v>6.4217000000000004</v>
      </c>
      <c r="H865" s="184">
        <v>3.5125000000000002</v>
      </c>
      <c r="I865" s="184">
        <v>4.6151999999999997</v>
      </c>
      <c r="J865" s="184">
        <v>5.0773999999999999</v>
      </c>
      <c r="K865" s="184">
        <v>4.0022000000000002</v>
      </c>
      <c r="L865" s="184">
        <v>4.2283999999999997</v>
      </c>
      <c r="M865" s="184">
        <v>3.5480999999999998</v>
      </c>
      <c r="N865" s="184">
        <v>3.7667999999999999</v>
      </c>
      <c r="O865" s="184"/>
      <c r="P865" s="184"/>
      <c r="Q865" s="184">
        <v>6.7888999999999999</v>
      </c>
      <c r="R865" s="184">
        <v>5.9253</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8.8921949999999974</v>
      </c>
      <c r="G866" s="186">
        <v>7.4911500000000002</v>
      </c>
      <c r="H866" s="186">
        <v>6.0441600000000015</v>
      </c>
      <c r="I866" s="186">
        <v>6.3563500000000008</v>
      </c>
      <c r="J866" s="186">
        <v>7.3938250000000014</v>
      </c>
      <c r="K866" s="186">
        <v>5.5525749999999992</v>
      </c>
      <c r="L866" s="186">
        <v>5.3017499999999993</v>
      </c>
      <c r="M866" s="186">
        <v>4.9710562500000011</v>
      </c>
      <c r="N866" s="186">
        <v>5.4885142857142872</v>
      </c>
      <c r="O866" s="186">
        <v>7.7982200000000006</v>
      </c>
      <c r="P866" s="186">
        <v>7.4798500000000008</v>
      </c>
      <c r="Q866" s="186">
        <v>7.0863600000000009</v>
      </c>
      <c r="R866" s="186">
        <v>7.4071357142857135</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9.0737500000000004</v>
      </c>
      <c r="G867" s="186">
        <v>7.3073999999999995</v>
      </c>
      <c r="H867" s="186">
        <v>5.95045</v>
      </c>
      <c r="I867" s="186">
        <v>6.2716499999999993</v>
      </c>
      <c r="J867" s="186">
        <v>7.0393999999999997</v>
      </c>
      <c r="K867" s="186">
        <v>5.218</v>
      </c>
      <c r="L867" s="186">
        <v>5.5275499999999997</v>
      </c>
      <c r="M867" s="186">
        <v>4.97105</v>
      </c>
      <c r="N867" s="186">
        <v>5.66845</v>
      </c>
      <c r="O867" s="186">
        <v>7.8397000000000006</v>
      </c>
      <c r="P867" s="186">
        <v>7.577</v>
      </c>
      <c r="Q867" s="186">
        <v>7.7880500000000001</v>
      </c>
      <c r="R867" s="186">
        <v>7.6056499999999998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44412</v>
      </c>
      <c r="E870" s="184">
        <v>85.721500000000006</v>
      </c>
      <c r="F870" s="184">
        <v>0.60519999999999996</v>
      </c>
      <c r="G870" s="184">
        <v>2.5615000000000001</v>
      </c>
      <c r="H870" s="184">
        <v>3.0413999999999999</v>
      </c>
      <c r="I870" s="184">
        <v>4.1433</v>
      </c>
      <c r="J870" s="184">
        <v>3.5724999999999998</v>
      </c>
      <c r="K870" s="184">
        <v>13.7797</v>
      </c>
      <c r="L870" s="184">
        <v>10.471500000000001</v>
      </c>
      <c r="M870" s="184">
        <v>37.451999999999998</v>
      </c>
      <c r="N870" s="184">
        <v>46.876199999999997</v>
      </c>
      <c r="O870" s="184">
        <v>13.2624</v>
      </c>
      <c r="P870" s="184">
        <v>12.9619</v>
      </c>
      <c r="Q870" s="184">
        <v>14.577</v>
      </c>
      <c r="R870" s="184">
        <v>22.899899999999999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44412</v>
      </c>
      <c r="E871" s="184">
        <v>93.004999999999995</v>
      </c>
      <c r="F871" s="184">
        <v>0.60760000000000003</v>
      </c>
      <c r="G871" s="184">
        <v>2.5737999999999999</v>
      </c>
      <c r="H871" s="184">
        <v>3.0588000000000002</v>
      </c>
      <c r="I871" s="184">
        <v>4.181</v>
      </c>
      <c r="J871" s="184">
        <v>3.6549999999999998</v>
      </c>
      <c r="K871" s="184">
        <v>14.0343</v>
      </c>
      <c r="L871" s="184">
        <v>10.938800000000001</v>
      </c>
      <c r="M871" s="184">
        <v>38.348799999999997</v>
      </c>
      <c r="N871" s="184">
        <v>48.194800000000001</v>
      </c>
      <c r="O871" s="184">
        <v>14.276400000000001</v>
      </c>
      <c r="P871" s="184">
        <v>14.117800000000001</v>
      </c>
      <c r="Q871" s="184">
        <v>15.868499999999999</v>
      </c>
      <c r="R871" s="184">
        <v>23.9968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44412</v>
      </c>
      <c r="E872" s="184">
        <v>47.73</v>
      </c>
      <c r="F872" s="184">
        <v>0.33629999999999999</v>
      </c>
      <c r="G872" s="184">
        <v>2.2932000000000001</v>
      </c>
      <c r="H872" s="184">
        <v>2.4468999999999999</v>
      </c>
      <c r="I872" s="184">
        <v>3.3117000000000001</v>
      </c>
      <c r="J872" s="184">
        <v>3.7158000000000002</v>
      </c>
      <c r="K872" s="184">
        <v>13.642899999999999</v>
      </c>
      <c r="L872" s="184">
        <v>12.7303</v>
      </c>
      <c r="M872" s="184">
        <v>39.8476</v>
      </c>
      <c r="N872" s="184">
        <v>53.078899999999997</v>
      </c>
      <c r="O872" s="184">
        <v>15.2934</v>
      </c>
      <c r="P872" s="184">
        <v>18.7302</v>
      </c>
      <c r="Q872" s="184">
        <v>17.82</v>
      </c>
      <c r="R872" s="184">
        <v>27.1815</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44412</v>
      </c>
      <c r="E873" s="184">
        <v>43.02</v>
      </c>
      <c r="F873" s="184">
        <v>0.32650000000000001</v>
      </c>
      <c r="G873" s="184">
        <v>2.2825000000000002</v>
      </c>
      <c r="H873" s="184">
        <v>2.4041999999999999</v>
      </c>
      <c r="I873" s="184">
        <v>3.2397</v>
      </c>
      <c r="J873" s="184">
        <v>3.5878000000000001</v>
      </c>
      <c r="K873" s="184">
        <v>13.3</v>
      </c>
      <c r="L873" s="184">
        <v>12.1188</v>
      </c>
      <c r="M873" s="184">
        <v>38.684699999999999</v>
      </c>
      <c r="N873" s="184">
        <v>51.265799999999999</v>
      </c>
      <c r="O873" s="184">
        <v>13.878</v>
      </c>
      <c r="P873" s="184">
        <v>17.304600000000001</v>
      </c>
      <c r="Q873" s="184">
        <v>17.382300000000001</v>
      </c>
      <c r="R873" s="184">
        <v>25.6905</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44412</v>
      </c>
      <c r="E874" s="184">
        <v>14.573</v>
      </c>
      <c r="F874" s="184">
        <v>0.28210000000000002</v>
      </c>
      <c r="G874" s="184">
        <v>2.4247999999999998</v>
      </c>
      <c r="H874" s="184">
        <v>2.6412</v>
      </c>
      <c r="I874" s="184">
        <v>4.9625000000000004</v>
      </c>
      <c r="J874" s="184">
        <v>4.9550000000000001</v>
      </c>
      <c r="K874" s="184">
        <v>14.119</v>
      </c>
      <c r="L874" s="184">
        <v>11.3293</v>
      </c>
      <c r="M874" s="184">
        <v>36.655999999999999</v>
      </c>
      <c r="N874" s="184">
        <v>46.786900000000003</v>
      </c>
      <c r="O874" s="184">
        <v>13.224600000000001</v>
      </c>
      <c r="P874" s="184"/>
      <c r="Q874" s="184">
        <v>10.331799999999999</v>
      </c>
      <c r="R874" s="184">
        <v>23.876300000000001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44412</v>
      </c>
      <c r="E875" s="184">
        <v>13.803000000000001</v>
      </c>
      <c r="F875" s="184">
        <v>0.2833</v>
      </c>
      <c r="G875" s="184">
        <v>2.4113000000000002</v>
      </c>
      <c r="H875" s="184">
        <v>2.6168999999999998</v>
      </c>
      <c r="I875" s="184">
        <v>4.8940000000000001</v>
      </c>
      <c r="J875" s="184">
        <v>4.7984</v>
      </c>
      <c r="K875" s="184">
        <v>13.6517</v>
      </c>
      <c r="L875" s="184">
        <v>10.4328</v>
      </c>
      <c r="M875" s="184">
        <v>35.058700000000002</v>
      </c>
      <c r="N875" s="184">
        <v>44.533999999999999</v>
      </c>
      <c r="O875" s="184">
        <v>11.6553</v>
      </c>
      <c r="P875" s="184"/>
      <c r="Q875" s="184">
        <v>8.7790999999999997</v>
      </c>
      <c r="R875" s="184">
        <v>22.089200000000002</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44412</v>
      </c>
      <c r="E876" s="184">
        <v>36.337000000000003</v>
      </c>
      <c r="F876" s="184">
        <v>8.8099999999999998E-2</v>
      </c>
      <c r="G876" s="184">
        <v>1.8070999999999999</v>
      </c>
      <c r="H876" s="184">
        <v>2.2023000000000001</v>
      </c>
      <c r="I876" s="184">
        <v>4.4797000000000002</v>
      </c>
      <c r="J876" s="184">
        <v>4.4827000000000004</v>
      </c>
      <c r="K876" s="184">
        <v>16.118600000000001</v>
      </c>
      <c r="L876" s="184">
        <v>13.9627</v>
      </c>
      <c r="M876" s="184">
        <v>40.221499999999999</v>
      </c>
      <c r="N876" s="184">
        <v>51.064300000000003</v>
      </c>
      <c r="O876" s="184">
        <v>14.2563</v>
      </c>
      <c r="P876" s="184">
        <v>13.589600000000001</v>
      </c>
      <c r="Q876" s="184">
        <v>14.8278</v>
      </c>
      <c r="R876" s="184">
        <v>25.488399999999999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44412</v>
      </c>
      <c r="E877" s="184">
        <v>33.930999999999997</v>
      </c>
      <c r="F877" s="184">
        <v>8.5500000000000007E-2</v>
      </c>
      <c r="G877" s="184">
        <v>1.794</v>
      </c>
      <c r="H877" s="184">
        <v>2.1833</v>
      </c>
      <c r="I877" s="184">
        <v>4.4352</v>
      </c>
      <c r="J877" s="184">
        <v>4.3837999999999999</v>
      </c>
      <c r="K877" s="184">
        <v>15.8094</v>
      </c>
      <c r="L877" s="184">
        <v>13.367900000000001</v>
      </c>
      <c r="M877" s="184">
        <v>39.1128</v>
      </c>
      <c r="N877" s="184">
        <v>49.462600000000002</v>
      </c>
      <c r="O877" s="184">
        <v>13.065899999999999</v>
      </c>
      <c r="P877" s="184">
        <v>12.538500000000001</v>
      </c>
      <c r="Q877" s="184">
        <v>11.570399999999999</v>
      </c>
      <c r="R877" s="184">
        <v>24.153099999999998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44412</v>
      </c>
      <c r="E878" s="184">
        <v>61.702599999999997</v>
      </c>
      <c r="F878" s="184">
        <v>0.24940000000000001</v>
      </c>
      <c r="G878" s="184">
        <v>2.3797000000000001</v>
      </c>
      <c r="H878" s="184">
        <v>2.6962999999999999</v>
      </c>
      <c r="I878" s="184">
        <v>3.0990000000000002</v>
      </c>
      <c r="J878" s="184">
        <v>5.2145999999999999</v>
      </c>
      <c r="K878" s="184">
        <v>17.328499999999998</v>
      </c>
      <c r="L878" s="184">
        <v>16.5002</v>
      </c>
      <c r="M878" s="184">
        <v>59.941600000000001</v>
      </c>
      <c r="N878" s="184">
        <v>71.730999999999995</v>
      </c>
      <c r="O878" s="184">
        <v>15.99</v>
      </c>
      <c r="P878" s="184">
        <v>14.947900000000001</v>
      </c>
      <c r="Q878" s="184">
        <v>13.8432</v>
      </c>
      <c r="R878" s="184">
        <v>26.119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44412</v>
      </c>
      <c r="E879" s="184">
        <v>67.318700000000007</v>
      </c>
      <c r="F879" s="184">
        <v>0.2515</v>
      </c>
      <c r="G879" s="184">
        <v>2.3900999999999999</v>
      </c>
      <c r="H879" s="184">
        <v>2.7107999999999999</v>
      </c>
      <c r="I879" s="184">
        <v>3.1316999999999999</v>
      </c>
      <c r="J879" s="184">
        <v>5.2903000000000002</v>
      </c>
      <c r="K879" s="184">
        <v>17.564900000000002</v>
      </c>
      <c r="L879" s="184">
        <v>16.975100000000001</v>
      </c>
      <c r="M879" s="184">
        <v>60.942100000000003</v>
      </c>
      <c r="N879" s="184">
        <v>73.147900000000007</v>
      </c>
      <c r="O879" s="184">
        <v>17.044699999999999</v>
      </c>
      <c r="P879" s="184">
        <v>16.108899999999998</v>
      </c>
      <c r="Q879" s="184">
        <v>19.445799999999998</v>
      </c>
      <c r="R879" s="184">
        <v>27.179200000000002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44412</v>
      </c>
      <c r="E880" s="184">
        <v>103.209</v>
      </c>
      <c r="F880" s="184">
        <v>0.42520000000000002</v>
      </c>
      <c r="G880" s="184">
        <v>2.1204000000000001</v>
      </c>
      <c r="H880" s="184">
        <v>2.9763000000000002</v>
      </c>
      <c r="I880" s="184">
        <v>4.0613000000000001</v>
      </c>
      <c r="J880" s="184">
        <v>5.7295999999999996</v>
      </c>
      <c r="K880" s="184">
        <v>17.377700000000001</v>
      </c>
      <c r="L880" s="184">
        <v>16.5519</v>
      </c>
      <c r="M880" s="184">
        <v>53.559699999999999</v>
      </c>
      <c r="N880" s="184">
        <v>55.166499999999999</v>
      </c>
      <c r="O880" s="184">
        <v>9.6540999999999997</v>
      </c>
      <c r="P880" s="184">
        <v>10.49</v>
      </c>
      <c r="Q880" s="184">
        <v>14.819900000000001</v>
      </c>
      <c r="R880" s="184">
        <v>19.627300000000002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44412</v>
      </c>
      <c r="E881" s="184">
        <v>111.39100000000001</v>
      </c>
      <c r="F881" s="184">
        <v>0.42920000000000003</v>
      </c>
      <c r="G881" s="184">
        <v>2.1364000000000001</v>
      </c>
      <c r="H881" s="184">
        <v>2.9986999999999999</v>
      </c>
      <c r="I881" s="184">
        <v>4.1096000000000004</v>
      </c>
      <c r="J881" s="184">
        <v>5.8346999999999998</v>
      </c>
      <c r="K881" s="184">
        <v>17.7059</v>
      </c>
      <c r="L881" s="184">
        <v>17.232700000000001</v>
      </c>
      <c r="M881" s="184">
        <v>54.860300000000002</v>
      </c>
      <c r="N881" s="184">
        <v>56.8688</v>
      </c>
      <c r="O881" s="184">
        <v>10.702400000000001</v>
      </c>
      <c r="P881" s="184">
        <v>11.645099999999999</v>
      </c>
      <c r="Q881" s="184">
        <v>12.723599999999999</v>
      </c>
      <c r="R881" s="184">
        <v>20.827000000000002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44412</v>
      </c>
      <c r="E882" s="184">
        <v>15.2491</v>
      </c>
      <c r="F882" s="184">
        <v>-3.7999999999999999E-2</v>
      </c>
      <c r="G882" s="184">
        <v>2.4487999999999999</v>
      </c>
      <c r="H882" s="184">
        <v>3.6332</v>
      </c>
      <c r="I882" s="184">
        <v>4.9816000000000003</v>
      </c>
      <c r="J882" s="184">
        <v>5.0445000000000002</v>
      </c>
      <c r="K882" s="184">
        <v>15.555899999999999</v>
      </c>
      <c r="L882" s="184">
        <v>12.6967</v>
      </c>
      <c r="M882" s="184">
        <v>42.157600000000002</v>
      </c>
      <c r="N882" s="184">
        <v>52.720100000000002</v>
      </c>
      <c r="O882" s="184"/>
      <c r="P882" s="184"/>
      <c r="Q882" s="184">
        <v>50.294199999999996</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44412</v>
      </c>
      <c r="E883" s="184">
        <v>14.9922</v>
      </c>
      <c r="F883" s="184">
        <v>-4.2000000000000003E-2</v>
      </c>
      <c r="G883" s="184">
        <v>2.4274</v>
      </c>
      <c r="H883" s="184">
        <v>3.6023999999999998</v>
      </c>
      <c r="I883" s="184">
        <v>4.9131999999999998</v>
      </c>
      <c r="J883" s="184">
        <v>4.8933999999999997</v>
      </c>
      <c r="K883" s="184">
        <v>15.087400000000001</v>
      </c>
      <c r="L883" s="184">
        <v>11.7837</v>
      </c>
      <c r="M883" s="184">
        <v>40.414499999999997</v>
      </c>
      <c r="N883" s="184">
        <v>50.238999999999997</v>
      </c>
      <c r="O883" s="184"/>
      <c r="P883" s="184"/>
      <c r="Q883" s="184">
        <v>47.848599999999998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44412</v>
      </c>
      <c r="E884" s="184">
        <v>45.98</v>
      </c>
      <c r="F884" s="184">
        <v>0.17430000000000001</v>
      </c>
      <c r="G884" s="184">
        <v>1.7032</v>
      </c>
      <c r="H884" s="184">
        <v>3.3026</v>
      </c>
      <c r="I884" s="184">
        <v>5.1932999999999998</v>
      </c>
      <c r="J884" s="184">
        <v>5.5312999999999999</v>
      </c>
      <c r="K884" s="184">
        <v>15.964700000000001</v>
      </c>
      <c r="L884" s="184">
        <v>15.760300000000001</v>
      </c>
      <c r="M884" s="184">
        <v>49.4313</v>
      </c>
      <c r="N884" s="184">
        <v>52.706699999999998</v>
      </c>
      <c r="O884" s="184">
        <v>14.3729</v>
      </c>
      <c r="P884" s="184">
        <v>13.070499999999999</v>
      </c>
      <c r="Q884" s="184">
        <v>13.327</v>
      </c>
      <c r="R884" s="184">
        <v>26.8263</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44412</v>
      </c>
      <c r="E885" s="184">
        <v>50.19</v>
      </c>
      <c r="F885" s="184">
        <v>0.17960000000000001</v>
      </c>
      <c r="G885" s="184">
        <v>1.7226999999999999</v>
      </c>
      <c r="H885" s="184">
        <v>3.3140999999999998</v>
      </c>
      <c r="I885" s="184">
        <v>5.2422000000000004</v>
      </c>
      <c r="J885" s="184">
        <v>5.6409000000000002</v>
      </c>
      <c r="K885" s="184">
        <v>16.315200000000001</v>
      </c>
      <c r="L885" s="184">
        <v>16.450099999999999</v>
      </c>
      <c r="M885" s="184">
        <v>50.811300000000003</v>
      </c>
      <c r="N885" s="184">
        <v>54.573500000000003</v>
      </c>
      <c r="O885" s="184">
        <v>15.64</v>
      </c>
      <c r="P885" s="184">
        <v>14.333299999999999</v>
      </c>
      <c r="Q885" s="184">
        <v>14.8201</v>
      </c>
      <c r="R885" s="184">
        <v>28.233000000000001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44412</v>
      </c>
      <c r="E886" s="184">
        <v>14.78</v>
      </c>
      <c r="F886" s="184">
        <v>0.68120000000000003</v>
      </c>
      <c r="G886" s="184">
        <v>2.8532000000000002</v>
      </c>
      <c r="H886" s="184">
        <v>2.8532000000000002</v>
      </c>
      <c r="I886" s="184">
        <v>3.7193000000000001</v>
      </c>
      <c r="J886" s="184">
        <v>4.0845000000000002</v>
      </c>
      <c r="K886" s="184">
        <v>14.2195</v>
      </c>
      <c r="L886" s="184">
        <v>11.5472</v>
      </c>
      <c r="M886" s="184">
        <v>35.472000000000001</v>
      </c>
      <c r="N886" s="184">
        <v>43.495100000000001</v>
      </c>
      <c r="O886" s="184">
        <v>11.625299999999999</v>
      </c>
      <c r="P886" s="184"/>
      <c r="Q886" s="184">
        <v>11.0892</v>
      </c>
      <c r="R886" s="184">
        <v>23.395700000000001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44412</v>
      </c>
      <c r="E887" s="184">
        <v>13.94</v>
      </c>
      <c r="F887" s="184">
        <v>0.64980000000000004</v>
      </c>
      <c r="G887" s="184">
        <v>2.8024</v>
      </c>
      <c r="H887" s="184">
        <v>2.8024</v>
      </c>
      <c r="I887" s="184">
        <v>3.6431</v>
      </c>
      <c r="J887" s="184">
        <v>3.9523000000000001</v>
      </c>
      <c r="K887" s="184">
        <v>13.981999999999999</v>
      </c>
      <c r="L887" s="184">
        <v>10.987299999999999</v>
      </c>
      <c r="M887" s="184">
        <v>34.555999999999997</v>
      </c>
      <c r="N887" s="184">
        <v>42.244900000000001</v>
      </c>
      <c r="O887" s="184">
        <v>10.203099999999999</v>
      </c>
      <c r="P887" s="184"/>
      <c r="Q887" s="184">
        <v>9.3533000000000008</v>
      </c>
      <c r="R887" s="184">
        <v>22.2638</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44412</v>
      </c>
      <c r="E888" s="184">
        <v>57.32</v>
      </c>
      <c r="F888" s="184">
        <v>0.4733</v>
      </c>
      <c r="G888" s="184">
        <v>2.3754</v>
      </c>
      <c r="H888" s="184">
        <v>3.0935000000000001</v>
      </c>
      <c r="I888" s="184">
        <v>3.9346999999999999</v>
      </c>
      <c r="J888" s="184">
        <v>3.7277999999999998</v>
      </c>
      <c r="K888" s="184">
        <v>14.571300000000001</v>
      </c>
      <c r="L888" s="184">
        <v>8.7666000000000004</v>
      </c>
      <c r="M888" s="184">
        <v>29.157299999999999</v>
      </c>
      <c r="N888" s="184">
        <v>37.161999999999999</v>
      </c>
      <c r="O888" s="184">
        <v>10.0876</v>
      </c>
      <c r="P888" s="184">
        <v>15.022</v>
      </c>
      <c r="Q888" s="184">
        <v>13.0457</v>
      </c>
      <c r="R888" s="184">
        <v>26.202999999999999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44412</v>
      </c>
      <c r="E889" s="184">
        <v>51.26</v>
      </c>
      <c r="F889" s="184">
        <v>0.47039999999999998</v>
      </c>
      <c r="G889" s="184">
        <v>2.3357999999999999</v>
      </c>
      <c r="H889" s="184">
        <v>3.0558999999999998</v>
      </c>
      <c r="I889" s="184">
        <v>3.8702999999999999</v>
      </c>
      <c r="J889" s="184">
        <v>3.5764999999999998</v>
      </c>
      <c r="K889" s="184">
        <v>14.190200000000001</v>
      </c>
      <c r="L889" s="184">
        <v>8.0295000000000005</v>
      </c>
      <c r="M889" s="184">
        <v>27.862300000000001</v>
      </c>
      <c r="N889" s="184">
        <v>35.2864</v>
      </c>
      <c r="O889" s="184">
        <v>8.6027000000000005</v>
      </c>
      <c r="P889" s="184">
        <v>13.332100000000001</v>
      </c>
      <c r="Q889" s="184">
        <v>11.1982</v>
      </c>
      <c r="R889" s="184">
        <v>24.520499999999998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44412</v>
      </c>
      <c r="E890" s="184">
        <v>30.854199999999999</v>
      </c>
      <c r="F890" s="184">
        <v>6.2600000000000003E-2</v>
      </c>
      <c r="G890" s="184">
        <v>1.8401000000000001</v>
      </c>
      <c r="H890" s="184">
        <v>2.9687999999999999</v>
      </c>
      <c r="I890" s="184">
        <v>5.867</v>
      </c>
      <c r="J890" s="184">
        <v>6.7191000000000001</v>
      </c>
      <c r="K890" s="184">
        <v>19.006</v>
      </c>
      <c r="L890" s="184">
        <v>17.3003</v>
      </c>
      <c r="M890" s="184">
        <v>48.0535</v>
      </c>
      <c r="N890" s="184">
        <v>63.019399999999997</v>
      </c>
      <c r="O890" s="184">
        <v>25.445599999999999</v>
      </c>
      <c r="P890" s="184">
        <v>19.536100000000001</v>
      </c>
      <c r="Q890" s="184">
        <v>18.1157</v>
      </c>
      <c r="R890" s="184">
        <v>35.1188</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44412</v>
      </c>
      <c r="E891" s="184">
        <v>28.328900000000001</v>
      </c>
      <c r="F891" s="184">
        <v>5.9299999999999999E-2</v>
      </c>
      <c r="G891" s="184">
        <v>1.8241000000000001</v>
      </c>
      <c r="H891" s="184">
        <v>2.9460999999999999</v>
      </c>
      <c r="I891" s="184">
        <v>5.8174000000000001</v>
      </c>
      <c r="J891" s="184">
        <v>6.6082000000000001</v>
      </c>
      <c r="K891" s="184">
        <v>18.66</v>
      </c>
      <c r="L891" s="184">
        <v>16.692699999999999</v>
      </c>
      <c r="M891" s="184">
        <v>46.851100000000002</v>
      </c>
      <c r="N891" s="184">
        <v>61.157400000000003</v>
      </c>
      <c r="O891" s="184">
        <v>23.744900000000001</v>
      </c>
      <c r="P891" s="184">
        <v>17.957899999999999</v>
      </c>
      <c r="Q891" s="184">
        <v>16.634599999999999</v>
      </c>
      <c r="R891" s="184">
        <v>33.382899999999999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44412</v>
      </c>
      <c r="E892" s="184">
        <v>14.72</v>
      </c>
      <c r="F892" s="184">
        <v>0.20419999999999999</v>
      </c>
      <c r="G892" s="184">
        <v>1.1684000000000001</v>
      </c>
      <c r="H892" s="184">
        <v>3.2258</v>
      </c>
      <c r="I892" s="184">
        <v>4.3231999999999999</v>
      </c>
      <c r="J892" s="184">
        <v>6.1283000000000003</v>
      </c>
      <c r="K892" s="184">
        <v>18.138000000000002</v>
      </c>
      <c r="L892" s="184">
        <v>15.9968</v>
      </c>
      <c r="M892" s="184">
        <v>44.739400000000003</v>
      </c>
      <c r="N892" s="184"/>
      <c r="O892" s="184"/>
      <c r="P892" s="184"/>
      <c r="Q892" s="184">
        <v>47.2</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44412</v>
      </c>
      <c r="E893" s="184">
        <v>14.49</v>
      </c>
      <c r="F893" s="184">
        <v>0.20749999999999999</v>
      </c>
      <c r="G893" s="184">
        <v>1.1165</v>
      </c>
      <c r="H893" s="184">
        <v>3.1316999999999999</v>
      </c>
      <c r="I893" s="184">
        <v>4.2446000000000002</v>
      </c>
      <c r="J893" s="184">
        <v>5.9211</v>
      </c>
      <c r="K893" s="184">
        <v>17.613600000000002</v>
      </c>
      <c r="L893" s="184">
        <v>15</v>
      </c>
      <c r="M893" s="184">
        <v>42.758600000000001</v>
      </c>
      <c r="N893" s="184"/>
      <c r="O893" s="184"/>
      <c r="P893" s="184"/>
      <c r="Q893" s="184">
        <v>44.9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44412</v>
      </c>
      <c r="E894" s="184">
        <v>10.819100000000001</v>
      </c>
      <c r="F894" s="184">
        <v>0.77969999999999995</v>
      </c>
      <c r="G894" s="184">
        <v>3.3609</v>
      </c>
      <c r="H894" s="184">
        <v>3.5836000000000001</v>
      </c>
      <c r="I894" s="184">
        <v>3.3195000000000001</v>
      </c>
      <c r="J894" s="184">
        <v>3.1303999999999998</v>
      </c>
      <c r="K894" s="184">
        <v>10.148300000000001</v>
      </c>
      <c r="L894" s="184">
        <v>3.0184000000000002</v>
      </c>
      <c r="M894" s="184">
        <v>31.234500000000001</v>
      </c>
      <c r="N894" s="184">
        <v>38.886299999999999</v>
      </c>
      <c r="O894" s="184">
        <v>5.3741000000000003</v>
      </c>
      <c r="P894" s="184">
        <v>10.1181</v>
      </c>
      <c r="Q894" s="184">
        <v>0.58819999999999995</v>
      </c>
      <c r="R894" s="184">
        <v>13.4604</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44412</v>
      </c>
      <c r="E895" s="184">
        <v>12.07</v>
      </c>
      <c r="F895" s="184">
        <v>0.78239999999999998</v>
      </c>
      <c r="G895" s="184">
        <v>3.3761999999999999</v>
      </c>
      <c r="H895" s="184">
        <v>3.6052</v>
      </c>
      <c r="I895" s="184">
        <v>3.3656000000000001</v>
      </c>
      <c r="J895" s="184">
        <v>3.2321</v>
      </c>
      <c r="K895" s="184">
        <v>10.4543</v>
      </c>
      <c r="L895" s="184">
        <v>3.5819999999999999</v>
      </c>
      <c r="M895" s="184">
        <v>32.318899999999999</v>
      </c>
      <c r="N895" s="184">
        <v>40.461500000000001</v>
      </c>
      <c r="O895" s="184">
        <v>6.9869000000000003</v>
      </c>
      <c r="P895" s="184">
        <v>11.5977</v>
      </c>
      <c r="Q895" s="184">
        <v>14.097099999999999</v>
      </c>
      <c r="R895" s="184">
        <v>15.090999999999999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44412</v>
      </c>
      <c r="E896" s="184">
        <v>15.917</v>
      </c>
      <c r="F896" s="184">
        <v>0.1195</v>
      </c>
      <c r="G896" s="184">
        <v>2.3008999999999999</v>
      </c>
      <c r="H896" s="184">
        <v>3.3974000000000002</v>
      </c>
      <c r="I896" s="184">
        <v>3.8088000000000002</v>
      </c>
      <c r="J896" s="184">
        <v>4.6001000000000003</v>
      </c>
      <c r="K896" s="184">
        <v>16.343800000000002</v>
      </c>
      <c r="L896" s="184">
        <v>15.3155</v>
      </c>
      <c r="M896" s="184">
        <v>44.607999999999997</v>
      </c>
      <c r="N896" s="184">
        <v>53.728000000000002</v>
      </c>
      <c r="O896" s="184"/>
      <c r="P896" s="184"/>
      <c r="Q896" s="184">
        <v>25.383099999999999</v>
      </c>
      <c r="R896" s="184">
        <v>25.861000000000001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44412</v>
      </c>
      <c r="E897" s="184">
        <v>15.355</v>
      </c>
      <c r="F897" s="184">
        <v>0.1174</v>
      </c>
      <c r="G897" s="184">
        <v>2.278</v>
      </c>
      <c r="H897" s="184">
        <v>3.3658999999999999</v>
      </c>
      <c r="I897" s="184">
        <v>3.7360000000000002</v>
      </c>
      <c r="J897" s="184">
        <v>4.4416000000000002</v>
      </c>
      <c r="K897" s="184">
        <v>15.8606</v>
      </c>
      <c r="L897" s="184">
        <v>14.3421</v>
      </c>
      <c r="M897" s="184">
        <v>42.7575</v>
      </c>
      <c r="N897" s="184">
        <v>51.1021</v>
      </c>
      <c r="O897" s="184"/>
      <c r="P897" s="184"/>
      <c r="Q897" s="184">
        <v>23.2088</v>
      </c>
      <c r="R897" s="184">
        <v>23.677299999999999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44412</v>
      </c>
      <c r="E898" s="184">
        <v>16.096</v>
      </c>
      <c r="F898" s="184">
        <v>-0.62360000000000004</v>
      </c>
      <c r="G898" s="184">
        <v>1.0992</v>
      </c>
      <c r="H898" s="184">
        <v>0.92800000000000005</v>
      </c>
      <c r="I898" s="184">
        <v>1.5136000000000001</v>
      </c>
      <c r="J898" s="184">
        <v>2.0802</v>
      </c>
      <c r="K898" s="184">
        <v>12.0345</v>
      </c>
      <c r="L898" s="184">
        <v>18.5534</v>
      </c>
      <c r="M898" s="184">
        <v>34.413400000000003</v>
      </c>
      <c r="N898" s="184">
        <v>41.865000000000002</v>
      </c>
      <c r="O898" s="184"/>
      <c r="P898" s="184"/>
      <c r="Q898" s="184">
        <v>18.912199999999999</v>
      </c>
      <c r="R898" s="184">
        <v>24.3249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44412</v>
      </c>
      <c r="E899" s="184">
        <v>15.605</v>
      </c>
      <c r="F899" s="184">
        <v>-0.62409999999999999</v>
      </c>
      <c r="G899" s="184">
        <v>1.0817000000000001</v>
      </c>
      <c r="H899" s="184">
        <v>0.90529999999999999</v>
      </c>
      <c r="I899" s="184">
        <v>1.4629000000000001</v>
      </c>
      <c r="J899" s="184">
        <v>1.9668000000000001</v>
      </c>
      <c r="K899" s="184">
        <v>11.6877</v>
      </c>
      <c r="L899" s="184">
        <v>17.8536</v>
      </c>
      <c r="M899" s="184">
        <v>33.228000000000002</v>
      </c>
      <c r="N899" s="184">
        <v>40.219200000000001</v>
      </c>
      <c r="O899" s="184"/>
      <c r="P899" s="184"/>
      <c r="Q899" s="184">
        <v>17.5791</v>
      </c>
      <c r="R899" s="184">
        <v>22.8996</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44412</v>
      </c>
      <c r="E900" s="184">
        <v>14.4193</v>
      </c>
      <c r="F900" s="184">
        <v>0.27400000000000002</v>
      </c>
      <c r="G900" s="184">
        <v>2.2608999999999999</v>
      </c>
      <c r="H900" s="184">
        <v>3.0722999999999998</v>
      </c>
      <c r="I900" s="184">
        <v>4.9065000000000003</v>
      </c>
      <c r="J900" s="184">
        <v>5.2664999999999997</v>
      </c>
      <c r="K900" s="184">
        <v>17.215800000000002</v>
      </c>
      <c r="L900" s="184">
        <v>21.927800000000001</v>
      </c>
      <c r="M900" s="184"/>
      <c r="N900" s="184"/>
      <c r="O900" s="184"/>
      <c r="P900" s="184"/>
      <c r="Q900" s="184">
        <v>44.192999999999998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44412</v>
      </c>
      <c r="E901" s="184">
        <v>14.202199999999999</v>
      </c>
      <c r="F901" s="184">
        <v>0.26900000000000002</v>
      </c>
      <c r="G901" s="184">
        <v>2.2336999999999998</v>
      </c>
      <c r="H901" s="184">
        <v>3.0339999999999998</v>
      </c>
      <c r="I901" s="184">
        <v>4.8186999999999998</v>
      </c>
      <c r="J901" s="184">
        <v>5.0675999999999997</v>
      </c>
      <c r="K901" s="184">
        <v>16.602599999999999</v>
      </c>
      <c r="L901" s="184">
        <v>20.666499999999999</v>
      </c>
      <c r="M901" s="184"/>
      <c r="N901" s="184"/>
      <c r="O901" s="184"/>
      <c r="P901" s="184"/>
      <c r="Q901" s="184">
        <v>42.021999999999998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44412</v>
      </c>
      <c r="E902" s="184">
        <v>18.931999999999999</v>
      </c>
      <c r="F902" s="184">
        <v>0.1799</v>
      </c>
      <c r="G902" s="184">
        <v>1.7412000000000001</v>
      </c>
      <c r="H902" s="184">
        <v>2.4792000000000001</v>
      </c>
      <c r="I902" s="184">
        <v>3.6177999999999999</v>
      </c>
      <c r="J902" s="184">
        <v>4.9794999999999998</v>
      </c>
      <c r="K902" s="184">
        <v>18.206800000000001</v>
      </c>
      <c r="L902" s="184">
        <v>18.844899999999999</v>
      </c>
      <c r="M902" s="184">
        <v>48.160899999999998</v>
      </c>
      <c r="N902" s="184">
        <v>62.729900000000001</v>
      </c>
      <c r="O902" s="184"/>
      <c r="P902" s="184"/>
      <c r="Q902" s="184">
        <v>33.182899999999997</v>
      </c>
      <c r="R902" s="184">
        <v>35.635899999999999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44412</v>
      </c>
      <c r="E903" s="184">
        <v>18.263999999999999</v>
      </c>
      <c r="F903" s="184">
        <v>0.17549999999999999</v>
      </c>
      <c r="G903" s="184">
        <v>1.7210000000000001</v>
      </c>
      <c r="H903" s="184">
        <v>2.4512999999999998</v>
      </c>
      <c r="I903" s="184">
        <v>3.5491999999999999</v>
      </c>
      <c r="J903" s="184">
        <v>4.8390000000000004</v>
      </c>
      <c r="K903" s="184">
        <v>17.7715</v>
      </c>
      <c r="L903" s="184">
        <v>17.9693</v>
      </c>
      <c r="M903" s="184">
        <v>46.498800000000003</v>
      </c>
      <c r="N903" s="184">
        <v>60.266800000000003</v>
      </c>
      <c r="O903" s="184"/>
      <c r="P903" s="184"/>
      <c r="Q903" s="184">
        <v>31.052299999999999</v>
      </c>
      <c r="R903" s="184">
        <v>33.490600000000001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44412</v>
      </c>
      <c r="E904" s="184">
        <v>36.2258</v>
      </c>
      <c r="F904" s="184">
        <v>0.31850000000000001</v>
      </c>
      <c r="G904" s="184">
        <v>3.1541999999999999</v>
      </c>
      <c r="H904" s="184">
        <v>3.6145</v>
      </c>
      <c r="I904" s="184">
        <v>3.8967999999999998</v>
      </c>
      <c r="J904" s="184">
        <v>2.9209000000000001</v>
      </c>
      <c r="K904" s="184">
        <v>12.0716</v>
      </c>
      <c r="L904" s="184">
        <v>8.1938999999999993</v>
      </c>
      <c r="M904" s="184">
        <v>31.852</v>
      </c>
      <c r="N904" s="184">
        <v>43.375999999999998</v>
      </c>
      <c r="O904" s="184">
        <v>14.6808</v>
      </c>
      <c r="P904" s="184">
        <v>15.9748</v>
      </c>
      <c r="Q904" s="184">
        <v>16.923200000000001</v>
      </c>
      <c r="R904" s="184">
        <v>26.108899999999998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44412</v>
      </c>
      <c r="E905" s="184">
        <v>32.445300000000003</v>
      </c>
      <c r="F905" s="184">
        <v>0.31469999999999998</v>
      </c>
      <c r="G905" s="184">
        <v>3.1362000000000001</v>
      </c>
      <c r="H905" s="184">
        <v>3.5893000000000002</v>
      </c>
      <c r="I905" s="184">
        <v>3.8429000000000002</v>
      </c>
      <c r="J905" s="184">
        <v>2.8037999999999998</v>
      </c>
      <c r="K905" s="184">
        <v>11.7235</v>
      </c>
      <c r="L905" s="184">
        <v>7.5541</v>
      </c>
      <c r="M905" s="184">
        <v>30.6934</v>
      </c>
      <c r="N905" s="184">
        <v>41.645400000000002</v>
      </c>
      <c r="O905" s="184">
        <v>13.297499999999999</v>
      </c>
      <c r="P905" s="184">
        <v>14.4999</v>
      </c>
      <c r="Q905" s="184">
        <v>15.3683</v>
      </c>
      <c r="R905" s="184">
        <v>24.565799999999999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44412</v>
      </c>
      <c r="E906" s="184">
        <v>72.528499999999994</v>
      </c>
      <c r="F906" s="184">
        <v>0.36530000000000001</v>
      </c>
      <c r="G906" s="184">
        <v>2.4028999999999998</v>
      </c>
      <c r="H906" s="184">
        <v>3.5577999999999999</v>
      </c>
      <c r="I906" s="184">
        <v>5.298</v>
      </c>
      <c r="J906" s="184">
        <v>4.5429000000000004</v>
      </c>
      <c r="K906" s="184">
        <v>14.9611</v>
      </c>
      <c r="L906" s="184">
        <v>16.509799999999998</v>
      </c>
      <c r="M906" s="184">
        <v>57.976999999999997</v>
      </c>
      <c r="N906" s="184">
        <v>70.219499999999996</v>
      </c>
      <c r="O906" s="184">
        <v>14.9162</v>
      </c>
      <c r="P906" s="184">
        <v>14.6472</v>
      </c>
      <c r="Q906" s="184">
        <v>14.5177</v>
      </c>
      <c r="R906" s="184">
        <v>29.115500000000001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44412</v>
      </c>
      <c r="E907" s="184">
        <v>77.642399999999995</v>
      </c>
      <c r="F907" s="184">
        <v>0.36709999999999998</v>
      </c>
      <c r="G907" s="184">
        <v>2.4121000000000001</v>
      </c>
      <c r="H907" s="184">
        <v>3.5707</v>
      </c>
      <c r="I907" s="184">
        <v>5.3262</v>
      </c>
      <c r="J907" s="184">
        <v>4.6058000000000003</v>
      </c>
      <c r="K907" s="184">
        <v>15.159000000000001</v>
      </c>
      <c r="L907" s="184">
        <v>16.895800000000001</v>
      </c>
      <c r="M907" s="184">
        <v>58.782499999999999</v>
      </c>
      <c r="N907" s="184">
        <v>71.371799999999993</v>
      </c>
      <c r="O907" s="184">
        <v>15.6982</v>
      </c>
      <c r="P907" s="184">
        <v>15.5916</v>
      </c>
      <c r="Q907" s="184">
        <v>19.0977</v>
      </c>
      <c r="R907" s="184">
        <v>29.979500000000002</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44412</v>
      </c>
      <c r="E908" s="184">
        <v>103.77</v>
      </c>
      <c r="F908" s="184">
        <v>0.31900000000000001</v>
      </c>
      <c r="G908" s="184">
        <v>2.4788000000000001</v>
      </c>
      <c r="H908" s="184">
        <v>3.3875000000000002</v>
      </c>
      <c r="I908" s="184">
        <v>4.0195999999999996</v>
      </c>
      <c r="J908" s="184">
        <v>3.9466999999999999</v>
      </c>
      <c r="K908" s="184">
        <v>14.8279</v>
      </c>
      <c r="L908" s="184">
        <v>16.4908</v>
      </c>
      <c r="M908" s="184">
        <v>48.497399999999999</v>
      </c>
      <c r="N908" s="184">
        <v>56.918199999999999</v>
      </c>
      <c r="O908" s="184">
        <v>17.524999999999999</v>
      </c>
      <c r="P908" s="184">
        <v>16.073499999999999</v>
      </c>
      <c r="Q908" s="184">
        <v>16.0258</v>
      </c>
      <c r="R908" s="184">
        <v>30.8537</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44412</v>
      </c>
      <c r="E909" s="184">
        <v>110.31</v>
      </c>
      <c r="F909" s="184">
        <v>0.30919999999999997</v>
      </c>
      <c r="G909" s="184">
        <v>2.4805000000000001</v>
      </c>
      <c r="H909" s="184">
        <v>3.3929999999999998</v>
      </c>
      <c r="I909" s="184">
        <v>4.0561999999999996</v>
      </c>
      <c r="J909" s="184">
        <v>4.0267999999999997</v>
      </c>
      <c r="K909" s="184">
        <v>15.098100000000001</v>
      </c>
      <c r="L909" s="184">
        <v>17.0274</v>
      </c>
      <c r="M909" s="184">
        <v>49.532299999999999</v>
      </c>
      <c r="N909" s="184">
        <v>58.332099999999997</v>
      </c>
      <c r="O909" s="184">
        <v>18.4466</v>
      </c>
      <c r="P909" s="184">
        <v>16.968399999999999</v>
      </c>
      <c r="Q909" s="184">
        <v>15.9108</v>
      </c>
      <c r="R909" s="184">
        <v>31.901199999999999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44412</v>
      </c>
      <c r="E910" s="184">
        <v>53.1053</v>
      </c>
      <c r="F910" s="184">
        <v>-0.20880000000000001</v>
      </c>
      <c r="G910" s="184">
        <v>1.6817</v>
      </c>
      <c r="H910" s="184">
        <v>3.6244999999999998</v>
      </c>
      <c r="I910" s="184">
        <v>6.5749000000000004</v>
      </c>
      <c r="J910" s="184">
        <v>7.3711000000000002</v>
      </c>
      <c r="K910" s="184">
        <v>12.198600000000001</v>
      </c>
      <c r="L910" s="184">
        <v>27.3444</v>
      </c>
      <c r="M910" s="184">
        <v>58.578200000000002</v>
      </c>
      <c r="N910" s="184">
        <v>66.752399999999994</v>
      </c>
      <c r="O910" s="184">
        <v>17.4801</v>
      </c>
      <c r="P910" s="184">
        <v>16.608699999999999</v>
      </c>
      <c r="Q910" s="184">
        <v>13.6866</v>
      </c>
      <c r="R910" s="184">
        <v>32.950600000000001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44412</v>
      </c>
      <c r="E911" s="184">
        <v>55.030299999999997</v>
      </c>
      <c r="F911" s="184">
        <v>-0.2029</v>
      </c>
      <c r="G911" s="184">
        <v>1.7105999999999999</v>
      </c>
      <c r="H911" s="184">
        <v>3.6655000000000002</v>
      </c>
      <c r="I911" s="184">
        <v>6.6001000000000003</v>
      </c>
      <c r="J911" s="184">
        <v>7.5084</v>
      </c>
      <c r="K911" s="184">
        <v>12.8942</v>
      </c>
      <c r="L911" s="184">
        <v>28.785499999999999</v>
      </c>
      <c r="M911" s="184">
        <v>61.135300000000001</v>
      </c>
      <c r="N911" s="184">
        <v>70.193299999999994</v>
      </c>
      <c r="O911" s="184">
        <v>19.1587</v>
      </c>
      <c r="P911" s="184">
        <v>17.689900000000002</v>
      </c>
      <c r="Q911" s="184">
        <v>18.741</v>
      </c>
      <c r="R911" s="184">
        <v>35.3108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44412</v>
      </c>
      <c r="E912" s="184">
        <v>236.67519999999999</v>
      </c>
      <c r="F912" s="184">
        <v>0.23039999999999999</v>
      </c>
      <c r="G912" s="184">
        <v>1.2001999999999999</v>
      </c>
      <c r="H912" s="184">
        <v>1.9910000000000001</v>
      </c>
      <c r="I912" s="184">
        <v>3.0695000000000001</v>
      </c>
      <c r="J912" s="184">
        <v>3.2288999999999999</v>
      </c>
      <c r="K912" s="184">
        <v>14.663500000000001</v>
      </c>
      <c r="L912" s="184">
        <v>19.093499999999999</v>
      </c>
      <c r="M912" s="184">
        <v>46.649099999999997</v>
      </c>
      <c r="N912" s="184">
        <v>55.978999999999999</v>
      </c>
      <c r="O912" s="184">
        <v>17.7315</v>
      </c>
      <c r="P912" s="184">
        <v>18.082000000000001</v>
      </c>
      <c r="Q912" s="184">
        <v>16.985399999999998</v>
      </c>
      <c r="R912" s="184">
        <v>27.467300000000002</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44412</v>
      </c>
      <c r="E913" s="184">
        <v>218.57919999999999</v>
      </c>
      <c r="F913" s="184">
        <v>0.22770000000000001</v>
      </c>
      <c r="G913" s="184">
        <v>1.1859</v>
      </c>
      <c r="H913" s="184">
        <v>1.9701</v>
      </c>
      <c r="I913" s="184">
        <v>3.0238</v>
      </c>
      <c r="J913" s="184">
        <v>3.1305000000000001</v>
      </c>
      <c r="K913" s="184">
        <v>14.356400000000001</v>
      </c>
      <c r="L913" s="184">
        <v>18.455500000000001</v>
      </c>
      <c r="M913" s="184">
        <v>45.4621</v>
      </c>
      <c r="N913" s="184">
        <v>54.337600000000002</v>
      </c>
      <c r="O913" s="184">
        <v>16.537299999999998</v>
      </c>
      <c r="P913" s="184">
        <v>16.923500000000001</v>
      </c>
      <c r="Q913" s="184">
        <v>20.1218</v>
      </c>
      <c r="R913" s="184">
        <v>26.127600000000001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44412</v>
      </c>
      <c r="E914" s="184">
        <v>256.55079999999998</v>
      </c>
      <c r="F914" s="184">
        <v>0.3947</v>
      </c>
      <c r="G914" s="184">
        <v>2.8738999999999999</v>
      </c>
      <c r="H914" s="184">
        <v>3.7151999999999998</v>
      </c>
      <c r="I914" s="184">
        <v>4.7224000000000004</v>
      </c>
      <c r="J914" s="184">
        <v>4.6604999999999999</v>
      </c>
      <c r="K914" s="184">
        <v>14.278499999999999</v>
      </c>
      <c r="L914" s="184">
        <v>10.2326</v>
      </c>
      <c r="M914" s="184">
        <v>37.21</v>
      </c>
      <c r="N914" s="184">
        <v>44.9146</v>
      </c>
      <c r="O914" s="184">
        <v>13.018000000000001</v>
      </c>
      <c r="P914" s="184">
        <v>14.894399999999999</v>
      </c>
      <c r="Q914" s="184">
        <v>18.593299999999999</v>
      </c>
      <c r="R914" s="184">
        <v>20.713200000000001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44412</v>
      </c>
      <c r="E915" s="184">
        <v>273.46460000000002</v>
      </c>
      <c r="F915" s="184">
        <v>0.39750000000000002</v>
      </c>
      <c r="G915" s="184">
        <v>2.8877999999999999</v>
      </c>
      <c r="H915" s="184">
        <v>3.7347999999999999</v>
      </c>
      <c r="I915" s="184">
        <v>4.7648000000000001</v>
      </c>
      <c r="J915" s="184">
        <v>4.7544000000000004</v>
      </c>
      <c r="K915" s="184">
        <v>14.5625</v>
      </c>
      <c r="L915" s="184">
        <v>10.7658</v>
      </c>
      <c r="M915" s="184">
        <v>38.210700000000003</v>
      </c>
      <c r="N915" s="184">
        <v>46.340400000000002</v>
      </c>
      <c r="O915" s="184">
        <v>14.0755</v>
      </c>
      <c r="P915" s="184">
        <v>16.017800000000001</v>
      </c>
      <c r="Q915" s="184">
        <v>13.6059</v>
      </c>
      <c r="R915" s="184">
        <v>21.8049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44412</v>
      </c>
      <c r="E916" s="184">
        <v>14.825900000000001</v>
      </c>
      <c r="F916" s="184">
        <v>0.37169999999999997</v>
      </c>
      <c r="G916" s="184">
        <v>2.8647999999999998</v>
      </c>
      <c r="H916" s="184">
        <v>4.0151000000000003</v>
      </c>
      <c r="I916" s="184">
        <v>5.9847999999999999</v>
      </c>
      <c r="J916" s="184">
        <v>7.0129999999999999</v>
      </c>
      <c r="K916" s="184">
        <v>18.687000000000001</v>
      </c>
      <c r="L916" s="184">
        <v>17.874500000000001</v>
      </c>
      <c r="M916" s="184">
        <v>49.791400000000003</v>
      </c>
      <c r="N916" s="184">
        <v>60.773600000000002</v>
      </c>
      <c r="O916" s="184"/>
      <c r="P916" s="184"/>
      <c r="Q916" s="184">
        <v>26.668600000000001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44412</v>
      </c>
      <c r="E917" s="184">
        <v>14.3605</v>
      </c>
      <c r="F917" s="184">
        <v>0.3669</v>
      </c>
      <c r="G917" s="184">
        <v>2.8401999999999998</v>
      </c>
      <c r="H917" s="184">
        <v>3.9802</v>
      </c>
      <c r="I917" s="184">
        <v>5.9096000000000002</v>
      </c>
      <c r="J917" s="184">
        <v>6.8465999999999996</v>
      </c>
      <c r="K917" s="184">
        <v>18.252800000000001</v>
      </c>
      <c r="L917" s="184">
        <v>16.935500000000001</v>
      </c>
      <c r="M917" s="184">
        <v>47.912199999999999</v>
      </c>
      <c r="N917" s="184">
        <v>58.115200000000002</v>
      </c>
      <c r="O917" s="184"/>
      <c r="P917" s="184"/>
      <c r="Q917" s="184">
        <v>24.266300000000001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44412</v>
      </c>
      <c r="E918" s="184">
        <v>17.21</v>
      </c>
      <c r="F918" s="184">
        <v>0</v>
      </c>
      <c r="G918" s="184">
        <v>2.1364999999999998</v>
      </c>
      <c r="H918" s="184">
        <v>2.7463000000000002</v>
      </c>
      <c r="I918" s="184">
        <v>2.6850000000000001</v>
      </c>
      <c r="J918" s="184">
        <v>4.4295999999999998</v>
      </c>
      <c r="K918" s="184">
        <v>16.0486</v>
      </c>
      <c r="L918" s="184">
        <v>16.126899999999999</v>
      </c>
      <c r="M918" s="184">
        <v>42.231400000000001</v>
      </c>
      <c r="N918" s="184">
        <v>55.746600000000001</v>
      </c>
      <c r="O918" s="184"/>
      <c r="P918" s="184"/>
      <c r="Q918" s="184">
        <v>31.186900000000001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44412</v>
      </c>
      <c r="E919" s="184">
        <v>16.899999999999999</v>
      </c>
      <c r="F919" s="184">
        <v>0</v>
      </c>
      <c r="G919" s="184">
        <v>2.0531000000000001</v>
      </c>
      <c r="H919" s="184">
        <v>2.7355999999999998</v>
      </c>
      <c r="I919" s="184">
        <v>2.6107999999999998</v>
      </c>
      <c r="J919" s="184">
        <v>4.3209999999999997</v>
      </c>
      <c r="K919" s="184">
        <v>15.753399999999999</v>
      </c>
      <c r="L919" s="184">
        <v>15.674200000000001</v>
      </c>
      <c r="M919" s="184">
        <v>41.422600000000003</v>
      </c>
      <c r="N919" s="184">
        <v>54.337899999999998</v>
      </c>
      <c r="O919" s="184"/>
      <c r="P919" s="184"/>
      <c r="Q919" s="184">
        <v>30</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0.24145600000000006</v>
      </c>
      <c r="G920" s="186">
        <v>2.2149180000000008</v>
      </c>
      <c r="H920" s="186">
        <v>3.0004020000000002</v>
      </c>
      <c r="I920" s="186">
        <v>4.2056520000000024</v>
      </c>
      <c r="J920" s="186">
        <v>4.6552559999999996</v>
      </c>
      <c r="K920" s="186">
        <v>15.191979999999999</v>
      </c>
      <c r="L920" s="186">
        <v>14.793137999999997</v>
      </c>
      <c r="M920" s="186">
        <v>43.460589583333338</v>
      </c>
      <c r="N920" s="186">
        <v>53.030317391304358</v>
      </c>
      <c r="O920" s="186">
        <v>14.322117647058821</v>
      </c>
      <c r="P920" s="186">
        <v>15.04579666666667</v>
      </c>
      <c r="Q920" s="186">
        <v>20.634679999999999</v>
      </c>
      <c r="R920" s="186">
        <v>26.010297499999997</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0.27150000000000002</v>
      </c>
      <c r="G921" s="186">
        <v>2.29705</v>
      </c>
      <c r="H921" s="186">
        <v>3.05735</v>
      </c>
      <c r="I921" s="186">
        <v>4.0854499999999998</v>
      </c>
      <c r="J921" s="186">
        <v>4.6029499999999999</v>
      </c>
      <c r="K921" s="186">
        <v>15.092750000000001</v>
      </c>
      <c r="L921" s="186">
        <v>15.878550000000001</v>
      </c>
      <c r="M921" s="186">
        <v>42.494450000000001</v>
      </c>
      <c r="N921" s="186">
        <v>52.899500000000003</v>
      </c>
      <c r="O921" s="186">
        <v>14.266349999999999</v>
      </c>
      <c r="P921" s="186">
        <v>14.984950000000001</v>
      </c>
      <c r="Q921" s="186">
        <v>16.9543</v>
      </c>
      <c r="R921" s="186">
        <v>25.775750000000002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44412</v>
      </c>
      <c r="E924" s="184">
        <v>17.898900000000001</v>
      </c>
      <c r="F924" s="184">
        <v>7.3426999999999998</v>
      </c>
      <c r="G924" s="184">
        <v>9.3925000000000001</v>
      </c>
      <c r="H924" s="184">
        <v>2.2149999999999999</v>
      </c>
      <c r="I924" s="184">
        <v>-7.3461999999999996</v>
      </c>
      <c r="J924" s="184">
        <v>-12.2164</v>
      </c>
      <c r="K924" s="184">
        <v>-2.2414999999999998</v>
      </c>
      <c r="L924" s="184">
        <v>2.5775999999999999</v>
      </c>
      <c r="M924" s="184">
        <v>1.4978</v>
      </c>
      <c r="N924" s="184">
        <v>2.02</v>
      </c>
      <c r="O924" s="184">
        <v>9.6224000000000007</v>
      </c>
      <c r="P924" s="184">
        <v>7.6943999999999999</v>
      </c>
      <c r="Q924" s="184">
        <v>8.8562999999999992</v>
      </c>
      <c r="R924" s="184">
        <v>6.1513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44412</v>
      </c>
      <c r="E925" s="184">
        <v>17.6127</v>
      </c>
      <c r="F925" s="184">
        <v>7.0473999999999997</v>
      </c>
      <c r="G925" s="184">
        <v>9.1714000000000002</v>
      </c>
      <c r="H925" s="184">
        <v>1.9843</v>
      </c>
      <c r="I925" s="184">
        <v>-7.5613000000000001</v>
      </c>
      <c r="J925" s="184">
        <v>-12.424899999999999</v>
      </c>
      <c r="K925" s="184">
        <v>-2.4512999999999998</v>
      </c>
      <c r="L925" s="184">
        <v>2.3618999999999999</v>
      </c>
      <c r="M925" s="184">
        <v>1.2867999999999999</v>
      </c>
      <c r="N925" s="184">
        <v>1.8099000000000001</v>
      </c>
      <c r="O925" s="184">
        <v>9.3806999999999992</v>
      </c>
      <c r="P925" s="184">
        <v>7.4474</v>
      </c>
      <c r="Q925" s="184">
        <v>8.6008999999999993</v>
      </c>
      <c r="R925" s="184">
        <v>5.9283999999999999</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44412</v>
      </c>
      <c r="E926" s="184">
        <v>19.318899999999999</v>
      </c>
      <c r="F926" s="184">
        <v>18.524899999999999</v>
      </c>
      <c r="G926" s="184">
        <v>14.652900000000001</v>
      </c>
      <c r="H926" s="184">
        <v>10.357900000000001</v>
      </c>
      <c r="I926" s="184">
        <v>1.7646999999999999</v>
      </c>
      <c r="J926" s="184">
        <v>4.9977</v>
      </c>
      <c r="K926" s="184">
        <v>4.3348000000000004</v>
      </c>
      <c r="L926" s="184">
        <v>3.9441000000000002</v>
      </c>
      <c r="M926" s="184">
        <v>2.4870000000000001</v>
      </c>
      <c r="N926" s="184">
        <v>3.49</v>
      </c>
      <c r="O926" s="184">
        <v>11.211</v>
      </c>
      <c r="P926" s="184">
        <v>9.0053999999999998</v>
      </c>
      <c r="Q926" s="184">
        <v>10.0158</v>
      </c>
      <c r="R926" s="184">
        <v>7.8708</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44412</v>
      </c>
      <c r="E927" s="184">
        <v>19.628399999999999</v>
      </c>
      <c r="F927" s="184">
        <v>18.605</v>
      </c>
      <c r="G927" s="184">
        <v>14.7948</v>
      </c>
      <c r="H927" s="184">
        <v>10.5143</v>
      </c>
      <c r="I927" s="184">
        <v>1.9106000000000001</v>
      </c>
      <c r="J927" s="184">
        <v>5.1574</v>
      </c>
      <c r="K927" s="184">
        <v>4.4950999999999999</v>
      </c>
      <c r="L927" s="184">
        <v>4.1062000000000003</v>
      </c>
      <c r="M927" s="184">
        <v>2.6501000000000001</v>
      </c>
      <c r="N927" s="184">
        <v>3.6554000000000002</v>
      </c>
      <c r="O927" s="184">
        <v>11.4193</v>
      </c>
      <c r="P927" s="184">
        <v>9.2117000000000004</v>
      </c>
      <c r="Q927" s="184">
        <v>10.269500000000001</v>
      </c>
      <c r="R927" s="184">
        <v>8.0510000000000002</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44412</v>
      </c>
      <c r="E928" s="184">
        <v>36.436999999999998</v>
      </c>
      <c r="F928" s="184">
        <v>25.260999999999999</v>
      </c>
      <c r="G928" s="184">
        <v>16.485499999999998</v>
      </c>
      <c r="H928" s="184">
        <v>12.796200000000001</v>
      </c>
      <c r="I928" s="184">
        <v>1.0757000000000001</v>
      </c>
      <c r="J928" s="184">
        <v>4.5659999999999998</v>
      </c>
      <c r="K928" s="184">
        <v>3.7368999999999999</v>
      </c>
      <c r="L928" s="184">
        <v>3.2549999999999999</v>
      </c>
      <c r="M928" s="184">
        <v>2.0078</v>
      </c>
      <c r="N928" s="184">
        <v>2.5905999999999998</v>
      </c>
      <c r="O928" s="184">
        <v>11.9353</v>
      </c>
      <c r="P928" s="184">
        <v>9.9673999999999996</v>
      </c>
      <c r="Q928" s="184">
        <v>10.270899999999999</v>
      </c>
      <c r="R928" s="184">
        <v>7.7081999999999997</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44412</v>
      </c>
      <c r="E929" s="184">
        <v>36.094099999999997</v>
      </c>
      <c r="F929" s="184">
        <v>25.197399999999998</v>
      </c>
      <c r="G929" s="184">
        <v>16.337800000000001</v>
      </c>
      <c r="H929" s="184">
        <v>12.6568</v>
      </c>
      <c r="I929" s="184">
        <v>0.94420000000000004</v>
      </c>
      <c r="J929" s="184">
        <v>4.4335000000000004</v>
      </c>
      <c r="K929" s="184">
        <v>3.6070000000000002</v>
      </c>
      <c r="L929" s="184">
        <v>3.1233</v>
      </c>
      <c r="M929" s="184">
        <v>1.8762000000000001</v>
      </c>
      <c r="N929" s="184">
        <v>2.4573999999999998</v>
      </c>
      <c r="O929" s="184">
        <v>11.795500000000001</v>
      </c>
      <c r="P929" s="184">
        <v>9.8424999999999994</v>
      </c>
      <c r="Q929" s="184">
        <v>6.8330000000000002</v>
      </c>
      <c r="R929" s="184">
        <v>7.5659999999999998</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44412</v>
      </c>
      <c r="E930" s="184">
        <v>50.153100000000002</v>
      </c>
      <c r="F930" s="184">
        <v>24.396599999999999</v>
      </c>
      <c r="G930" s="184">
        <v>16.250800000000002</v>
      </c>
      <c r="H930" s="184">
        <v>13.7599</v>
      </c>
      <c r="I930" s="184">
        <v>7.7584</v>
      </c>
      <c r="J930" s="184">
        <v>7.3550000000000004</v>
      </c>
      <c r="K930" s="184">
        <v>4.1420000000000003</v>
      </c>
      <c r="L930" s="184">
        <v>3.5032999999999999</v>
      </c>
      <c r="M930" s="184">
        <v>2.1499000000000001</v>
      </c>
      <c r="N930" s="184">
        <v>2.8054000000000001</v>
      </c>
      <c r="O930" s="184">
        <v>9.8687000000000005</v>
      </c>
      <c r="P930" s="184">
        <v>9.1583000000000006</v>
      </c>
      <c r="Q930" s="184">
        <v>8.1332000000000004</v>
      </c>
      <c r="R930" s="184">
        <v>6.6497999999999999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44412</v>
      </c>
      <c r="E931" s="184">
        <v>51.502800000000001</v>
      </c>
      <c r="F931" s="184">
        <v>24.750399999999999</v>
      </c>
      <c r="G931" s="184">
        <v>16.564399999999999</v>
      </c>
      <c r="H931" s="184">
        <v>14.0701</v>
      </c>
      <c r="I931" s="184">
        <v>8.0728000000000009</v>
      </c>
      <c r="J931" s="184">
        <v>7.6680999999999999</v>
      </c>
      <c r="K931" s="184">
        <v>4.4557000000000002</v>
      </c>
      <c r="L931" s="184">
        <v>3.8180000000000001</v>
      </c>
      <c r="M931" s="184">
        <v>2.4647999999999999</v>
      </c>
      <c r="N931" s="184">
        <v>3.1236000000000002</v>
      </c>
      <c r="O931" s="184">
        <v>10.2125</v>
      </c>
      <c r="P931" s="184">
        <v>9.5126000000000008</v>
      </c>
      <c r="Q931" s="184">
        <v>9.9812999999999992</v>
      </c>
      <c r="R931" s="184">
        <v>6.9748000000000001</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18.890675000000002</v>
      </c>
      <c r="G932" s="186">
        <v>14.206262500000001</v>
      </c>
      <c r="H932" s="186">
        <v>9.7943125000000002</v>
      </c>
      <c r="I932" s="186">
        <v>0.82736250000000022</v>
      </c>
      <c r="J932" s="186">
        <v>1.1920500000000001</v>
      </c>
      <c r="K932" s="186">
        <v>2.5098375000000002</v>
      </c>
      <c r="L932" s="186">
        <v>3.3361749999999999</v>
      </c>
      <c r="M932" s="186">
        <v>2.0525500000000001</v>
      </c>
      <c r="N932" s="186">
        <v>2.7440374999999997</v>
      </c>
      <c r="O932" s="186">
        <v>10.680675000000001</v>
      </c>
      <c r="P932" s="186">
        <v>8.979962500000001</v>
      </c>
      <c r="Q932" s="186">
        <v>9.1201124999999994</v>
      </c>
      <c r="R932" s="186">
        <v>7.1125375000000002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21.500799999999998</v>
      </c>
      <c r="G933" s="186">
        <v>15.5228</v>
      </c>
      <c r="H933" s="186">
        <v>11.585550000000001</v>
      </c>
      <c r="I933" s="186">
        <v>1.4201999999999999</v>
      </c>
      <c r="J933" s="186">
        <v>4.7818500000000004</v>
      </c>
      <c r="K933" s="186">
        <v>3.9394499999999999</v>
      </c>
      <c r="L933" s="186">
        <v>3.3791500000000001</v>
      </c>
      <c r="M933" s="186">
        <v>2.0788500000000001</v>
      </c>
      <c r="N933" s="186">
        <v>2.698</v>
      </c>
      <c r="O933" s="186">
        <v>10.71175</v>
      </c>
      <c r="P933" s="186">
        <v>9.1850000000000005</v>
      </c>
      <c r="Q933" s="186">
        <v>9.4187999999999992</v>
      </c>
      <c r="R933" s="186">
        <v>7.2704000000000004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44412</v>
      </c>
      <c r="E936" s="184">
        <v>4384.7835999999998</v>
      </c>
      <c r="F936" s="184">
        <v>-15.158799999999999</v>
      </c>
      <c r="G936" s="184">
        <v>-74.618399999999994</v>
      </c>
      <c r="H936" s="184">
        <v>16.818999999999999</v>
      </c>
      <c r="I936" s="184">
        <v>-23.5426</v>
      </c>
      <c r="J936" s="184">
        <v>11.435499999999999</v>
      </c>
      <c r="K936" s="184">
        <v>7.4081000000000001</v>
      </c>
      <c r="L936" s="184">
        <v>2.7553000000000001</v>
      </c>
      <c r="M936" s="184">
        <v>-8.5047999999999995</v>
      </c>
      <c r="N936" s="184">
        <v>-11.0739</v>
      </c>
      <c r="O936" s="184">
        <v>16.7911</v>
      </c>
      <c r="P936" s="184">
        <v>7.2122000000000002</v>
      </c>
      <c r="Q936" s="184">
        <v>6.8346</v>
      </c>
      <c r="R936" s="184">
        <v>14.5441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44412</v>
      </c>
      <c r="E937" s="184">
        <v>14.8323</v>
      </c>
      <c r="F937" s="184">
        <v>18.2193</v>
      </c>
      <c r="G937" s="184">
        <v>-14.735300000000001</v>
      </c>
      <c r="H937" s="184">
        <v>52.840699999999998</v>
      </c>
      <c r="I937" s="184">
        <v>13.344900000000001</v>
      </c>
      <c r="J937" s="184">
        <v>15.9002</v>
      </c>
      <c r="K937" s="184">
        <v>10.2767</v>
      </c>
      <c r="L937" s="184">
        <v>1.8301000000000001</v>
      </c>
      <c r="M937" s="184">
        <v>-8.4083000000000006</v>
      </c>
      <c r="N937" s="184">
        <v>-11.179600000000001</v>
      </c>
      <c r="O937" s="184">
        <v>15.8714</v>
      </c>
      <c r="P937" s="184">
        <v>7.7483000000000004</v>
      </c>
      <c r="Q937" s="184">
        <v>4.2919999999999998</v>
      </c>
      <c r="R937" s="184">
        <v>14.1106</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44412</v>
      </c>
      <c r="E938" s="184">
        <v>15.203200000000001</v>
      </c>
      <c r="F938" s="184">
        <v>18.735900000000001</v>
      </c>
      <c r="G938" s="184">
        <v>-14.280799999999999</v>
      </c>
      <c r="H938" s="184">
        <v>53.323300000000003</v>
      </c>
      <c r="I938" s="184">
        <v>13.7944</v>
      </c>
      <c r="J938" s="184">
        <v>16.367799999999999</v>
      </c>
      <c r="K938" s="184">
        <v>10.7204</v>
      </c>
      <c r="L938" s="184">
        <v>2.2804000000000002</v>
      </c>
      <c r="M938" s="184">
        <v>-7.9861000000000004</v>
      </c>
      <c r="N938" s="184">
        <v>-10.8071</v>
      </c>
      <c r="O938" s="184">
        <v>16.2759</v>
      </c>
      <c r="P938" s="184">
        <v>8.0882000000000005</v>
      </c>
      <c r="Q938" s="184">
        <v>4.2507999999999999</v>
      </c>
      <c r="R938" s="184">
        <v>14.556800000000001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44412</v>
      </c>
      <c r="E939" s="184">
        <v>41.572299999999998</v>
      </c>
      <c r="F939" s="184">
        <v>-15.0952</v>
      </c>
      <c r="G939" s="184">
        <v>-74.200699999999998</v>
      </c>
      <c r="H939" s="184">
        <v>17.189800000000002</v>
      </c>
      <c r="I939" s="184">
        <v>-23.390899999999998</v>
      </c>
      <c r="J939" s="184">
        <v>11.4758</v>
      </c>
      <c r="K939" s="184">
        <v>7.3057999999999996</v>
      </c>
      <c r="L939" s="184">
        <v>2.76</v>
      </c>
      <c r="M939" s="184">
        <v>-8.4017999999999997</v>
      </c>
      <c r="N939" s="184">
        <v>-10.871499999999999</v>
      </c>
      <c r="O939" s="184">
        <v>16.657399999999999</v>
      </c>
      <c r="P939" s="184">
        <v>6.6596000000000002</v>
      </c>
      <c r="Q939" s="184">
        <v>6.9177</v>
      </c>
      <c r="R939" s="184">
        <v>14.478400000000001</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44412</v>
      </c>
      <c r="E940" s="184">
        <v>15.850099999999999</v>
      </c>
      <c r="F940" s="184">
        <v>26.271100000000001</v>
      </c>
      <c r="G940" s="184">
        <v>-64.412300000000002</v>
      </c>
      <c r="H940" s="184">
        <v>18.289100000000001</v>
      </c>
      <c r="I940" s="184">
        <v>-4.0308999999999999</v>
      </c>
      <c r="J940" s="184">
        <v>10.0769</v>
      </c>
      <c r="K940" s="184">
        <v>5.9706999999999999</v>
      </c>
      <c r="L940" s="184">
        <v>0.35299999999999998</v>
      </c>
      <c r="M940" s="184">
        <v>-8.7614000000000001</v>
      </c>
      <c r="N940" s="184">
        <v>-11.0564</v>
      </c>
      <c r="O940" s="184">
        <v>16.454799999999999</v>
      </c>
      <c r="P940" s="184">
        <v>7.6509999999999998</v>
      </c>
      <c r="Q940" s="184">
        <v>3.8654000000000002</v>
      </c>
      <c r="R940" s="184">
        <v>15.987500000000001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44412</v>
      </c>
      <c r="E941" s="184">
        <v>14.712199999999999</v>
      </c>
      <c r="F941" s="184">
        <v>26.0684</v>
      </c>
      <c r="G941" s="184">
        <v>-64.865499999999997</v>
      </c>
      <c r="H941" s="184">
        <v>17.852799999999998</v>
      </c>
      <c r="I941" s="184">
        <v>-4.4740000000000002</v>
      </c>
      <c r="J941" s="184">
        <v>9.6386000000000003</v>
      </c>
      <c r="K941" s="184">
        <v>5.5259</v>
      </c>
      <c r="L941" s="184">
        <v>0.30890000000000001</v>
      </c>
      <c r="M941" s="184">
        <v>-8.9451999999999998</v>
      </c>
      <c r="N941" s="184">
        <v>-11.299099999999999</v>
      </c>
      <c r="O941" s="184">
        <v>16.080500000000001</v>
      </c>
      <c r="P941" s="184">
        <v>7.1261999999999999</v>
      </c>
      <c r="Q941" s="184">
        <v>4.0194999999999999</v>
      </c>
      <c r="R941" s="184">
        <v>15.670500000000001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44412</v>
      </c>
      <c r="E942" s="184">
        <v>19.651199999999999</v>
      </c>
      <c r="F942" s="184">
        <v>845.30160000000001</v>
      </c>
      <c r="G942" s="184">
        <v>126.3729</v>
      </c>
      <c r="H942" s="184">
        <v>301.69</v>
      </c>
      <c r="I942" s="184">
        <v>127.5955</v>
      </c>
      <c r="J942" s="184">
        <v>43.395899999999997</v>
      </c>
      <c r="K942" s="184">
        <v>-0.84209999999999996</v>
      </c>
      <c r="L942" s="184">
        <v>11.8239</v>
      </c>
      <c r="M942" s="184">
        <v>-10.9018</v>
      </c>
      <c r="N942" s="184">
        <v>-15.9878</v>
      </c>
      <c r="O942" s="184">
        <v>20.442799999999998</v>
      </c>
      <c r="P942" s="184">
        <v>2.6597</v>
      </c>
      <c r="Q942" s="184">
        <v>1.1603000000000001</v>
      </c>
      <c r="R942" s="184">
        <v>17.760200000000001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44412</v>
      </c>
      <c r="E943" s="184">
        <v>18.8657</v>
      </c>
      <c r="F943" s="184">
        <v>844.65260000000001</v>
      </c>
      <c r="G943" s="184">
        <v>125.79900000000001</v>
      </c>
      <c r="H943" s="184">
        <v>301.1216</v>
      </c>
      <c r="I943" s="184">
        <v>127.01519999999999</v>
      </c>
      <c r="J943" s="184">
        <v>42.842500000000001</v>
      </c>
      <c r="K943" s="184">
        <v>-1.4249000000000001</v>
      </c>
      <c r="L943" s="184">
        <v>11.165900000000001</v>
      </c>
      <c r="M943" s="184">
        <v>-11.488</v>
      </c>
      <c r="N943" s="184">
        <v>-16.510899999999999</v>
      </c>
      <c r="O943" s="184">
        <v>19.791899999999998</v>
      </c>
      <c r="P943" s="184">
        <v>2.1326000000000001</v>
      </c>
      <c r="Q943" s="184">
        <v>4.673</v>
      </c>
      <c r="R943" s="184">
        <v>17.127500000000001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44412</v>
      </c>
      <c r="E944" s="184">
        <v>42.715299999999999</v>
      </c>
      <c r="F944" s="184">
        <v>-15.2037</v>
      </c>
      <c r="G944" s="184">
        <v>-74.194500000000005</v>
      </c>
      <c r="H944" s="184">
        <v>16.912600000000001</v>
      </c>
      <c r="I944" s="184">
        <v>-23.491800000000001</v>
      </c>
      <c r="J944" s="184">
        <v>11.34</v>
      </c>
      <c r="K944" s="184">
        <v>7.2107999999999999</v>
      </c>
      <c r="L944" s="184">
        <v>2.6221000000000001</v>
      </c>
      <c r="M944" s="184">
        <v>-8.5953999999999997</v>
      </c>
      <c r="N944" s="184">
        <v>-11.151400000000001</v>
      </c>
      <c r="O944" s="184">
        <v>16.402200000000001</v>
      </c>
      <c r="P944" s="184">
        <v>7.2397999999999998</v>
      </c>
      <c r="Q944" s="184">
        <v>8.1839999999999993</v>
      </c>
      <c r="R944" s="184">
        <v>14.040800000000001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44412</v>
      </c>
      <c r="E945" s="184">
        <v>15.162699999999999</v>
      </c>
      <c r="F945" s="184">
        <v>42.416400000000003</v>
      </c>
      <c r="G945" s="184">
        <v>-64.894400000000005</v>
      </c>
      <c r="H945" s="184">
        <v>27.8308</v>
      </c>
      <c r="I945" s="184">
        <v>-9.5749999999999993</v>
      </c>
      <c r="J945" s="184">
        <v>10.055</v>
      </c>
      <c r="K945" s="184">
        <v>6.7755000000000001</v>
      </c>
      <c r="L945" s="184">
        <v>0.53469999999999995</v>
      </c>
      <c r="M945" s="184">
        <v>-9.9761000000000006</v>
      </c>
      <c r="N945" s="184">
        <v>-11.9855</v>
      </c>
      <c r="O945" s="184">
        <v>16.0565</v>
      </c>
      <c r="P945" s="184">
        <v>7.6044999999999998</v>
      </c>
      <c r="Q945" s="184">
        <v>4.3551000000000002</v>
      </c>
      <c r="R945" s="184">
        <v>14.9147</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44412</v>
      </c>
      <c r="E946" s="184">
        <v>15.671200000000001</v>
      </c>
      <c r="F946" s="184">
        <v>42.906100000000002</v>
      </c>
      <c r="G946" s="184">
        <v>-64.546199999999999</v>
      </c>
      <c r="H946" s="184">
        <v>28.200900000000001</v>
      </c>
      <c r="I946" s="184">
        <v>-9.2347000000000001</v>
      </c>
      <c r="J946" s="184">
        <v>10.379899999999999</v>
      </c>
      <c r="K946" s="184">
        <v>7.2149000000000001</v>
      </c>
      <c r="L946" s="184">
        <v>0.90869999999999995</v>
      </c>
      <c r="M946" s="184">
        <v>-9.6163000000000007</v>
      </c>
      <c r="N946" s="184">
        <v>-11.619400000000001</v>
      </c>
      <c r="O946" s="184">
        <v>16.5242</v>
      </c>
      <c r="P946" s="184">
        <v>8.0581999999999994</v>
      </c>
      <c r="Q946" s="184">
        <v>4.1917</v>
      </c>
      <c r="R946" s="184">
        <v>15.3733</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44412</v>
      </c>
      <c r="E947" s="184">
        <v>42.621299999999998</v>
      </c>
      <c r="F947" s="184">
        <v>-15.2372</v>
      </c>
      <c r="G947" s="184">
        <v>-74.138300000000001</v>
      </c>
      <c r="H947" s="184">
        <v>17.011600000000001</v>
      </c>
      <c r="I947" s="184">
        <v>-23.403099999999998</v>
      </c>
      <c r="J947" s="184">
        <v>11.4474</v>
      </c>
      <c r="K947" s="184">
        <v>7.2366999999999999</v>
      </c>
      <c r="L947" s="184">
        <v>2.6071</v>
      </c>
      <c r="M947" s="184">
        <v>-8.5864999999999991</v>
      </c>
      <c r="N947" s="184">
        <v>-11.155799999999999</v>
      </c>
      <c r="O947" s="184">
        <v>16.457699999999999</v>
      </c>
      <c r="P947" s="184">
        <v>6.8827999999999996</v>
      </c>
      <c r="Q947" s="184">
        <v>7.6938000000000004</v>
      </c>
      <c r="R947" s="184">
        <v>13.985799999999999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44412</v>
      </c>
      <c r="E948" s="184">
        <v>15.6409</v>
      </c>
      <c r="F948" s="184">
        <v>-51.965800000000002</v>
      </c>
      <c r="G948" s="184">
        <v>-88.843299999999999</v>
      </c>
      <c r="H948" s="184">
        <v>5.5732999999999997</v>
      </c>
      <c r="I948" s="184">
        <v>-7.3829000000000002</v>
      </c>
      <c r="J948" s="184">
        <v>8.0562000000000005</v>
      </c>
      <c r="K948" s="184">
        <v>5.9290000000000003</v>
      </c>
      <c r="L948" s="184">
        <v>0.1084</v>
      </c>
      <c r="M948" s="184">
        <v>-9.8320000000000007</v>
      </c>
      <c r="N948" s="184">
        <v>-12.317500000000001</v>
      </c>
      <c r="O948" s="184">
        <v>15.89</v>
      </c>
      <c r="P948" s="184">
        <v>7.6855000000000002</v>
      </c>
      <c r="Q948" s="184">
        <v>4.6593999999999998</v>
      </c>
      <c r="R948" s="184">
        <v>14.268700000000001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44412</v>
      </c>
      <c r="E949" s="184">
        <v>16.017800000000001</v>
      </c>
      <c r="F949" s="184">
        <v>-51.653599999999997</v>
      </c>
      <c r="G949" s="184">
        <v>-88.423699999999997</v>
      </c>
      <c r="H949" s="184">
        <v>5.9966999999999997</v>
      </c>
      <c r="I949" s="184">
        <v>-6.9378000000000002</v>
      </c>
      <c r="J949" s="184">
        <v>8.5030000000000001</v>
      </c>
      <c r="K949" s="184">
        <v>6.3746999999999998</v>
      </c>
      <c r="L949" s="184">
        <v>0.54410000000000003</v>
      </c>
      <c r="M949" s="184">
        <v>-9.4307999999999996</v>
      </c>
      <c r="N949" s="184">
        <v>-11.9335</v>
      </c>
      <c r="O949" s="184">
        <v>16.270700000000001</v>
      </c>
      <c r="P949" s="184">
        <v>7.9854000000000003</v>
      </c>
      <c r="Q949" s="184">
        <v>4.1372</v>
      </c>
      <c r="R949" s="184">
        <v>14.633699999999999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44412</v>
      </c>
      <c r="E950" s="184">
        <v>4426.4787999999999</v>
      </c>
      <c r="F950" s="184">
        <v>-15.1767</v>
      </c>
      <c r="G950" s="184">
        <v>-74.962999999999994</v>
      </c>
      <c r="H950" s="184">
        <v>17.448399999999999</v>
      </c>
      <c r="I950" s="184">
        <v>-23.548300000000001</v>
      </c>
      <c r="J950" s="184">
        <v>11.7843</v>
      </c>
      <c r="K950" s="184">
        <v>7.5913000000000004</v>
      </c>
      <c r="L950" s="184">
        <v>2.9830999999999999</v>
      </c>
      <c r="M950" s="184">
        <v>-8.4009999999999998</v>
      </c>
      <c r="N950" s="184">
        <v>-10.996700000000001</v>
      </c>
      <c r="O950" s="184">
        <v>16.617799999999999</v>
      </c>
      <c r="P950" s="184">
        <v>7.4123999999999999</v>
      </c>
      <c r="Q950" s="184">
        <v>4.4305000000000003</v>
      </c>
      <c r="R950" s="184">
        <v>14.187200000000001</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44412</v>
      </c>
      <c r="E951" s="184">
        <v>13.112500000000001</v>
      </c>
      <c r="F951" s="184">
        <v>-49.203400000000002</v>
      </c>
      <c r="G951" s="184">
        <v>-69.697599999999994</v>
      </c>
      <c r="H951" s="184">
        <v>12.4765</v>
      </c>
      <c r="I951" s="184">
        <v>-3.8538000000000001</v>
      </c>
      <c r="J951" s="184">
        <v>14.199199999999999</v>
      </c>
      <c r="K951" s="184">
        <v>5.0652999999999997</v>
      </c>
      <c r="L951" s="184">
        <v>2.1040000000000001</v>
      </c>
      <c r="M951" s="184">
        <v>-6.9446000000000003</v>
      </c>
      <c r="N951" s="184">
        <v>-12.677099999999999</v>
      </c>
      <c r="O951" s="184">
        <v>15.4674</v>
      </c>
      <c r="P951" s="184">
        <v>5.9786999999999999</v>
      </c>
      <c r="Q951" s="184">
        <v>3.0642999999999998</v>
      </c>
      <c r="R951" s="184">
        <v>13.262600000000001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44412</v>
      </c>
      <c r="E952" s="184">
        <v>13.5984</v>
      </c>
      <c r="F952" s="184">
        <v>-49.053699999999999</v>
      </c>
      <c r="G952" s="184">
        <v>-69.337500000000006</v>
      </c>
      <c r="H952" s="184">
        <v>12.838699999999999</v>
      </c>
      <c r="I952" s="184">
        <v>-3.4487000000000001</v>
      </c>
      <c r="J952" s="184">
        <v>14.611700000000001</v>
      </c>
      <c r="K952" s="184">
        <v>5.4809000000000001</v>
      </c>
      <c r="L952" s="184">
        <v>2.4921000000000002</v>
      </c>
      <c r="M952" s="184">
        <v>-6.5819000000000001</v>
      </c>
      <c r="N952" s="184">
        <v>-12.3645</v>
      </c>
      <c r="O952" s="184">
        <v>15.979799999999999</v>
      </c>
      <c r="P952" s="184">
        <v>6.4903000000000004</v>
      </c>
      <c r="Q952" s="184">
        <v>3.6442000000000001</v>
      </c>
      <c r="R952" s="184">
        <v>13.714700000000001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44412</v>
      </c>
      <c r="E953" s="184">
        <v>4326.5745999999999</v>
      </c>
      <c r="F953" s="184">
        <v>-15.185700000000001</v>
      </c>
      <c r="G953" s="184">
        <v>-74.513000000000005</v>
      </c>
      <c r="H953" s="184">
        <v>17.0809</v>
      </c>
      <c r="I953" s="184">
        <v>-23.530100000000001</v>
      </c>
      <c r="J953" s="184">
        <v>11.4816</v>
      </c>
      <c r="K953" s="184">
        <v>7.3876999999999997</v>
      </c>
      <c r="L953" s="184">
        <v>2.8088000000000002</v>
      </c>
      <c r="M953" s="184">
        <v>-8.4821000000000009</v>
      </c>
      <c r="N953" s="184">
        <v>-11.073700000000001</v>
      </c>
      <c r="O953" s="184">
        <v>16.8155</v>
      </c>
      <c r="P953" s="184">
        <v>7.2567000000000004</v>
      </c>
      <c r="Q953" s="184">
        <v>8.6297999999999995</v>
      </c>
      <c r="R953" s="184">
        <v>14.5123</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44412</v>
      </c>
      <c r="E954" s="184">
        <v>14.3583</v>
      </c>
      <c r="F954" s="184">
        <v>162.13939999999999</v>
      </c>
      <c r="G954" s="184">
        <v>-59.103999999999999</v>
      </c>
      <c r="H954" s="184">
        <v>17.160900000000002</v>
      </c>
      <c r="I954" s="184">
        <v>13.0169</v>
      </c>
      <c r="J954" s="184">
        <v>11.134399999999999</v>
      </c>
      <c r="K954" s="184">
        <v>6.3872999999999998</v>
      </c>
      <c r="L954" s="184">
        <v>0.308</v>
      </c>
      <c r="M954" s="184">
        <v>-8.8394999999999992</v>
      </c>
      <c r="N954" s="184">
        <v>-11.633100000000001</v>
      </c>
      <c r="O954" s="184">
        <v>15.7849</v>
      </c>
      <c r="P954" s="184">
        <v>7.5400999999999998</v>
      </c>
      <c r="Q954" s="184">
        <v>3.8111999999999999</v>
      </c>
      <c r="R954" s="184">
        <v>15.354200000000001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44412</v>
      </c>
      <c r="E955" s="184">
        <v>14.729799999999999</v>
      </c>
      <c r="F955" s="184">
        <v>162.53200000000001</v>
      </c>
      <c r="G955" s="184">
        <v>-58.8444</v>
      </c>
      <c r="H955" s="184">
        <v>17.475000000000001</v>
      </c>
      <c r="I955" s="184">
        <v>13.3047</v>
      </c>
      <c r="J955" s="184">
        <v>11.433</v>
      </c>
      <c r="K955" s="184">
        <v>6.7106000000000003</v>
      </c>
      <c r="L955" s="184">
        <v>0.6552</v>
      </c>
      <c r="M955" s="184">
        <v>-8.5061</v>
      </c>
      <c r="N955" s="184">
        <v>-11.3149</v>
      </c>
      <c r="O955" s="184">
        <v>16.208600000000001</v>
      </c>
      <c r="P955" s="184">
        <v>7.8933999999999997</v>
      </c>
      <c r="Q955" s="184">
        <v>4.0065999999999997</v>
      </c>
      <c r="R955" s="184">
        <v>15.8071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44412</v>
      </c>
      <c r="E956" s="184">
        <v>41.6753</v>
      </c>
      <c r="F956" s="184">
        <v>-15.320399999999999</v>
      </c>
      <c r="G956" s="184">
        <v>-74.173599999999993</v>
      </c>
      <c r="H956" s="184">
        <v>16.945699999999999</v>
      </c>
      <c r="I956" s="184">
        <v>-23.465299999999999</v>
      </c>
      <c r="J956" s="184">
        <v>11.382400000000001</v>
      </c>
      <c r="K956" s="184">
        <v>7.2477999999999998</v>
      </c>
      <c r="L956" s="184">
        <v>2.6714000000000002</v>
      </c>
      <c r="M956" s="184">
        <v>-8.5509000000000004</v>
      </c>
      <c r="N956" s="184">
        <v>-11.1175</v>
      </c>
      <c r="O956" s="184">
        <v>16.675899999999999</v>
      </c>
      <c r="P956" s="184">
        <v>7.1375999999999999</v>
      </c>
      <c r="Q956" s="184">
        <v>11.7197</v>
      </c>
      <c r="R956" s="184">
        <v>14.3261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44412</v>
      </c>
      <c r="E957" s="184">
        <v>19.7</v>
      </c>
      <c r="F957" s="184">
        <v>34.123199999999997</v>
      </c>
      <c r="G957" s="184">
        <v>-55.127200000000002</v>
      </c>
      <c r="H957" s="184">
        <v>33.109200000000001</v>
      </c>
      <c r="I957" s="184">
        <v>-7.0816999999999997</v>
      </c>
      <c r="J957" s="184">
        <v>9.9420999999999999</v>
      </c>
      <c r="K957" s="184">
        <v>6.0147000000000004</v>
      </c>
      <c r="L957" s="184">
        <v>0.84809999999999997</v>
      </c>
      <c r="M957" s="184">
        <v>-9.6097000000000001</v>
      </c>
      <c r="N957" s="184">
        <v>-11.4758</v>
      </c>
      <c r="O957" s="184">
        <v>16.849399999999999</v>
      </c>
      <c r="P957" s="184">
        <v>8.1984999999999992</v>
      </c>
      <c r="Q957" s="184">
        <v>6.7569999999999997</v>
      </c>
      <c r="R957" s="184">
        <v>15.8544</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44412</v>
      </c>
      <c r="E958" s="184">
        <v>20.4664</v>
      </c>
      <c r="F958" s="184">
        <v>34.452300000000001</v>
      </c>
      <c r="G958" s="184">
        <v>-54.764800000000001</v>
      </c>
      <c r="H958" s="184">
        <v>33.487000000000002</v>
      </c>
      <c r="I958" s="184">
        <v>-6.7226999999999997</v>
      </c>
      <c r="J958" s="184">
        <v>10.3368</v>
      </c>
      <c r="K958" s="184">
        <v>6.4238</v>
      </c>
      <c r="L958" s="184">
        <v>1.2592000000000001</v>
      </c>
      <c r="M958" s="184">
        <v>-9.2357999999999993</v>
      </c>
      <c r="N958" s="184">
        <v>-11.1188</v>
      </c>
      <c r="O958" s="184">
        <v>17.339600000000001</v>
      </c>
      <c r="P958" s="184">
        <v>8.6727000000000007</v>
      </c>
      <c r="Q958" s="184">
        <v>4.2716000000000003</v>
      </c>
      <c r="R958" s="184">
        <v>16.320399999999999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44412</v>
      </c>
      <c r="E959" s="184">
        <v>41.666699999999999</v>
      </c>
      <c r="F959" s="184">
        <v>2.2776999999999998</v>
      </c>
      <c r="G959" s="184">
        <v>-64.4255</v>
      </c>
      <c r="H959" s="184">
        <v>24.530200000000001</v>
      </c>
      <c r="I959" s="184">
        <v>-20.373100000000001</v>
      </c>
      <c r="J959" s="184">
        <v>8.4120000000000008</v>
      </c>
      <c r="K959" s="184">
        <v>6.0514999999999999</v>
      </c>
      <c r="L959" s="184">
        <v>1.6045</v>
      </c>
      <c r="M959" s="184">
        <v>-9.5385000000000009</v>
      </c>
      <c r="N959" s="184">
        <v>-11.7014</v>
      </c>
      <c r="O959" s="184">
        <v>16.4376</v>
      </c>
      <c r="P959" s="184">
        <v>7.0815999999999999</v>
      </c>
      <c r="Q959" s="184">
        <v>10.8315</v>
      </c>
      <c r="R959" s="184">
        <v>14.152699999999999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44412</v>
      </c>
      <c r="E960" s="184">
        <v>19.458300000000001</v>
      </c>
      <c r="F960" s="184">
        <v>43.758699999999997</v>
      </c>
      <c r="G960" s="184">
        <v>-68.162099999999995</v>
      </c>
      <c r="H960" s="184">
        <v>19.8246</v>
      </c>
      <c r="I960" s="184">
        <v>-9.6532</v>
      </c>
      <c r="J960" s="184">
        <v>9.8468</v>
      </c>
      <c r="K960" s="184">
        <v>7.2203999999999997</v>
      </c>
      <c r="L960" s="184">
        <v>0.59870000000000001</v>
      </c>
      <c r="M960" s="184">
        <v>-10.192500000000001</v>
      </c>
      <c r="N960" s="184">
        <v>-12.4076</v>
      </c>
      <c r="O960" s="184">
        <v>15.907999999999999</v>
      </c>
      <c r="P960" s="184">
        <v>7.4687000000000001</v>
      </c>
      <c r="Q960" s="184">
        <v>6.5975999999999999</v>
      </c>
      <c r="R960" s="184">
        <v>14.821899999999999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44412</v>
      </c>
      <c r="E961" s="184">
        <v>20.156199999999998</v>
      </c>
      <c r="F961" s="184">
        <v>43.875399999999999</v>
      </c>
      <c r="G961" s="184">
        <v>-67.956699999999998</v>
      </c>
      <c r="H961" s="184">
        <v>20.074000000000002</v>
      </c>
      <c r="I961" s="184">
        <v>-9.3802000000000003</v>
      </c>
      <c r="J961" s="184">
        <v>10.134</v>
      </c>
      <c r="K961" s="184">
        <v>7.5210999999999997</v>
      </c>
      <c r="L961" s="184">
        <v>0.90849999999999997</v>
      </c>
      <c r="M961" s="184">
        <v>-9.9042999999999992</v>
      </c>
      <c r="N961" s="184">
        <v>-12.129799999999999</v>
      </c>
      <c r="O961" s="184">
        <v>16.316800000000001</v>
      </c>
      <c r="P961" s="184">
        <v>7.9279999999999999</v>
      </c>
      <c r="Q961" s="184">
        <v>3.9965999999999999</v>
      </c>
      <c r="R961" s="184">
        <v>15.181699999999999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44412</v>
      </c>
      <c r="E962" s="184">
        <v>2069.3027999999999</v>
      </c>
      <c r="F962" s="184">
        <v>-15.5702</v>
      </c>
      <c r="G962" s="184">
        <v>-77.763599999999997</v>
      </c>
      <c r="H962" s="184">
        <v>14.964700000000001</v>
      </c>
      <c r="I962" s="184">
        <v>-24.781500000000001</v>
      </c>
      <c r="J962" s="184">
        <v>10.8581</v>
      </c>
      <c r="K962" s="184">
        <v>7.0227000000000004</v>
      </c>
      <c r="L962" s="184">
        <v>2.4491000000000001</v>
      </c>
      <c r="M962" s="184">
        <v>-8.8153000000000006</v>
      </c>
      <c r="N962" s="184">
        <v>-11.4191</v>
      </c>
      <c r="O962" s="184">
        <v>16.4329</v>
      </c>
      <c r="P962" s="184">
        <v>7.0209999999999999</v>
      </c>
      <c r="Q962" s="184">
        <v>9.7333999999999996</v>
      </c>
      <c r="R962" s="184">
        <v>14.045500000000001</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44412</v>
      </c>
      <c r="E963" s="184">
        <v>19.1541</v>
      </c>
      <c r="F963" s="184">
        <v>19.256699999999999</v>
      </c>
      <c r="G963" s="184">
        <v>-66.166899999999998</v>
      </c>
      <c r="H963" s="184">
        <v>30.145600000000002</v>
      </c>
      <c r="I963" s="184">
        <v>-9.2890999999999995</v>
      </c>
      <c r="J963" s="184">
        <v>8.0383999999999993</v>
      </c>
      <c r="K963" s="184">
        <v>6.9615999999999998</v>
      </c>
      <c r="L963" s="184">
        <v>1.1392</v>
      </c>
      <c r="M963" s="184">
        <v>-9.8406000000000002</v>
      </c>
      <c r="N963" s="184">
        <v>-12.1577</v>
      </c>
      <c r="O963" s="184">
        <v>16.008299999999998</v>
      </c>
      <c r="P963" s="184">
        <v>7.7424999999999997</v>
      </c>
      <c r="Q963" s="184">
        <v>6.5664999999999996</v>
      </c>
      <c r="R963" s="184">
        <v>14.7842</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44412</v>
      </c>
      <c r="E964" s="184">
        <v>19.058499999999999</v>
      </c>
      <c r="F964" s="184">
        <v>19.1616</v>
      </c>
      <c r="G964" s="184">
        <v>-66.307699999999997</v>
      </c>
      <c r="H964" s="184">
        <v>30.020900000000001</v>
      </c>
      <c r="I964" s="184">
        <v>-9.4242000000000008</v>
      </c>
      <c r="J964" s="184">
        <v>7.8906000000000001</v>
      </c>
      <c r="K964" s="184">
        <v>6.8139000000000003</v>
      </c>
      <c r="L964" s="184">
        <v>0.99209999999999998</v>
      </c>
      <c r="M964" s="184">
        <v>-9.9169999999999998</v>
      </c>
      <c r="N964" s="184">
        <v>-12.2424</v>
      </c>
      <c r="O964" s="184">
        <v>15.8773</v>
      </c>
      <c r="P964" s="184">
        <v>7.6207000000000003</v>
      </c>
      <c r="Q964" s="184">
        <v>6.4531999999999998</v>
      </c>
      <c r="R964" s="184">
        <v>14.6599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44412</v>
      </c>
      <c r="E965" s="184">
        <v>15.3125</v>
      </c>
      <c r="F965" s="184">
        <v>5.7217000000000002</v>
      </c>
      <c r="G965" s="184">
        <v>-40.958799999999997</v>
      </c>
      <c r="H965" s="184">
        <v>40.943600000000004</v>
      </c>
      <c r="I965" s="184">
        <v>2.8319000000000001</v>
      </c>
      <c r="J965" s="184">
        <v>13.6005</v>
      </c>
      <c r="K965" s="184">
        <v>8.2896999999999998</v>
      </c>
      <c r="L965" s="184">
        <v>1.7748999999999999</v>
      </c>
      <c r="M965" s="184">
        <v>-9.2776999999999994</v>
      </c>
      <c r="N965" s="184">
        <v>-11.4618</v>
      </c>
      <c r="O965" s="184">
        <v>16.877800000000001</v>
      </c>
      <c r="P965" s="184">
        <v>8.0592000000000006</v>
      </c>
      <c r="Q965" s="184">
        <v>4.1927000000000003</v>
      </c>
      <c r="R965" s="184">
        <v>15.991899999999999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44412</v>
      </c>
      <c r="E966" s="184">
        <v>14.786300000000001</v>
      </c>
      <c r="F966" s="184">
        <v>5.4314999999999998</v>
      </c>
      <c r="G966" s="184">
        <v>-41.383000000000003</v>
      </c>
      <c r="H966" s="184">
        <v>40.549500000000002</v>
      </c>
      <c r="I966" s="184">
        <v>2.4049999999999998</v>
      </c>
      <c r="J966" s="184">
        <v>13.1784</v>
      </c>
      <c r="K966" s="184">
        <v>7.8613999999999997</v>
      </c>
      <c r="L966" s="184">
        <v>1.4242999999999999</v>
      </c>
      <c r="M966" s="184">
        <v>-9.6013000000000002</v>
      </c>
      <c r="N966" s="184">
        <v>-11.7805</v>
      </c>
      <c r="O966" s="184">
        <v>16.425799999999999</v>
      </c>
      <c r="P966" s="184">
        <v>7.6241000000000003</v>
      </c>
      <c r="Q966" s="184">
        <v>4.0292000000000003</v>
      </c>
      <c r="R966" s="184">
        <v>15.535600000000001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44412</v>
      </c>
      <c r="E967" s="184">
        <v>4277.4160000000002</v>
      </c>
      <c r="F967" s="184">
        <v>-15.3072</v>
      </c>
      <c r="G967" s="184">
        <v>-74.330299999999994</v>
      </c>
      <c r="H967" s="184">
        <v>16.973199999999999</v>
      </c>
      <c r="I967" s="184">
        <v>-23.5002</v>
      </c>
      <c r="J967" s="184">
        <v>11.4236</v>
      </c>
      <c r="K967" s="184">
        <v>7.3051000000000004</v>
      </c>
      <c r="L967" s="184">
        <v>2.7050000000000001</v>
      </c>
      <c r="M967" s="184">
        <v>-8.5557999999999996</v>
      </c>
      <c r="N967" s="184">
        <v>-11.1243</v>
      </c>
      <c r="O967" s="184">
        <v>16.675699999999999</v>
      </c>
      <c r="P967" s="184">
        <v>7.1106999999999996</v>
      </c>
      <c r="Q967" s="184">
        <v>9.1745000000000001</v>
      </c>
      <c r="R967" s="184">
        <v>14.3956</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44412</v>
      </c>
      <c r="E968" s="184">
        <v>41.754199999999997</v>
      </c>
      <c r="F968" s="184">
        <v>-16.077500000000001</v>
      </c>
      <c r="G968" s="184">
        <v>-76.363900000000001</v>
      </c>
      <c r="H968" s="184">
        <v>16.775300000000001</v>
      </c>
      <c r="I968" s="184">
        <v>-24.507000000000001</v>
      </c>
      <c r="J968" s="184">
        <v>11.0847</v>
      </c>
      <c r="K968" s="184">
        <v>6.8491999999999997</v>
      </c>
      <c r="L968" s="184">
        <v>2.1755</v>
      </c>
      <c r="M968" s="184">
        <v>-9.2217000000000002</v>
      </c>
      <c r="N968" s="184">
        <v>-11.7928</v>
      </c>
      <c r="O968" s="184">
        <v>16.3568</v>
      </c>
      <c r="P968" s="184">
        <v>7.0857000000000001</v>
      </c>
      <c r="Q968" s="184">
        <v>10.926299999999999</v>
      </c>
      <c r="R968" s="184">
        <v>13.8241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61.881590909090896</v>
      </c>
      <c r="G969" s="186">
        <v>-52.858336363636361</v>
      </c>
      <c r="H969" s="186">
        <v>39.802306060606064</v>
      </c>
      <c r="I969" s="186">
        <v>-1.3549787878787889</v>
      </c>
      <c r="J969" s="186">
        <v>13.081433333333333</v>
      </c>
      <c r="K969" s="186">
        <v>6.5420666666666669</v>
      </c>
      <c r="L969" s="186">
        <v>2.1971000000000003</v>
      </c>
      <c r="M969" s="186">
        <v>-9.0742666666666647</v>
      </c>
      <c r="N969" s="186">
        <v>-11.846633333333333</v>
      </c>
      <c r="O969" s="186">
        <v>16.576454545454546</v>
      </c>
      <c r="P969" s="186">
        <v>7.1532303030303037</v>
      </c>
      <c r="Q969" s="186">
        <v>5.8203303030303033</v>
      </c>
      <c r="R969" s="186">
        <v>14.914687878787873</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5.7217000000000002</v>
      </c>
      <c r="G970" s="186">
        <v>-66.307699999999997</v>
      </c>
      <c r="H970" s="186">
        <v>17.852799999999998</v>
      </c>
      <c r="I970" s="186">
        <v>-9.2347000000000001</v>
      </c>
      <c r="J970" s="186">
        <v>11.34</v>
      </c>
      <c r="K970" s="186">
        <v>6.9615999999999998</v>
      </c>
      <c r="L970" s="186">
        <v>1.7748999999999999</v>
      </c>
      <c r="M970" s="186">
        <v>-8.9451999999999998</v>
      </c>
      <c r="N970" s="186">
        <v>-11.4758</v>
      </c>
      <c r="O970" s="186">
        <v>16.425799999999999</v>
      </c>
      <c r="P970" s="186">
        <v>7.4687000000000001</v>
      </c>
      <c r="Q970" s="186">
        <v>4.4305000000000003</v>
      </c>
      <c r="R970" s="186">
        <v>14.633699999999999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44412</v>
      </c>
      <c r="E973" s="184">
        <v>762.928302246003</v>
      </c>
      <c r="F973" s="184">
        <v>-0.13420000000000001</v>
      </c>
      <c r="G973" s="184">
        <v>1.6555</v>
      </c>
      <c r="H973" s="184">
        <v>3.8487</v>
      </c>
      <c r="I973" s="184">
        <v>3.8607</v>
      </c>
      <c r="J973" s="184">
        <v>4.9168000000000003</v>
      </c>
      <c r="K973" s="184">
        <v>15.5091</v>
      </c>
      <c r="L973" s="184">
        <v>18.575500000000002</v>
      </c>
      <c r="M973" s="184">
        <v>48.230499999999999</v>
      </c>
      <c r="N973" s="184">
        <v>65.118499999999997</v>
      </c>
      <c r="O973" s="184">
        <v>13.638</v>
      </c>
      <c r="P973" s="184">
        <v>13.567600000000001</v>
      </c>
      <c r="Q973" s="184">
        <v>18.075399999999998</v>
      </c>
      <c r="R973" s="184">
        <v>30.110499999999998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44412</v>
      </c>
      <c r="E974" s="184">
        <v>680.74</v>
      </c>
      <c r="F974" s="184">
        <v>-0.13350000000000001</v>
      </c>
      <c r="G974" s="184">
        <v>1.6652</v>
      </c>
      <c r="H974" s="184">
        <v>3.8632</v>
      </c>
      <c r="I974" s="184">
        <v>3.8933</v>
      </c>
      <c r="J974" s="184">
        <v>4.9908999999999999</v>
      </c>
      <c r="K974" s="184">
        <v>15.7446</v>
      </c>
      <c r="L974" s="184">
        <v>19.0625</v>
      </c>
      <c r="M974" s="184">
        <v>49.180399999999999</v>
      </c>
      <c r="N974" s="184">
        <v>66.582700000000003</v>
      </c>
      <c r="O974" s="184">
        <v>14.671200000000001</v>
      </c>
      <c r="P974" s="184">
        <v>14.752800000000001</v>
      </c>
      <c r="Q974" s="184">
        <v>18.028500000000001</v>
      </c>
      <c r="R974" s="184">
        <v>31.284300000000002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44412</v>
      </c>
      <c r="E975" s="184">
        <v>755.23020643933398</v>
      </c>
      <c r="F975" s="184">
        <v>-0.14119999999999999</v>
      </c>
      <c r="G975" s="184">
        <v>1.653</v>
      </c>
      <c r="H975" s="184">
        <v>3.8420999999999998</v>
      </c>
      <c r="I975" s="184">
        <v>3.859</v>
      </c>
      <c r="J975" s="184">
        <v>4.9118000000000004</v>
      </c>
      <c r="K975" s="184">
        <v>15.5068</v>
      </c>
      <c r="L975" s="184">
        <v>18.573</v>
      </c>
      <c r="M975" s="184">
        <v>48.2301</v>
      </c>
      <c r="N975" s="184">
        <v>65.104200000000006</v>
      </c>
      <c r="O975" s="184">
        <v>13.0688</v>
      </c>
      <c r="P975" s="184">
        <v>13.2409</v>
      </c>
      <c r="Q975" s="184">
        <v>17.7544</v>
      </c>
      <c r="R975" s="184">
        <v>29.5777</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44412</v>
      </c>
      <c r="E976" s="184">
        <v>325.42804121547198</v>
      </c>
      <c r="F976" s="184">
        <v>-0.13189999999999999</v>
      </c>
      <c r="G976" s="184">
        <v>1.6646000000000001</v>
      </c>
      <c r="H976" s="184">
        <v>3.8620000000000001</v>
      </c>
      <c r="I976" s="184">
        <v>3.8961999999999999</v>
      </c>
      <c r="J976" s="184">
        <v>4.9908999999999999</v>
      </c>
      <c r="K976" s="184">
        <v>15.7415</v>
      </c>
      <c r="L976" s="184">
        <v>19.060500000000001</v>
      </c>
      <c r="M976" s="184">
        <v>49.1845</v>
      </c>
      <c r="N976" s="184">
        <v>66.575800000000001</v>
      </c>
      <c r="O976" s="184">
        <v>14.4085</v>
      </c>
      <c r="P976" s="184">
        <v>14.6166</v>
      </c>
      <c r="Q976" s="184">
        <v>17.930700000000002</v>
      </c>
      <c r="R976" s="184">
        <v>31.286100000000001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44412</v>
      </c>
      <c r="E977" s="184">
        <v>20.309999999999999</v>
      </c>
      <c r="F977" s="184">
        <v>-1.0234000000000001</v>
      </c>
      <c r="G977" s="184">
        <v>0.89419999999999999</v>
      </c>
      <c r="H977" s="184">
        <v>1.9578</v>
      </c>
      <c r="I977" s="184">
        <v>2.2658999999999998</v>
      </c>
      <c r="J977" s="184">
        <v>2.7313999999999998</v>
      </c>
      <c r="K977" s="184">
        <v>16.858499999999999</v>
      </c>
      <c r="L977" s="184">
        <v>27.4953</v>
      </c>
      <c r="M977" s="184">
        <v>52.8217</v>
      </c>
      <c r="N977" s="184">
        <v>67.160499999999999</v>
      </c>
      <c r="O977" s="184"/>
      <c r="P977" s="184"/>
      <c r="Q977" s="184">
        <v>28.954599999999999</v>
      </c>
      <c r="R977" s="184">
        <v>36.0807</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44412</v>
      </c>
      <c r="E978" s="184">
        <v>19.36</v>
      </c>
      <c r="F978" s="184">
        <v>-1.0225</v>
      </c>
      <c r="G978" s="184">
        <v>0.88590000000000002</v>
      </c>
      <c r="H978" s="184">
        <v>1.8947000000000001</v>
      </c>
      <c r="I978" s="184">
        <v>2.2174999999999998</v>
      </c>
      <c r="J978" s="184">
        <v>2.5966999999999998</v>
      </c>
      <c r="K978" s="184">
        <v>16.4161</v>
      </c>
      <c r="L978" s="184">
        <v>26.453299999999999</v>
      </c>
      <c r="M978" s="184">
        <v>51.014000000000003</v>
      </c>
      <c r="N978" s="184">
        <v>64.625900000000001</v>
      </c>
      <c r="O978" s="184"/>
      <c r="P978" s="184"/>
      <c r="Q978" s="184">
        <v>26.756399999999999</v>
      </c>
      <c r="R978" s="184">
        <v>33.851399999999998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44412</v>
      </c>
      <c r="E979" s="184">
        <v>15.17</v>
      </c>
      <c r="F979" s="184">
        <v>-0.39400000000000002</v>
      </c>
      <c r="G979" s="184">
        <v>1.6074999999999999</v>
      </c>
      <c r="H979" s="184">
        <v>3.3378999999999999</v>
      </c>
      <c r="I979" s="184">
        <v>4.4047000000000001</v>
      </c>
      <c r="J979" s="184">
        <v>6.0098000000000003</v>
      </c>
      <c r="K979" s="184">
        <v>17.870999999999999</v>
      </c>
      <c r="L979" s="184">
        <v>19.542899999999999</v>
      </c>
      <c r="M979" s="184">
        <v>46.005800000000001</v>
      </c>
      <c r="N979" s="184"/>
      <c r="O979" s="184"/>
      <c r="P979" s="184"/>
      <c r="Q979" s="184">
        <v>51.7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44412</v>
      </c>
      <c r="E980" s="184">
        <v>14.91</v>
      </c>
      <c r="F980" s="184">
        <v>-0.40079999999999999</v>
      </c>
      <c r="G980" s="184">
        <v>1.6359999999999999</v>
      </c>
      <c r="H980" s="184">
        <v>3.3264</v>
      </c>
      <c r="I980" s="184">
        <v>4.3387000000000002</v>
      </c>
      <c r="J980" s="184">
        <v>5.8948999999999998</v>
      </c>
      <c r="K980" s="184">
        <v>17.401599999999998</v>
      </c>
      <c r="L980" s="184">
        <v>18.5215</v>
      </c>
      <c r="M980" s="184">
        <v>44.058</v>
      </c>
      <c r="N980" s="184"/>
      <c r="O980" s="184"/>
      <c r="P980" s="184"/>
      <c r="Q980" s="184">
        <v>49.1</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44412</v>
      </c>
      <c r="E981" s="184">
        <v>58.93</v>
      </c>
      <c r="F981" s="184">
        <v>-0.20319999999999999</v>
      </c>
      <c r="G981" s="184">
        <v>1.9374</v>
      </c>
      <c r="H981" s="184">
        <v>3.1326999999999998</v>
      </c>
      <c r="I981" s="184">
        <v>3.2229999999999999</v>
      </c>
      <c r="J981" s="184">
        <v>5.3074000000000003</v>
      </c>
      <c r="K981" s="184">
        <v>19.557700000000001</v>
      </c>
      <c r="L981" s="184">
        <v>23.776499999999999</v>
      </c>
      <c r="M981" s="184">
        <v>47.842399999999998</v>
      </c>
      <c r="N981" s="184">
        <v>62.0291</v>
      </c>
      <c r="O981" s="184">
        <v>12.9762</v>
      </c>
      <c r="P981" s="184">
        <v>14.609500000000001</v>
      </c>
      <c r="Q981" s="184">
        <v>14.474600000000001</v>
      </c>
      <c r="R981" s="184">
        <v>31.736000000000001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44412</v>
      </c>
      <c r="E982" s="184">
        <v>53.48</v>
      </c>
      <c r="F982" s="184">
        <v>-0.22389999999999999</v>
      </c>
      <c r="G982" s="184">
        <v>1.9055</v>
      </c>
      <c r="H982" s="184">
        <v>3.1038999999999999</v>
      </c>
      <c r="I982" s="184">
        <v>3.1835</v>
      </c>
      <c r="J982" s="184">
        <v>5.2134999999999998</v>
      </c>
      <c r="K982" s="184">
        <v>19.2685</v>
      </c>
      <c r="L982" s="184">
        <v>23.140699999999999</v>
      </c>
      <c r="M982" s="184">
        <v>46.6813</v>
      </c>
      <c r="N982" s="184">
        <v>60.311799999999998</v>
      </c>
      <c r="O982" s="184">
        <v>11.6615</v>
      </c>
      <c r="P982" s="184">
        <v>13.2721</v>
      </c>
      <c r="Q982" s="184">
        <v>14.0025</v>
      </c>
      <c r="R982" s="184">
        <v>30.240100000000002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44412</v>
      </c>
      <c r="E983" s="184">
        <v>167.12</v>
      </c>
      <c r="F983" s="184">
        <v>-0.41120000000000001</v>
      </c>
      <c r="G983" s="184">
        <v>1.6112</v>
      </c>
      <c r="H983" s="184">
        <v>2.5213000000000001</v>
      </c>
      <c r="I983" s="184">
        <v>3.5889000000000002</v>
      </c>
      <c r="J983" s="184">
        <v>4.7709000000000001</v>
      </c>
      <c r="K983" s="184">
        <v>18.533200000000001</v>
      </c>
      <c r="L983" s="184">
        <v>19.6021</v>
      </c>
      <c r="M983" s="184">
        <v>48.051000000000002</v>
      </c>
      <c r="N983" s="184">
        <v>63.171300000000002</v>
      </c>
      <c r="O983" s="184">
        <v>17.548400000000001</v>
      </c>
      <c r="P983" s="184">
        <v>19.754300000000001</v>
      </c>
      <c r="Q983" s="184">
        <v>23.2437</v>
      </c>
      <c r="R983" s="184">
        <v>34.28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44412</v>
      </c>
      <c r="E984" s="184">
        <v>152.46</v>
      </c>
      <c r="F984" s="184">
        <v>-0.41149999999999998</v>
      </c>
      <c r="G984" s="184">
        <v>1.5993999999999999</v>
      </c>
      <c r="H984" s="184">
        <v>2.5009999999999999</v>
      </c>
      <c r="I984" s="184">
        <v>3.5381999999999998</v>
      </c>
      <c r="J984" s="184">
        <v>4.6612</v>
      </c>
      <c r="K984" s="184">
        <v>18.1769</v>
      </c>
      <c r="L984" s="184">
        <v>18.895700000000001</v>
      </c>
      <c r="M984" s="184">
        <v>46.737200000000001</v>
      </c>
      <c r="N984" s="184">
        <v>61.247999999999998</v>
      </c>
      <c r="O984" s="184">
        <v>16.200500000000002</v>
      </c>
      <c r="P984" s="184">
        <v>18.307400000000001</v>
      </c>
      <c r="Q984" s="184">
        <v>18.058</v>
      </c>
      <c r="R984" s="184">
        <v>32.683300000000003</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44412</v>
      </c>
      <c r="E985" s="184">
        <v>152.46</v>
      </c>
      <c r="F985" s="184">
        <v>-0.41149999999999998</v>
      </c>
      <c r="G985" s="184">
        <v>1.5993999999999999</v>
      </c>
      <c r="H985" s="184">
        <v>2.5009999999999999</v>
      </c>
      <c r="I985" s="184">
        <v>3.5381999999999998</v>
      </c>
      <c r="J985" s="184">
        <v>4.6612</v>
      </c>
      <c r="K985" s="184">
        <v>18.1769</v>
      </c>
      <c r="L985" s="184">
        <v>18.895700000000001</v>
      </c>
      <c r="M985" s="184">
        <v>46.737200000000001</v>
      </c>
      <c r="N985" s="184">
        <v>61.247999999999998</v>
      </c>
      <c r="O985" s="184">
        <v>16.200500000000002</v>
      </c>
      <c r="P985" s="184">
        <v>18.307400000000001</v>
      </c>
      <c r="Q985" s="184">
        <v>18.058</v>
      </c>
      <c r="R985" s="184">
        <v>32.683300000000003</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44412</v>
      </c>
      <c r="E986" s="184">
        <v>378.21300000000002</v>
      </c>
      <c r="F986" s="184">
        <v>-0.215</v>
      </c>
      <c r="G986" s="184">
        <v>1.1592</v>
      </c>
      <c r="H986" s="184">
        <v>2.1030000000000002</v>
      </c>
      <c r="I986" s="184">
        <v>4.0914000000000001</v>
      </c>
      <c r="J986" s="184">
        <v>5.5585000000000004</v>
      </c>
      <c r="K986" s="184">
        <v>17.7254</v>
      </c>
      <c r="L986" s="184">
        <v>21.236899999999999</v>
      </c>
      <c r="M986" s="184">
        <v>53.972299999999997</v>
      </c>
      <c r="N986" s="184">
        <v>65.09</v>
      </c>
      <c r="O986" s="184">
        <v>17.863299999999999</v>
      </c>
      <c r="P986" s="184">
        <v>17.071300000000001</v>
      </c>
      <c r="Q986" s="184">
        <v>18.085699999999999</v>
      </c>
      <c r="R986" s="184">
        <v>31.439900000000002</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44412</v>
      </c>
      <c r="E987" s="184">
        <v>351.90100000000001</v>
      </c>
      <c r="F987" s="184">
        <v>-0.2175</v>
      </c>
      <c r="G987" s="184">
        <v>1.1468</v>
      </c>
      <c r="H987" s="184">
        <v>2.0851999999999999</v>
      </c>
      <c r="I987" s="184">
        <v>4.0521000000000003</v>
      </c>
      <c r="J987" s="184">
        <v>5.4714</v>
      </c>
      <c r="K987" s="184">
        <v>17.4483</v>
      </c>
      <c r="L987" s="184">
        <v>20.669799999999999</v>
      </c>
      <c r="M987" s="184">
        <v>52.884099999999997</v>
      </c>
      <c r="N987" s="184">
        <v>63.543300000000002</v>
      </c>
      <c r="O987" s="184">
        <v>16.735900000000001</v>
      </c>
      <c r="P987" s="184">
        <v>15.8924</v>
      </c>
      <c r="Q987" s="184">
        <v>18.258199999999999</v>
      </c>
      <c r="R987" s="184">
        <v>30.2058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44412</v>
      </c>
      <c r="E988" s="184">
        <v>55.393000000000001</v>
      </c>
      <c r="F988" s="184">
        <v>-0.25030000000000002</v>
      </c>
      <c r="G988" s="184">
        <v>1.7842</v>
      </c>
      <c r="H988" s="184">
        <v>3.3778999999999999</v>
      </c>
      <c r="I988" s="184">
        <v>4.2946999999999997</v>
      </c>
      <c r="J988" s="184">
        <v>5.7461000000000002</v>
      </c>
      <c r="K988" s="184">
        <v>18.063400000000001</v>
      </c>
      <c r="L988" s="184">
        <v>20.4877</v>
      </c>
      <c r="M988" s="184">
        <v>50.279400000000003</v>
      </c>
      <c r="N988" s="184">
        <v>63.247100000000003</v>
      </c>
      <c r="O988" s="184">
        <v>17.9817</v>
      </c>
      <c r="P988" s="184">
        <v>17.577500000000001</v>
      </c>
      <c r="Q988" s="184">
        <v>17.075199999999999</v>
      </c>
      <c r="R988" s="184">
        <v>31.7103</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44412</v>
      </c>
      <c r="E989" s="184">
        <v>50.042999999999999</v>
      </c>
      <c r="F989" s="184">
        <v>-0.25309999999999999</v>
      </c>
      <c r="G989" s="184">
        <v>1.7630999999999999</v>
      </c>
      <c r="H989" s="184">
        <v>3.3454999999999999</v>
      </c>
      <c r="I989" s="184">
        <v>4.2279999999999998</v>
      </c>
      <c r="J989" s="184">
        <v>5.5960000000000001</v>
      </c>
      <c r="K989" s="184">
        <v>17.593299999999999</v>
      </c>
      <c r="L989" s="184">
        <v>19.562799999999999</v>
      </c>
      <c r="M989" s="184">
        <v>48.570500000000003</v>
      </c>
      <c r="N989" s="184">
        <v>60.7652</v>
      </c>
      <c r="O989" s="184">
        <v>16.1999</v>
      </c>
      <c r="P989" s="184">
        <v>16.144100000000002</v>
      </c>
      <c r="Q989" s="184">
        <v>12.0524</v>
      </c>
      <c r="R989" s="184">
        <v>29.680099999999999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44412</v>
      </c>
      <c r="E990" s="184">
        <v>115.8587</v>
      </c>
      <c r="F990" s="184">
        <v>-0.19109999999999999</v>
      </c>
      <c r="G990" s="184">
        <v>1.7988</v>
      </c>
      <c r="H990" s="184">
        <v>2.4679000000000002</v>
      </c>
      <c r="I990" s="184">
        <v>3.4129999999999998</v>
      </c>
      <c r="J990" s="184">
        <v>2.7837000000000001</v>
      </c>
      <c r="K990" s="184">
        <v>17.486599999999999</v>
      </c>
      <c r="L990" s="184">
        <v>17.1767</v>
      </c>
      <c r="M990" s="184">
        <v>54.9236</v>
      </c>
      <c r="N990" s="184">
        <v>73.011200000000002</v>
      </c>
      <c r="O990" s="184">
        <v>12.6653</v>
      </c>
      <c r="P990" s="184">
        <v>12.0449</v>
      </c>
      <c r="Q990" s="184">
        <v>16.073499999999999</v>
      </c>
      <c r="R990" s="184">
        <v>25.072600000000001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44412</v>
      </c>
      <c r="E991" s="184">
        <v>123.6276</v>
      </c>
      <c r="F991" s="184">
        <v>-0.18920000000000001</v>
      </c>
      <c r="G991" s="184">
        <v>1.8086</v>
      </c>
      <c r="H991" s="184">
        <v>2.4817</v>
      </c>
      <c r="I991" s="184">
        <v>3.4430999999999998</v>
      </c>
      <c r="J991" s="184">
        <v>2.8498999999999999</v>
      </c>
      <c r="K991" s="184">
        <v>17.696999999999999</v>
      </c>
      <c r="L991" s="184">
        <v>17.5991</v>
      </c>
      <c r="M991" s="184">
        <v>55.801900000000003</v>
      </c>
      <c r="N991" s="184">
        <v>74.392799999999994</v>
      </c>
      <c r="O991" s="184">
        <v>13.577</v>
      </c>
      <c r="P991" s="184">
        <v>12.9503</v>
      </c>
      <c r="Q991" s="184">
        <v>15.5542</v>
      </c>
      <c r="R991" s="184">
        <v>26.151399999999999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44412</v>
      </c>
      <c r="E992" s="184">
        <v>175.316</v>
      </c>
      <c r="F992" s="184">
        <v>-0.24640000000000001</v>
      </c>
      <c r="G992" s="184">
        <v>1.3556999999999999</v>
      </c>
      <c r="H992" s="184">
        <v>2.5804</v>
      </c>
      <c r="I992" s="184">
        <v>3.5528</v>
      </c>
      <c r="J992" s="184">
        <v>4.4977999999999998</v>
      </c>
      <c r="K992" s="184">
        <v>17.875299999999999</v>
      </c>
      <c r="L992" s="184">
        <v>21.1206</v>
      </c>
      <c r="M992" s="184">
        <v>59.2956</v>
      </c>
      <c r="N992" s="184">
        <v>69.906199999999998</v>
      </c>
      <c r="O992" s="184">
        <v>15.1472</v>
      </c>
      <c r="P992" s="184">
        <v>14.367000000000001</v>
      </c>
      <c r="Q992" s="184">
        <v>11.8565</v>
      </c>
      <c r="R992" s="184">
        <v>27.984200000000001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44412</v>
      </c>
      <c r="E993" s="184">
        <v>231.91156555569299</v>
      </c>
      <c r="F993" s="184">
        <v>-0.24809999999999999</v>
      </c>
      <c r="G993" s="184">
        <v>1.347</v>
      </c>
      <c r="H993" s="184">
        <v>2.5678999999999998</v>
      </c>
      <c r="I993" s="184">
        <v>3.5263</v>
      </c>
      <c r="J993" s="184">
        <v>4.4431000000000003</v>
      </c>
      <c r="K993" s="184">
        <v>17.702100000000002</v>
      </c>
      <c r="L993" s="184">
        <v>20.727</v>
      </c>
      <c r="M993" s="184">
        <v>58.615600000000001</v>
      </c>
      <c r="N993" s="184">
        <v>69.045100000000005</v>
      </c>
      <c r="O993" s="184">
        <v>14.7989</v>
      </c>
      <c r="P993" s="184">
        <v>14.107699999999999</v>
      </c>
      <c r="Q993" s="184">
        <v>12.1218</v>
      </c>
      <c r="R993" s="184">
        <v>27.494</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44412</v>
      </c>
      <c r="E994" s="184">
        <v>15.6595</v>
      </c>
      <c r="F994" s="184">
        <v>-0.2001</v>
      </c>
      <c r="G994" s="184">
        <v>1.8172999999999999</v>
      </c>
      <c r="H994" s="184">
        <v>3.2145000000000001</v>
      </c>
      <c r="I994" s="184">
        <v>4.1487999999999996</v>
      </c>
      <c r="J994" s="184">
        <v>4.8846999999999996</v>
      </c>
      <c r="K994" s="184">
        <v>16.6539</v>
      </c>
      <c r="L994" s="184">
        <v>17.041</v>
      </c>
      <c r="M994" s="184">
        <v>47.394599999999997</v>
      </c>
      <c r="N994" s="184">
        <v>61.623100000000001</v>
      </c>
      <c r="O994" s="184"/>
      <c r="P994" s="184"/>
      <c r="Q994" s="184">
        <v>20.967099999999999</v>
      </c>
      <c r="R994" s="184">
        <v>29.4146</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44412</v>
      </c>
      <c r="E995" s="184">
        <v>15.063499999999999</v>
      </c>
      <c r="F995" s="184">
        <v>-0.2041</v>
      </c>
      <c r="G995" s="184">
        <v>1.7948</v>
      </c>
      <c r="H995" s="184">
        <v>3.1817000000000002</v>
      </c>
      <c r="I995" s="184">
        <v>4.0778999999999996</v>
      </c>
      <c r="J995" s="184">
        <v>4.7255000000000003</v>
      </c>
      <c r="K995" s="184">
        <v>16.1572</v>
      </c>
      <c r="L995" s="184">
        <v>16.058800000000002</v>
      </c>
      <c r="M995" s="184">
        <v>45.5383</v>
      </c>
      <c r="N995" s="184">
        <v>58.9178</v>
      </c>
      <c r="O995" s="184"/>
      <c r="P995" s="184"/>
      <c r="Q995" s="184">
        <v>18.991299999999999</v>
      </c>
      <c r="R995" s="184">
        <v>27.280899999999999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44412</v>
      </c>
      <c r="E996" s="184">
        <v>480.58</v>
      </c>
      <c r="F996" s="184">
        <v>-0.36899999999999999</v>
      </c>
      <c r="G996" s="184">
        <v>1.3090999999999999</v>
      </c>
      <c r="H996" s="184">
        <v>3.0602</v>
      </c>
      <c r="I996" s="184">
        <v>4.8156999999999996</v>
      </c>
      <c r="J996" s="184">
        <v>5.3719000000000001</v>
      </c>
      <c r="K996" s="184">
        <v>16.056899999999999</v>
      </c>
      <c r="L996" s="184">
        <v>19.378</v>
      </c>
      <c r="M996" s="184">
        <v>54.022199999999998</v>
      </c>
      <c r="N996" s="184">
        <v>64.565299999999993</v>
      </c>
      <c r="O996" s="184">
        <v>14.4262</v>
      </c>
      <c r="P996" s="184">
        <v>13.370200000000001</v>
      </c>
      <c r="Q996" s="184">
        <v>18.261299999999999</v>
      </c>
      <c r="R996" s="184">
        <v>25.663699999999999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44412</v>
      </c>
      <c r="E997" s="184">
        <v>519</v>
      </c>
      <c r="F997" s="184">
        <v>-0.36480000000000001</v>
      </c>
      <c r="G997" s="184">
        <v>1.3217000000000001</v>
      </c>
      <c r="H997" s="184">
        <v>3.0785</v>
      </c>
      <c r="I997" s="184">
        <v>4.8506</v>
      </c>
      <c r="J997" s="184">
        <v>5.4492000000000003</v>
      </c>
      <c r="K997" s="184">
        <v>16.281700000000001</v>
      </c>
      <c r="L997" s="184">
        <v>19.797799999999999</v>
      </c>
      <c r="M997" s="184">
        <v>54.888399999999997</v>
      </c>
      <c r="N997" s="184">
        <v>65.825299999999999</v>
      </c>
      <c r="O997" s="184">
        <v>15.3681</v>
      </c>
      <c r="P997" s="184">
        <v>14.491300000000001</v>
      </c>
      <c r="Q997" s="184">
        <v>15.158200000000001</v>
      </c>
      <c r="R997" s="184">
        <v>26.627300000000002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44412</v>
      </c>
      <c r="E998" s="184">
        <v>73.47</v>
      </c>
      <c r="F998" s="184">
        <v>-0.24440000000000001</v>
      </c>
      <c r="G998" s="184">
        <v>1.4779</v>
      </c>
      <c r="H998" s="184">
        <v>2.2262</v>
      </c>
      <c r="I998" s="184">
        <v>3.2606999999999999</v>
      </c>
      <c r="J998" s="184">
        <v>4.2866999999999997</v>
      </c>
      <c r="K998" s="184">
        <v>16.434200000000001</v>
      </c>
      <c r="L998" s="184">
        <v>18.175999999999998</v>
      </c>
      <c r="M998" s="184">
        <v>47.116500000000002</v>
      </c>
      <c r="N998" s="184">
        <v>63.013100000000001</v>
      </c>
      <c r="O998" s="184">
        <v>13.8965</v>
      </c>
      <c r="P998" s="184">
        <v>15.5566</v>
      </c>
      <c r="Q998" s="184">
        <v>14.582700000000001</v>
      </c>
      <c r="R998" s="184">
        <v>27.563099999999999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44412</v>
      </c>
      <c r="E999" s="184">
        <v>66.040000000000006</v>
      </c>
      <c r="F999" s="184">
        <v>-0.2417</v>
      </c>
      <c r="G999" s="184">
        <v>1.4751000000000001</v>
      </c>
      <c r="H999" s="184">
        <v>2.1974999999999998</v>
      </c>
      <c r="I999" s="184">
        <v>3.2198000000000002</v>
      </c>
      <c r="J999" s="184">
        <v>4.1805000000000003</v>
      </c>
      <c r="K999" s="184">
        <v>16.0837</v>
      </c>
      <c r="L999" s="184">
        <v>17.488</v>
      </c>
      <c r="M999" s="184">
        <v>45.815899999999999</v>
      </c>
      <c r="N999" s="184">
        <v>61.0732</v>
      </c>
      <c r="O999" s="184">
        <v>12.5259</v>
      </c>
      <c r="P999" s="184">
        <v>13.9841</v>
      </c>
      <c r="Q999" s="184">
        <v>12.5244</v>
      </c>
      <c r="R999" s="184">
        <v>26.0581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44412</v>
      </c>
      <c r="E1000" s="184">
        <v>50.33</v>
      </c>
      <c r="F1000" s="184">
        <v>-0.21809999999999999</v>
      </c>
      <c r="G1000" s="184">
        <v>1.4309000000000001</v>
      </c>
      <c r="H1000" s="184">
        <v>2.7562000000000002</v>
      </c>
      <c r="I1000" s="184">
        <v>3.1352000000000002</v>
      </c>
      <c r="J1000" s="184">
        <v>4.7233000000000001</v>
      </c>
      <c r="K1000" s="184">
        <v>17.292000000000002</v>
      </c>
      <c r="L1000" s="184">
        <v>14.075200000000001</v>
      </c>
      <c r="M1000" s="184">
        <v>40.5473</v>
      </c>
      <c r="N1000" s="184">
        <v>50.283700000000003</v>
      </c>
      <c r="O1000" s="184">
        <v>13.575200000000001</v>
      </c>
      <c r="P1000" s="184">
        <v>15.4024</v>
      </c>
      <c r="Q1000" s="184">
        <v>12.238099999999999</v>
      </c>
      <c r="R1000" s="184">
        <v>24.772500000000001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44412</v>
      </c>
      <c r="E1001" s="184">
        <v>56.77</v>
      </c>
      <c r="F1001" s="184">
        <v>-0.22850000000000001</v>
      </c>
      <c r="G1001" s="184">
        <v>1.4475</v>
      </c>
      <c r="H1001" s="184">
        <v>2.7696999999999998</v>
      </c>
      <c r="I1001" s="184">
        <v>3.1806999999999999</v>
      </c>
      <c r="J1001" s="184">
        <v>4.8384</v>
      </c>
      <c r="K1001" s="184">
        <v>17.658000000000001</v>
      </c>
      <c r="L1001" s="184">
        <v>14.8261</v>
      </c>
      <c r="M1001" s="184">
        <v>41.996000000000002</v>
      </c>
      <c r="N1001" s="184">
        <v>52.361800000000002</v>
      </c>
      <c r="O1001" s="184">
        <v>14.9678</v>
      </c>
      <c r="P1001" s="184">
        <v>17.0383</v>
      </c>
      <c r="Q1001" s="184">
        <v>17.927600000000002</v>
      </c>
      <c r="R1001" s="184">
        <v>26.300799999999999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44412</v>
      </c>
      <c r="E1002" s="184">
        <v>187.13300000000001</v>
      </c>
      <c r="F1002" s="184">
        <v>-2.9399999999999999E-2</v>
      </c>
      <c r="G1002" s="184">
        <v>1.6396999999999999</v>
      </c>
      <c r="H1002" s="184">
        <v>3.0139</v>
      </c>
      <c r="I1002" s="184">
        <v>4.2633999999999999</v>
      </c>
      <c r="J1002" s="184">
        <v>4.3966000000000003</v>
      </c>
      <c r="K1002" s="184">
        <v>14.688700000000001</v>
      </c>
      <c r="L1002" s="184">
        <v>18.1492</v>
      </c>
      <c r="M1002" s="184">
        <v>45.130699999999997</v>
      </c>
      <c r="N1002" s="184">
        <v>54.947299999999998</v>
      </c>
      <c r="O1002" s="184">
        <v>16.4254</v>
      </c>
      <c r="P1002" s="184">
        <v>15.847799999999999</v>
      </c>
      <c r="Q1002" s="184">
        <v>18.910499999999999</v>
      </c>
      <c r="R1002" s="184">
        <v>28.438099999999999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44412</v>
      </c>
      <c r="E1003" s="184">
        <v>205.24</v>
      </c>
      <c r="F1003" s="184">
        <v>-2.63E-2</v>
      </c>
      <c r="G1003" s="184">
        <v>1.6563000000000001</v>
      </c>
      <c r="H1003" s="184">
        <v>3.0377999999999998</v>
      </c>
      <c r="I1003" s="184">
        <v>4.3156999999999996</v>
      </c>
      <c r="J1003" s="184">
        <v>4.5122</v>
      </c>
      <c r="K1003" s="184">
        <v>15.037100000000001</v>
      </c>
      <c r="L1003" s="184">
        <v>18.866</v>
      </c>
      <c r="M1003" s="184">
        <v>46.443100000000001</v>
      </c>
      <c r="N1003" s="184">
        <v>56.813000000000002</v>
      </c>
      <c r="O1003" s="184">
        <v>17.727900000000002</v>
      </c>
      <c r="P1003" s="184">
        <v>17.242899999999999</v>
      </c>
      <c r="Q1003" s="184">
        <v>17.652000000000001</v>
      </c>
      <c r="R1003" s="184">
        <v>29.908799999999999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44412</v>
      </c>
      <c r="E1004" s="184">
        <v>71.241</v>
      </c>
      <c r="F1004" s="184">
        <v>-0.38869999999999999</v>
      </c>
      <c r="G1004" s="184">
        <v>1.3875999999999999</v>
      </c>
      <c r="H1004" s="184">
        <v>2.7075</v>
      </c>
      <c r="I1004" s="184">
        <v>4.7739000000000003</v>
      </c>
      <c r="J1004" s="184">
        <v>5.8007999999999997</v>
      </c>
      <c r="K1004" s="184">
        <v>15.435499999999999</v>
      </c>
      <c r="L1004" s="184">
        <v>16.109000000000002</v>
      </c>
      <c r="M1004" s="184">
        <v>37.094200000000001</v>
      </c>
      <c r="N1004" s="184">
        <v>48.276699999999998</v>
      </c>
      <c r="O1004" s="184">
        <v>11.4946</v>
      </c>
      <c r="P1004" s="184">
        <v>13.704800000000001</v>
      </c>
      <c r="Q1004" s="184">
        <v>14.9358</v>
      </c>
      <c r="R1004" s="184">
        <v>24.645499999999998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44412</v>
      </c>
      <c r="E1005" s="184">
        <v>66.697999999999993</v>
      </c>
      <c r="F1005" s="184">
        <v>-0.39129999999999998</v>
      </c>
      <c r="G1005" s="184">
        <v>1.3740000000000001</v>
      </c>
      <c r="H1005" s="184">
        <v>2.6880999999999999</v>
      </c>
      <c r="I1005" s="184">
        <v>4.7327000000000004</v>
      </c>
      <c r="J1005" s="184">
        <v>5.7103999999999999</v>
      </c>
      <c r="K1005" s="184">
        <v>15.167299999999999</v>
      </c>
      <c r="L1005" s="184">
        <v>15.5945</v>
      </c>
      <c r="M1005" s="184">
        <v>36.198999999999998</v>
      </c>
      <c r="N1005" s="184">
        <v>46.973399999999998</v>
      </c>
      <c r="O1005" s="184">
        <v>10.549099999999999</v>
      </c>
      <c r="P1005" s="184">
        <v>12.7698</v>
      </c>
      <c r="Q1005" s="184">
        <v>13.2841</v>
      </c>
      <c r="R1005" s="184">
        <v>23.5778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44412</v>
      </c>
      <c r="E1006" s="184">
        <v>24.3081</v>
      </c>
      <c r="F1006" s="184">
        <v>-3.78E-2</v>
      </c>
      <c r="G1006" s="184">
        <v>1.5821000000000001</v>
      </c>
      <c r="H1006" s="184">
        <v>2.5813999999999999</v>
      </c>
      <c r="I1006" s="184">
        <v>3.5554999999999999</v>
      </c>
      <c r="J1006" s="184">
        <v>3.7282999999999999</v>
      </c>
      <c r="K1006" s="184">
        <v>15.3935</v>
      </c>
      <c r="L1006" s="184">
        <v>18.491700000000002</v>
      </c>
      <c r="M1006" s="184">
        <v>40.932899999999997</v>
      </c>
      <c r="N1006" s="184">
        <v>55.284599999999998</v>
      </c>
      <c r="O1006" s="184">
        <v>15.871600000000001</v>
      </c>
      <c r="P1006" s="184">
        <v>17.591999999999999</v>
      </c>
      <c r="Q1006" s="184">
        <v>14.779299999999999</v>
      </c>
      <c r="R1006" s="184">
        <v>27.151900000000001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44412</v>
      </c>
      <c r="E1007" s="184">
        <v>22.303599999999999</v>
      </c>
      <c r="F1007" s="184">
        <v>-4.2599999999999999E-2</v>
      </c>
      <c r="G1007" s="184">
        <v>1.5587</v>
      </c>
      <c r="H1007" s="184">
        <v>2.5486</v>
      </c>
      <c r="I1007" s="184">
        <v>3.4849999999999999</v>
      </c>
      <c r="J1007" s="184">
        <v>3.5733999999999999</v>
      </c>
      <c r="K1007" s="184">
        <v>14.911300000000001</v>
      </c>
      <c r="L1007" s="184">
        <v>17.524699999999999</v>
      </c>
      <c r="M1007" s="184">
        <v>39.246099999999998</v>
      </c>
      <c r="N1007" s="184">
        <v>52.831400000000002</v>
      </c>
      <c r="O1007" s="184">
        <v>14.2288</v>
      </c>
      <c r="P1007" s="184">
        <v>15.8432</v>
      </c>
      <c r="Q1007" s="184">
        <v>13.256500000000001</v>
      </c>
      <c r="R1007" s="184">
        <v>25.192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44412</v>
      </c>
      <c r="E1008" s="184">
        <v>15.982900000000001</v>
      </c>
      <c r="F1008" s="184">
        <v>-0.30940000000000001</v>
      </c>
      <c r="G1008" s="184">
        <v>1.6859999999999999</v>
      </c>
      <c r="H1008" s="184">
        <v>3.5766</v>
      </c>
      <c r="I1008" s="184">
        <v>4.8945999999999996</v>
      </c>
      <c r="J1008" s="184">
        <v>4.8238000000000003</v>
      </c>
      <c r="K1008" s="184">
        <v>18.556999999999999</v>
      </c>
      <c r="L1008" s="184">
        <v>23.263999999999999</v>
      </c>
      <c r="M1008" s="184">
        <v>55.329099999999997</v>
      </c>
      <c r="N1008" s="184">
        <v>67.2149</v>
      </c>
      <c r="O1008" s="184"/>
      <c r="P1008" s="184"/>
      <c r="Q1008" s="184">
        <v>34.122900000000001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44412</v>
      </c>
      <c r="E1009" s="184">
        <v>15.5236</v>
      </c>
      <c r="F1009" s="184">
        <v>-0.31469999999999998</v>
      </c>
      <c r="G1009" s="184">
        <v>1.6594</v>
      </c>
      <c r="H1009" s="184">
        <v>3.5383</v>
      </c>
      <c r="I1009" s="184">
        <v>4.8120000000000003</v>
      </c>
      <c r="J1009" s="184">
        <v>4.6430999999999996</v>
      </c>
      <c r="K1009" s="184">
        <v>17.981999999999999</v>
      </c>
      <c r="L1009" s="184">
        <v>22.109000000000002</v>
      </c>
      <c r="M1009" s="184">
        <v>53.175800000000002</v>
      </c>
      <c r="N1009" s="184">
        <v>64.118099999999998</v>
      </c>
      <c r="O1009" s="184"/>
      <c r="P1009" s="184"/>
      <c r="Q1009" s="184">
        <v>31.6967</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44412</v>
      </c>
      <c r="E1010" s="184">
        <v>100.375</v>
      </c>
      <c r="F1010" s="184">
        <v>0.18360000000000001</v>
      </c>
      <c r="G1010" s="184">
        <v>1.8311999999999999</v>
      </c>
      <c r="H1010" s="184">
        <v>3.0735000000000001</v>
      </c>
      <c r="I1010" s="184">
        <v>4.7558999999999996</v>
      </c>
      <c r="J1010" s="184">
        <v>5.1840000000000002</v>
      </c>
      <c r="K1010" s="184">
        <v>16.890499999999999</v>
      </c>
      <c r="L1010" s="184">
        <v>20.386900000000001</v>
      </c>
      <c r="M1010" s="184">
        <v>52.982700000000001</v>
      </c>
      <c r="N1010" s="184">
        <v>69.7273</v>
      </c>
      <c r="O1010" s="184">
        <v>23.595700000000001</v>
      </c>
      <c r="P1010" s="184">
        <v>22.535499999999999</v>
      </c>
      <c r="Q1010" s="184">
        <v>25.738299999999999</v>
      </c>
      <c r="R1010" s="184">
        <v>36.216299999999997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44412</v>
      </c>
      <c r="E1011" s="184">
        <v>92.646000000000001</v>
      </c>
      <c r="F1011" s="184">
        <v>0.17949999999999999</v>
      </c>
      <c r="G1011" s="184">
        <v>1.8154999999999999</v>
      </c>
      <c r="H1011" s="184">
        <v>3.0510999999999999</v>
      </c>
      <c r="I1011" s="184">
        <v>4.7107999999999999</v>
      </c>
      <c r="J1011" s="184">
        <v>5.0872999999999999</v>
      </c>
      <c r="K1011" s="184">
        <v>16.5945</v>
      </c>
      <c r="L1011" s="184">
        <v>19.773499999999999</v>
      </c>
      <c r="M1011" s="184">
        <v>51.7866</v>
      </c>
      <c r="N1011" s="184">
        <v>67.958699999999993</v>
      </c>
      <c r="O1011" s="184">
        <v>22.3583</v>
      </c>
      <c r="P1011" s="184">
        <v>21.449000000000002</v>
      </c>
      <c r="Q1011" s="184">
        <v>22.254000000000001</v>
      </c>
      <c r="R1011" s="184">
        <v>34.831099999999999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44412</v>
      </c>
      <c r="E1012" s="184">
        <v>16.4786</v>
      </c>
      <c r="F1012" s="184">
        <v>-0.45490000000000003</v>
      </c>
      <c r="G1012" s="184">
        <v>1.5711999999999999</v>
      </c>
      <c r="H1012" s="184">
        <v>2.4609999999999999</v>
      </c>
      <c r="I1012" s="184">
        <v>6.5445000000000002</v>
      </c>
      <c r="J1012" s="184">
        <v>7.6512000000000002</v>
      </c>
      <c r="K1012" s="184">
        <v>21.941800000000001</v>
      </c>
      <c r="L1012" s="184">
        <v>24.540700000000001</v>
      </c>
      <c r="M1012" s="184">
        <v>58.001399999999997</v>
      </c>
      <c r="N1012" s="184">
        <v>72.464100000000002</v>
      </c>
      <c r="O1012" s="184"/>
      <c r="P1012" s="184"/>
      <c r="Q1012" s="184">
        <v>31.981000000000002</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44412</v>
      </c>
      <c r="E1013" s="184">
        <v>15.9663</v>
      </c>
      <c r="F1013" s="184">
        <v>-0.46010000000000001</v>
      </c>
      <c r="G1013" s="184">
        <v>1.5461</v>
      </c>
      <c r="H1013" s="184">
        <v>2.4262000000000001</v>
      </c>
      <c r="I1013" s="184">
        <v>6.4676</v>
      </c>
      <c r="J1013" s="184">
        <v>7.4809999999999999</v>
      </c>
      <c r="K1013" s="184">
        <v>21.409300000000002</v>
      </c>
      <c r="L1013" s="184">
        <v>23.461600000000001</v>
      </c>
      <c r="M1013" s="184">
        <v>55.962000000000003</v>
      </c>
      <c r="N1013" s="184">
        <v>69.4666</v>
      </c>
      <c r="O1013" s="184"/>
      <c r="P1013" s="184"/>
      <c r="Q1013" s="184">
        <v>29.685500000000001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44412</v>
      </c>
      <c r="E1014" s="184">
        <v>24.6251</v>
      </c>
      <c r="F1014" s="184">
        <v>-5.7599999999999998E-2</v>
      </c>
      <c r="G1014" s="184">
        <v>1.9520999999999999</v>
      </c>
      <c r="H1014" s="184">
        <v>3.3868999999999998</v>
      </c>
      <c r="I1014" s="184">
        <v>4.843</v>
      </c>
      <c r="J1014" s="184">
        <v>5.1841999999999997</v>
      </c>
      <c r="K1014" s="184">
        <v>15.414099999999999</v>
      </c>
      <c r="L1014" s="184">
        <v>22.791499999999999</v>
      </c>
      <c r="M1014" s="184">
        <v>50.4071</v>
      </c>
      <c r="N1014" s="184">
        <v>61.454900000000002</v>
      </c>
      <c r="O1014" s="184">
        <v>15.8482</v>
      </c>
      <c r="P1014" s="184">
        <v>16.047499999999999</v>
      </c>
      <c r="Q1014" s="184">
        <v>17.249600000000001</v>
      </c>
      <c r="R1014" s="184">
        <v>26.341699999999999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44412</v>
      </c>
      <c r="E1015" s="184">
        <v>22.221699999999998</v>
      </c>
      <c r="F1015" s="184">
        <v>-6.3399999999999998E-2</v>
      </c>
      <c r="G1015" s="184">
        <v>1.9213</v>
      </c>
      <c r="H1015" s="184">
        <v>3.3437999999999999</v>
      </c>
      <c r="I1015" s="184">
        <v>4.7496999999999998</v>
      </c>
      <c r="J1015" s="184">
        <v>4.9961000000000002</v>
      </c>
      <c r="K1015" s="184">
        <v>14.837899999999999</v>
      </c>
      <c r="L1015" s="184">
        <v>21.514399999999998</v>
      </c>
      <c r="M1015" s="184">
        <v>48.098300000000002</v>
      </c>
      <c r="N1015" s="184">
        <v>58.1143</v>
      </c>
      <c r="O1015" s="184">
        <v>13.641299999999999</v>
      </c>
      <c r="P1015" s="184">
        <v>13.9574</v>
      </c>
      <c r="Q1015" s="184">
        <v>15.1424</v>
      </c>
      <c r="R1015" s="184">
        <v>23.9238</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44412</v>
      </c>
      <c r="E1016" s="184">
        <v>773.90840000000003</v>
      </c>
      <c r="F1016" s="184">
        <v>-4.1200000000000001E-2</v>
      </c>
      <c r="G1016" s="184">
        <v>1.6973</v>
      </c>
      <c r="H1016" s="184">
        <v>2.9449999999999998</v>
      </c>
      <c r="I1016" s="184">
        <v>4.6440000000000001</v>
      </c>
      <c r="J1016" s="184">
        <v>5.6311999999999998</v>
      </c>
      <c r="K1016" s="184">
        <v>16.4983</v>
      </c>
      <c r="L1016" s="184">
        <v>16.445499999999999</v>
      </c>
      <c r="M1016" s="184">
        <v>47.807600000000001</v>
      </c>
      <c r="N1016" s="184">
        <v>60.643099999999997</v>
      </c>
      <c r="O1016" s="184">
        <v>13.359299999999999</v>
      </c>
      <c r="P1016" s="184">
        <v>11.754</v>
      </c>
      <c r="Q1016" s="184">
        <v>18.328299999999999</v>
      </c>
      <c r="R1016" s="184">
        <v>26.287700000000001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44412</v>
      </c>
      <c r="E1017" s="184">
        <v>815.38260000000002</v>
      </c>
      <c r="F1017" s="184">
        <v>-3.9899999999999998E-2</v>
      </c>
      <c r="G1017" s="184">
        <v>1.7039</v>
      </c>
      <c r="H1017" s="184">
        <v>2.9544000000000001</v>
      </c>
      <c r="I1017" s="184">
        <v>4.6646999999999998</v>
      </c>
      <c r="J1017" s="184">
        <v>5.6767000000000003</v>
      </c>
      <c r="K1017" s="184">
        <v>16.6388</v>
      </c>
      <c r="L1017" s="184">
        <v>16.733000000000001</v>
      </c>
      <c r="M1017" s="184">
        <v>48.374299999999998</v>
      </c>
      <c r="N1017" s="184">
        <v>61.4649</v>
      </c>
      <c r="O1017" s="184">
        <v>13.962999999999999</v>
      </c>
      <c r="P1017" s="184">
        <v>12.4216</v>
      </c>
      <c r="Q1017" s="184">
        <v>13.6251</v>
      </c>
      <c r="R1017" s="184">
        <v>26.945900000000002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44412</v>
      </c>
      <c r="E1018" s="184">
        <v>168.71</v>
      </c>
      <c r="F1018" s="184">
        <v>-0.1893</v>
      </c>
      <c r="G1018" s="184">
        <v>1.8165</v>
      </c>
      <c r="H1018" s="184">
        <v>2.8531</v>
      </c>
      <c r="I1018" s="184">
        <v>3.4523000000000001</v>
      </c>
      <c r="J1018" s="184">
        <v>3.9622999999999999</v>
      </c>
      <c r="K1018" s="184">
        <v>16.1675</v>
      </c>
      <c r="L1018" s="184">
        <v>19.6355</v>
      </c>
      <c r="M1018" s="184">
        <v>50.472700000000003</v>
      </c>
      <c r="N1018" s="184">
        <v>63.447000000000003</v>
      </c>
      <c r="O1018" s="184">
        <v>15.327999999999999</v>
      </c>
      <c r="P1018" s="184">
        <v>17.038799999999998</v>
      </c>
      <c r="Q1018" s="184">
        <v>24.843299999999999</v>
      </c>
      <c r="R1018" s="184">
        <v>33.043399999999998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44412</v>
      </c>
      <c r="E1019" s="184">
        <v>183.41</v>
      </c>
      <c r="F1019" s="184">
        <v>-0.185</v>
      </c>
      <c r="G1019" s="184">
        <v>1.8322000000000001</v>
      </c>
      <c r="H1019" s="184">
        <v>2.8774999999999999</v>
      </c>
      <c r="I1019" s="184">
        <v>3.5045000000000002</v>
      </c>
      <c r="J1019" s="184">
        <v>4.0682999999999998</v>
      </c>
      <c r="K1019" s="184">
        <v>16.495200000000001</v>
      </c>
      <c r="L1019" s="184">
        <v>20.3004</v>
      </c>
      <c r="M1019" s="184">
        <v>51.7164</v>
      </c>
      <c r="N1019" s="184">
        <v>65.263999999999996</v>
      </c>
      <c r="O1019" s="184">
        <v>16.627199999999998</v>
      </c>
      <c r="P1019" s="184">
        <v>18.348600000000001</v>
      </c>
      <c r="Q1019" s="184">
        <v>21.5733</v>
      </c>
      <c r="R1019" s="184">
        <v>34.5261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44412</v>
      </c>
      <c r="E1020" s="184">
        <v>61.218800000000002</v>
      </c>
      <c r="F1020" s="184">
        <v>-0.84630000000000005</v>
      </c>
      <c r="G1020" s="184">
        <v>1.6337999999999999</v>
      </c>
      <c r="H1020" s="184">
        <v>2.6158999999999999</v>
      </c>
      <c r="I1020" s="184">
        <v>4.2065000000000001</v>
      </c>
      <c r="J1020" s="184">
        <v>4.6353999999999997</v>
      </c>
      <c r="K1020" s="184">
        <v>12.2319</v>
      </c>
      <c r="L1020" s="184">
        <v>22.035900000000002</v>
      </c>
      <c r="M1020" s="184">
        <v>52.7926</v>
      </c>
      <c r="N1020" s="184">
        <v>51.487400000000001</v>
      </c>
      <c r="O1020" s="184">
        <v>17.999700000000001</v>
      </c>
      <c r="P1020" s="184">
        <v>15.6228</v>
      </c>
      <c r="Q1020" s="184">
        <v>13.1578</v>
      </c>
      <c r="R1020" s="184">
        <v>34.216299999999997</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44412</v>
      </c>
      <c r="E1021" s="184">
        <v>63.065600000000003</v>
      </c>
      <c r="F1021" s="184">
        <v>-0.8417</v>
      </c>
      <c r="G1021" s="184">
        <v>1.6581999999999999</v>
      </c>
      <c r="H1021" s="184">
        <v>2.6507000000000001</v>
      </c>
      <c r="I1021" s="184">
        <v>4.2812999999999999</v>
      </c>
      <c r="J1021" s="184">
        <v>4.8022999999999998</v>
      </c>
      <c r="K1021" s="184">
        <v>12.7402</v>
      </c>
      <c r="L1021" s="184">
        <v>23.1389</v>
      </c>
      <c r="M1021" s="184">
        <v>54.3917</v>
      </c>
      <c r="N1021" s="184">
        <v>53.1447</v>
      </c>
      <c r="O1021" s="184">
        <v>18.674700000000001</v>
      </c>
      <c r="P1021" s="184">
        <v>16.058</v>
      </c>
      <c r="Q1021" s="184">
        <v>18.662700000000001</v>
      </c>
      <c r="R1021" s="184">
        <v>35.003399999999999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44412</v>
      </c>
      <c r="E1022" s="184">
        <v>362.73790000000002</v>
      </c>
      <c r="F1022" s="184">
        <v>-0.1898</v>
      </c>
      <c r="G1022" s="184">
        <v>1.7949999999999999</v>
      </c>
      <c r="H1022" s="184">
        <v>2.5739000000000001</v>
      </c>
      <c r="I1022" s="184">
        <v>3.1543999999999999</v>
      </c>
      <c r="J1022" s="184">
        <v>3.6398000000000001</v>
      </c>
      <c r="K1022" s="184">
        <v>18.819400000000002</v>
      </c>
      <c r="L1022" s="184">
        <v>21.020399999999999</v>
      </c>
      <c r="M1022" s="184">
        <v>55.968899999999998</v>
      </c>
      <c r="N1022" s="184">
        <v>67.493499999999997</v>
      </c>
      <c r="O1022" s="184">
        <v>17.825099999999999</v>
      </c>
      <c r="P1022" s="184">
        <v>16.311800000000002</v>
      </c>
      <c r="Q1022" s="184">
        <v>17.818999999999999</v>
      </c>
      <c r="R1022" s="184">
        <v>29.6768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44412</v>
      </c>
      <c r="E1023" s="184">
        <v>229.65254731569499</v>
      </c>
      <c r="F1023" s="184">
        <v>-0.1898</v>
      </c>
      <c r="G1023" s="184">
        <v>1.7949999999999999</v>
      </c>
      <c r="H1023" s="184">
        <v>2.5739000000000001</v>
      </c>
      <c r="I1023" s="184">
        <v>3.1543999999999999</v>
      </c>
      <c r="J1023" s="184">
        <v>3.64</v>
      </c>
      <c r="K1023" s="184">
        <v>18.819700000000001</v>
      </c>
      <c r="L1023" s="184">
        <v>21.0214</v>
      </c>
      <c r="M1023" s="184">
        <v>55.957799999999999</v>
      </c>
      <c r="N1023" s="184">
        <v>67.493799999999993</v>
      </c>
      <c r="O1023" s="184">
        <v>17.827400000000001</v>
      </c>
      <c r="P1023" s="184">
        <v>16.308800000000002</v>
      </c>
      <c r="Q1023" s="184">
        <v>17.830300000000001</v>
      </c>
      <c r="R1023" s="184">
        <v>29.6798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44412</v>
      </c>
      <c r="E1024" s="184">
        <v>509.404421526249</v>
      </c>
      <c r="F1024" s="184">
        <v>-0.19189999999999999</v>
      </c>
      <c r="G1024" s="184">
        <v>1.7845</v>
      </c>
      <c r="H1024" s="184">
        <v>2.5590999999999999</v>
      </c>
      <c r="I1024" s="184">
        <v>3.1227</v>
      </c>
      <c r="J1024" s="184">
        <v>3.5699000000000001</v>
      </c>
      <c r="K1024" s="184">
        <v>18.597000000000001</v>
      </c>
      <c r="L1024" s="184">
        <v>20.584</v>
      </c>
      <c r="M1024" s="184">
        <v>55.115900000000003</v>
      </c>
      <c r="N1024" s="184">
        <v>66.314099999999996</v>
      </c>
      <c r="O1024" s="184">
        <v>17.0273</v>
      </c>
      <c r="P1024" s="184">
        <v>15.526300000000001</v>
      </c>
      <c r="Q1024" s="184">
        <v>14.8163</v>
      </c>
      <c r="R1024" s="184">
        <v>28.766500000000001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44412</v>
      </c>
      <c r="E1025" s="184">
        <v>519.28793465565798</v>
      </c>
      <c r="F1025" s="184">
        <v>-0.19189999999999999</v>
      </c>
      <c r="G1025" s="184">
        <v>1.7846</v>
      </c>
      <c r="H1025" s="184">
        <v>2.5592000000000001</v>
      </c>
      <c r="I1025" s="184">
        <v>3.1225999999999998</v>
      </c>
      <c r="J1025" s="184">
        <v>3.5706000000000002</v>
      </c>
      <c r="K1025" s="184">
        <v>18.598099999999999</v>
      </c>
      <c r="L1025" s="184">
        <v>20.5837</v>
      </c>
      <c r="M1025" s="184">
        <v>55.115900000000003</v>
      </c>
      <c r="N1025" s="184">
        <v>66.3142</v>
      </c>
      <c r="O1025" s="184">
        <v>17.031199999999998</v>
      </c>
      <c r="P1025" s="184">
        <v>15.5284</v>
      </c>
      <c r="Q1025" s="184">
        <v>14.8939</v>
      </c>
      <c r="R1025" s="184">
        <v>28.772400000000001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44412</v>
      </c>
      <c r="E1026" s="184">
        <v>51.023699999999998</v>
      </c>
      <c r="F1026" s="184">
        <v>-0.20069999999999999</v>
      </c>
      <c r="G1026" s="184">
        <v>1.8142</v>
      </c>
      <c r="H1026" s="184">
        <v>3.1772</v>
      </c>
      <c r="I1026" s="184">
        <v>4.8000999999999996</v>
      </c>
      <c r="J1026" s="184">
        <v>6.8030999999999997</v>
      </c>
      <c r="K1026" s="184">
        <v>19.111599999999999</v>
      </c>
      <c r="L1026" s="184">
        <v>18.720500000000001</v>
      </c>
      <c r="M1026" s="184">
        <v>49.027799999999999</v>
      </c>
      <c r="N1026" s="184">
        <v>58.263100000000001</v>
      </c>
      <c r="O1026" s="184">
        <v>13.9442</v>
      </c>
      <c r="P1026" s="184">
        <v>16.360900000000001</v>
      </c>
      <c r="Q1026" s="184">
        <v>11.9442</v>
      </c>
      <c r="R1026" s="184">
        <v>25.446200000000001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44412</v>
      </c>
      <c r="E1027" s="184">
        <v>54.894300000000001</v>
      </c>
      <c r="F1027" s="184">
        <v>-0.1971</v>
      </c>
      <c r="G1027" s="184">
        <v>1.8321000000000001</v>
      </c>
      <c r="H1027" s="184">
        <v>3.2023999999999999</v>
      </c>
      <c r="I1027" s="184">
        <v>4.8552</v>
      </c>
      <c r="J1027" s="184">
        <v>6.9264000000000001</v>
      </c>
      <c r="K1027" s="184">
        <v>19.493400000000001</v>
      </c>
      <c r="L1027" s="184">
        <v>19.4468</v>
      </c>
      <c r="M1027" s="184">
        <v>50.426299999999998</v>
      </c>
      <c r="N1027" s="184">
        <v>60.300600000000003</v>
      </c>
      <c r="O1027" s="184">
        <v>15.251799999999999</v>
      </c>
      <c r="P1027" s="184">
        <v>17.584</v>
      </c>
      <c r="Q1027" s="184">
        <v>16.004999999999999</v>
      </c>
      <c r="R1027" s="184">
        <v>27.0215</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44412</v>
      </c>
      <c r="E1028" s="184">
        <v>312.55430000000001</v>
      </c>
      <c r="F1028" s="184">
        <v>0.42980000000000002</v>
      </c>
      <c r="G1028" s="184">
        <v>2.3292000000000002</v>
      </c>
      <c r="H1028" s="184">
        <v>3.0228000000000002</v>
      </c>
      <c r="I1028" s="184">
        <v>3.5783</v>
      </c>
      <c r="J1028" s="184">
        <v>3.4922</v>
      </c>
      <c r="K1028" s="184">
        <v>13.4819</v>
      </c>
      <c r="L1028" s="184">
        <v>15.4756</v>
      </c>
      <c r="M1028" s="184">
        <v>42.427700000000002</v>
      </c>
      <c r="N1028" s="184">
        <v>52.677799999999998</v>
      </c>
      <c r="O1028" s="184">
        <v>16.9971</v>
      </c>
      <c r="P1028" s="184">
        <v>14.230499999999999</v>
      </c>
      <c r="Q1028" s="184">
        <v>12.857900000000001</v>
      </c>
      <c r="R1028" s="184">
        <v>25.157699999999998</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44412</v>
      </c>
      <c r="E1029" s="184">
        <v>341.18680000000001</v>
      </c>
      <c r="F1029" s="184">
        <v>0.43269999999999997</v>
      </c>
      <c r="G1029" s="184">
        <v>2.3443000000000001</v>
      </c>
      <c r="H1029" s="184">
        <v>3.044</v>
      </c>
      <c r="I1029" s="184">
        <v>3.6238999999999999</v>
      </c>
      <c r="J1029" s="184">
        <v>3.5918999999999999</v>
      </c>
      <c r="K1029" s="184">
        <v>13.7859</v>
      </c>
      <c r="L1029" s="184">
        <v>16.084399999999999</v>
      </c>
      <c r="M1029" s="184">
        <v>43.572299999999998</v>
      </c>
      <c r="N1029" s="184">
        <v>52.1464</v>
      </c>
      <c r="O1029" s="184">
        <v>17.870899999999999</v>
      </c>
      <c r="P1029" s="184">
        <v>15.418799999999999</v>
      </c>
      <c r="Q1029" s="184">
        <v>16.958300000000001</v>
      </c>
      <c r="R1029" s="184">
        <v>25.668500000000002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44412</v>
      </c>
      <c r="E1030" s="184">
        <v>15.52</v>
      </c>
      <c r="F1030" s="184">
        <v>-0.44900000000000001</v>
      </c>
      <c r="G1030" s="184">
        <v>1.7705</v>
      </c>
      <c r="H1030" s="184">
        <v>3.1915</v>
      </c>
      <c r="I1030" s="184">
        <v>3.4666999999999999</v>
      </c>
      <c r="J1030" s="184">
        <v>4.9358000000000004</v>
      </c>
      <c r="K1030" s="184">
        <v>18.654399999999999</v>
      </c>
      <c r="L1030" s="184">
        <v>18.382899999999999</v>
      </c>
      <c r="M1030" s="184">
        <v>41.994500000000002</v>
      </c>
      <c r="N1030" s="184">
        <v>54.2744</v>
      </c>
      <c r="O1030" s="184"/>
      <c r="P1030" s="184"/>
      <c r="Q1030" s="184">
        <v>30.252700000000001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44412</v>
      </c>
      <c r="E1031" s="184">
        <v>15.26</v>
      </c>
      <c r="F1031" s="184">
        <v>-0.45660000000000001</v>
      </c>
      <c r="G1031" s="184">
        <v>1.7333000000000001</v>
      </c>
      <c r="H1031" s="184">
        <v>3.1778</v>
      </c>
      <c r="I1031" s="184">
        <v>3.4575999999999998</v>
      </c>
      <c r="J1031" s="184">
        <v>4.8076999999999996</v>
      </c>
      <c r="K1031" s="184">
        <v>18.294599999999999</v>
      </c>
      <c r="L1031" s="184">
        <v>17.7469</v>
      </c>
      <c r="M1031" s="184">
        <v>41.0351</v>
      </c>
      <c r="N1031" s="184">
        <v>52.752800000000001</v>
      </c>
      <c r="O1031" s="184"/>
      <c r="P1031" s="184"/>
      <c r="Q1031" s="184">
        <v>28.9361</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44412</v>
      </c>
      <c r="E1032" s="184">
        <v>98.739599999999996</v>
      </c>
      <c r="F1032" s="184">
        <v>-0.2336</v>
      </c>
      <c r="G1032" s="184">
        <v>1.4562999999999999</v>
      </c>
      <c r="H1032" s="184">
        <v>2.2443</v>
      </c>
      <c r="I1032" s="184">
        <v>4.0997000000000003</v>
      </c>
      <c r="J1032" s="184">
        <v>5.0365000000000002</v>
      </c>
      <c r="K1032" s="184">
        <v>18.740500000000001</v>
      </c>
      <c r="L1032" s="184">
        <v>23.209299999999999</v>
      </c>
      <c r="M1032" s="184">
        <v>61.656700000000001</v>
      </c>
      <c r="N1032" s="184">
        <v>70.361999999999995</v>
      </c>
      <c r="O1032" s="184">
        <v>14.8355</v>
      </c>
      <c r="P1032" s="184">
        <v>13.767300000000001</v>
      </c>
      <c r="Q1032" s="184">
        <v>14.2385</v>
      </c>
      <c r="R1032" s="184">
        <v>28.729900000000001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44412</v>
      </c>
      <c r="E1033" s="184">
        <v>189.88980000000001</v>
      </c>
      <c r="F1033" s="184">
        <v>-0.23499999999999999</v>
      </c>
      <c r="G1033" s="184">
        <v>1.4493</v>
      </c>
      <c r="H1033" s="184">
        <v>2.2336</v>
      </c>
      <c r="I1033" s="184">
        <v>4.0755999999999997</v>
      </c>
      <c r="J1033" s="184">
        <v>4.9833999999999996</v>
      </c>
      <c r="K1033" s="184">
        <v>18.578700000000001</v>
      </c>
      <c r="L1033" s="184">
        <v>22.884499999999999</v>
      </c>
      <c r="M1033" s="184">
        <v>61.0379</v>
      </c>
      <c r="N1033" s="184">
        <v>69.509399999999999</v>
      </c>
      <c r="O1033" s="184">
        <v>14.2705</v>
      </c>
      <c r="P1033" s="184">
        <v>13.1745</v>
      </c>
      <c r="Q1033" s="184">
        <v>12.8848</v>
      </c>
      <c r="R1033" s="184">
        <v>28.108799999999999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-0.24514098360655737</v>
      </c>
      <c r="G1034" s="186">
        <v>1.6387524590163931</v>
      </c>
      <c r="H1034" s="186">
        <v>2.8701262295081977</v>
      </c>
      <c r="I1034" s="186">
        <v>3.9879901639344277</v>
      </c>
      <c r="J1034" s="186">
        <v>4.8132786885245915</v>
      </c>
      <c r="K1034" s="186">
        <v>17.032442622950814</v>
      </c>
      <c r="L1034" s="186">
        <v>19.722016393442622</v>
      </c>
      <c r="M1034" s="186">
        <v>49.608481967213109</v>
      </c>
      <c r="N1034" s="186">
        <v>62.014211864406803</v>
      </c>
      <c r="O1034" s="186">
        <v>15.524006122448981</v>
      </c>
      <c r="P1034" s="186">
        <v>15.568810204081636</v>
      </c>
      <c r="Q1034" s="186">
        <v>19.478378688524582</v>
      </c>
      <c r="R1034" s="186">
        <v>29.141709433962269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-0.2175</v>
      </c>
      <c r="G1035" s="186">
        <v>1.6581999999999999</v>
      </c>
      <c r="H1035" s="186">
        <v>2.8774999999999999</v>
      </c>
      <c r="I1035" s="186">
        <v>3.8961999999999999</v>
      </c>
      <c r="J1035" s="186">
        <v>4.8384</v>
      </c>
      <c r="K1035" s="186">
        <v>17.292000000000002</v>
      </c>
      <c r="L1035" s="186">
        <v>19.542899999999999</v>
      </c>
      <c r="M1035" s="186">
        <v>49.180399999999999</v>
      </c>
      <c r="N1035" s="186">
        <v>63.171300000000002</v>
      </c>
      <c r="O1035" s="186">
        <v>15.251799999999999</v>
      </c>
      <c r="P1035" s="186">
        <v>15.5284</v>
      </c>
      <c r="Q1035" s="186">
        <v>17.818999999999999</v>
      </c>
      <c r="R1035" s="186">
        <v>28.766500000000001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44412</v>
      </c>
      <c r="E1038" s="184">
        <v>320.87</v>
      </c>
      <c r="F1038" s="184">
        <v>0.46339999999999998</v>
      </c>
      <c r="G1038" s="184">
        <v>2.5733999999999999</v>
      </c>
      <c r="H1038" s="184">
        <v>3.4097</v>
      </c>
      <c r="I1038" s="184">
        <v>5.1032999999999999</v>
      </c>
      <c r="J1038" s="184">
        <v>5.0827</v>
      </c>
      <c r="K1038" s="184">
        <v>15.284000000000001</v>
      </c>
      <c r="L1038" s="184">
        <v>12.443899999999999</v>
      </c>
      <c r="M1038" s="184">
        <v>41.708300000000001</v>
      </c>
      <c r="N1038" s="184">
        <v>52.461300000000001</v>
      </c>
      <c r="O1038" s="184">
        <v>12.500299999999999</v>
      </c>
      <c r="P1038" s="184">
        <v>12.533200000000001</v>
      </c>
      <c r="Q1038" s="184">
        <v>20.1706</v>
      </c>
      <c r="R1038" s="184">
        <v>22.7804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44412</v>
      </c>
      <c r="E1039" s="184">
        <v>320.87</v>
      </c>
      <c r="F1039" s="184">
        <v>0.46339999999999998</v>
      </c>
      <c r="G1039" s="184">
        <v>2.5733999999999999</v>
      </c>
      <c r="H1039" s="184">
        <v>3.4097</v>
      </c>
      <c r="I1039" s="184">
        <v>5.1032999999999999</v>
      </c>
      <c r="J1039" s="184">
        <v>5.0827</v>
      </c>
      <c r="K1039" s="184">
        <v>15.284000000000001</v>
      </c>
      <c r="L1039" s="184">
        <v>12.443899999999999</v>
      </c>
      <c r="M1039" s="184">
        <v>41.708300000000001</v>
      </c>
      <c r="N1039" s="184">
        <v>52.461300000000001</v>
      </c>
      <c r="O1039" s="184">
        <v>12.500299999999999</v>
      </c>
      <c r="P1039" s="184">
        <v>12.533200000000001</v>
      </c>
      <c r="Q1039" s="184">
        <v>20.094000000000001</v>
      </c>
      <c r="R1039" s="184">
        <v>22.7804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44412</v>
      </c>
      <c r="E1040" s="184">
        <v>345.3</v>
      </c>
      <c r="F1040" s="184">
        <v>0.46839999999999998</v>
      </c>
      <c r="G1040" s="184">
        <v>2.5847000000000002</v>
      </c>
      <c r="H1040" s="184">
        <v>3.4235000000000002</v>
      </c>
      <c r="I1040" s="184">
        <v>5.1334</v>
      </c>
      <c r="J1040" s="184">
        <v>5.1494</v>
      </c>
      <c r="K1040" s="184">
        <v>15.4811</v>
      </c>
      <c r="L1040" s="184">
        <v>12.8063</v>
      </c>
      <c r="M1040" s="184">
        <v>42.403500000000001</v>
      </c>
      <c r="N1040" s="184">
        <v>53.494</v>
      </c>
      <c r="O1040" s="184">
        <v>13.290800000000001</v>
      </c>
      <c r="P1040" s="184">
        <v>13.478899999999999</v>
      </c>
      <c r="Q1040" s="184">
        <v>15.4781</v>
      </c>
      <c r="R1040" s="184">
        <v>23.59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44412</v>
      </c>
      <c r="E1041" s="184">
        <v>48.24</v>
      </c>
      <c r="F1041" s="184">
        <v>0.70979999999999999</v>
      </c>
      <c r="G1041" s="184">
        <v>2.8351999999999999</v>
      </c>
      <c r="H1041" s="184">
        <v>2.8571</v>
      </c>
      <c r="I1041" s="184">
        <v>4.1226000000000003</v>
      </c>
      <c r="J1041" s="184">
        <v>4.1001000000000003</v>
      </c>
      <c r="K1041" s="184">
        <v>13.5326</v>
      </c>
      <c r="L1041" s="184">
        <v>10.8201</v>
      </c>
      <c r="M1041" s="184">
        <v>34.261099999999999</v>
      </c>
      <c r="N1041" s="184">
        <v>45.520400000000002</v>
      </c>
      <c r="O1041" s="184">
        <v>16.581</v>
      </c>
      <c r="P1041" s="184">
        <v>18.4375</v>
      </c>
      <c r="Q1041" s="184">
        <v>17.368400000000001</v>
      </c>
      <c r="R1041" s="184">
        <v>24.572099999999999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44412</v>
      </c>
      <c r="E1042" s="184">
        <v>43.59</v>
      </c>
      <c r="F1042" s="184">
        <v>0.69299999999999995</v>
      </c>
      <c r="G1042" s="184">
        <v>2.8066</v>
      </c>
      <c r="H1042" s="184">
        <v>2.8309000000000002</v>
      </c>
      <c r="I1042" s="184">
        <v>4.0582000000000003</v>
      </c>
      <c r="J1042" s="184">
        <v>3.9590000000000001</v>
      </c>
      <c r="K1042" s="184">
        <v>13.162000000000001</v>
      </c>
      <c r="L1042" s="184">
        <v>10.131399999999999</v>
      </c>
      <c r="M1042" s="184">
        <v>33.018000000000001</v>
      </c>
      <c r="N1042" s="184">
        <v>43.766500000000001</v>
      </c>
      <c r="O1042" s="184">
        <v>15.1328</v>
      </c>
      <c r="P1042" s="184">
        <v>16.968599999999999</v>
      </c>
      <c r="Q1042" s="184">
        <v>13.5494</v>
      </c>
      <c r="R1042" s="184">
        <v>23.070799999999998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44412</v>
      </c>
      <c r="E1043" s="184">
        <v>21.03</v>
      </c>
      <c r="F1043" s="184">
        <v>0.38190000000000002</v>
      </c>
      <c r="G1043" s="184">
        <v>2.5853999999999999</v>
      </c>
      <c r="H1043" s="184">
        <v>4.0574000000000003</v>
      </c>
      <c r="I1043" s="184">
        <v>5.2553000000000001</v>
      </c>
      <c r="J1043" s="184">
        <v>5.7314999999999996</v>
      </c>
      <c r="K1043" s="184">
        <v>14.667400000000001</v>
      </c>
      <c r="L1043" s="184">
        <v>11.802199999999999</v>
      </c>
      <c r="M1043" s="184">
        <v>37.811300000000003</v>
      </c>
      <c r="N1043" s="184">
        <v>46.346600000000002</v>
      </c>
      <c r="O1043" s="184">
        <v>13.1685</v>
      </c>
      <c r="P1043" s="184">
        <v>13.0603</v>
      </c>
      <c r="Q1043" s="184">
        <v>6.9096000000000002</v>
      </c>
      <c r="R1043" s="184">
        <v>23.518899999999999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44412</v>
      </c>
      <c r="E1044" s="184">
        <v>22.35</v>
      </c>
      <c r="F1044" s="184">
        <v>0.35920000000000002</v>
      </c>
      <c r="G1044" s="184">
        <v>2.57</v>
      </c>
      <c r="H1044" s="184">
        <v>4.0987</v>
      </c>
      <c r="I1044" s="184">
        <v>5.3251999999999997</v>
      </c>
      <c r="J1044" s="184">
        <v>5.8239000000000001</v>
      </c>
      <c r="K1044" s="184">
        <v>14.91</v>
      </c>
      <c r="L1044" s="184">
        <v>12.255100000000001</v>
      </c>
      <c r="M1044" s="184">
        <v>38.647599999999997</v>
      </c>
      <c r="N1044" s="184">
        <v>47.622199999999999</v>
      </c>
      <c r="O1044" s="184">
        <v>14.012</v>
      </c>
      <c r="P1044" s="184">
        <v>13.948499999999999</v>
      </c>
      <c r="Q1044" s="184">
        <v>12.7142</v>
      </c>
      <c r="R1044" s="184">
        <v>24.427600000000002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44412</v>
      </c>
      <c r="E1045" s="184">
        <v>132.37</v>
      </c>
      <c r="F1045" s="184">
        <v>0.76890000000000003</v>
      </c>
      <c r="G1045" s="184">
        <v>2.9556</v>
      </c>
      <c r="H1045" s="184">
        <v>3.2930000000000001</v>
      </c>
      <c r="I1045" s="184">
        <v>4.806</v>
      </c>
      <c r="J1045" s="184">
        <v>4.5328999999999997</v>
      </c>
      <c r="K1045" s="184">
        <v>13.2723</v>
      </c>
      <c r="L1045" s="184">
        <v>9.5960000000000001</v>
      </c>
      <c r="M1045" s="184">
        <v>34.004899999999999</v>
      </c>
      <c r="N1045" s="184">
        <v>42.655500000000004</v>
      </c>
      <c r="O1045" s="184">
        <v>15.1539</v>
      </c>
      <c r="P1045" s="184">
        <v>13.407299999999999</v>
      </c>
      <c r="Q1045" s="184">
        <v>16.541499999999999</v>
      </c>
      <c r="R1045" s="184">
        <v>22.633800000000001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44412</v>
      </c>
      <c r="E1046" s="184">
        <v>145.65</v>
      </c>
      <c r="F1046" s="184">
        <v>0.76800000000000002</v>
      </c>
      <c r="G1046" s="184">
        <v>2.9691999999999998</v>
      </c>
      <c r="H1046" s="184">
        <v>3.3199000000000001</v>
      </c>
      <c r="I1046" s="184">
        <v>4.8596000000000004</v>
      </c>
      <c r="J1046" s="184">
        <v>4.6486999999999998</v>
      </c>
      <c r="K1046" s="184">
        <v>13.629300000000001</v>
      </c>
      <c r="L1046" s="184">
        <v>10.274100000000001</v>
      </c>
      <c r="M1046" s="184">
        <v>35.249299999999998</v>
      </c>
      <c r="N1046" s="184">
        <v>44.408099999999997</v>
      </c>
      <c r="O1046" s="184">
        <v>16.520399999999999</v>
      </c>
      <c r="P1046" s="184">
        <v>14.827999999999999</v>
      </c>
      <c r="Q1046" s="184">
        <v>16.241700000000002</v>
      </c>
      <c r="R1046" s="184">
        <v>24.051100000000002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44412</v>
      </c>
      <c r="E1047" s="184">
        <v>43.35</v>
      </c>
      <c r="F1047" s="184">
        <v>0.41699999999999998</v>
      </c>
      <c r="G1047" s="184">
        <v>2.6764999999999999</v>
      </c>
      <c r="H1047" s="184">
        <v>3.2635000000000001</v>
      </c>
      <c r="I1047" s="184">
        <v>4.1817000000000002</v>
      </c>
      <c r="J1047" s="184">
        <v>4.0316999999999998</v>
      </c>
      <c r="K1047" s="184">
        <v>14.0489</v>
      </c>
      <c r="L1047" s="184">
        <v>11.755599999999999</v>
      </c>
      <c r="M1047" s="184">
        <v>38.986899999999999</v>
      </c>
      <c r="N1047" s="184">
        <v>49.431199999999997</v>
      </c>
      <c r="O1047" s="184">
        <v>18.7699</v>
      </c>
      <c r="P1047" s="184">
        <v>18.112500000000001</v>
      </c>
      <c r="Q1047" s="184">
        <v>16.096399999999999</v>
      </c>
      <c r="R1047" s="184">
        <v>29.989000000000001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44412</v>
      </c>
      <c r="E1048" s="184">
        <v>39.51</v>
      </c>
      <c r="F1048" s="184">
        <v>0.43209999999999998</v>
      </c>
      <c r="G1048" s="184">
        <v>2.6766999999999999</v>
      </c>
      <c r="H1048" s="184">
        <v>3.2401</v>
      </c>
      <c r="I1048" s="184">
        <v>4.1106999999999996</v>
      </c>
      <c r="J1048" s="184">
        <v>3.8917000000000002</v>
      </c>
      <c r="K1048" s="184">
        <v>13.632400000000001</v>
      </c>
      <c r="L1048" s="184">
        <v>10.9208</v>
      </c>
      <c r="M1048" s="184">
        <v>37.378300000000003</v>
      </c>
      <c r="N1048" s="184">
        <v>47.150799999999997</v>
      </c>
      <c r="O1048" s="184">
        <v>17.1388</v>
      </c>
      <c r="P1048" s="184">
        <v>16.6312</v>
      </c>
      <c r="Q1048" s="184">
        <v>13.350199999999999</v>
      </c>
      <c r="R1048" s="184">
        <v>28.122299999999999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44412</v>
      </c>
      <c r="E1049" s="184">
        <v>306.08999999999997</v>
      </c>
      <c r="F1049" s="184">
        <v>0.20660000000000001</v>
      </c>
      <c r="G1049" s="184">
        <v>2.3757000000000001</v>
      </c>
      <c r="H1049" s="184">
        <v>2.6107999999999998</v>
      </c>
      <c r="I1049" s="184">
        <v>4.7779999999999996</v>
      </c>
      <c r="J1049" s="184">
        <v>5.2351000000000001</v>
      </c>
      <c r="K1049" s="184">
        <v>15.0771</v>
      </c>
      <c r="L1049" s="184">
        <v>13.038</v>
      </c>
      <c r="M1049" s="184">
        <v>38.246400000000001</v>
      </c>
      <c r="N1049" s="184">
        <v>48.203899999999997</v>
      </c>
      <c r="O1049" s="184">
        <v>11.9809</v>
      </c>
      <c r="P1049" s="184">
        <v>12.3993</v>
      </c>
      <c r="Q1049" s="184">
        <v>12.5062</v>
      </c>
      <c r="R1049" s="184">
        <v>22.5273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44412</v>
      </c>
      <c r="E1050" s="184">
        <v>289.16699999999997</v>
      </c>
      <c r="F1050" s="184">
        <v>0.20480000000000001</v>
      </c>
      <c r="G1050" s="184">
        <v>2.3654000000000002</v>
      </c>
      <c r="H1050" s="184">
        <v>2.5964</v>
      </c>
      <c r="I1050" s="184">
        <v>4.7464000000000004</v>
      </c>
      <c r="J1050" s="184">
        <v>5.1657999999999999</v>
      </c>
      <c r="K1050" s="184">
        <v>14.86</v>
      </c>
      <c r="L1050" s="184">
        <v>12.610099999999999</v>
      </c>
      <c r="M1050" s="184">
        <v>37.453099999999999</v>
      </c>
      <c r="N1050" s="184">
        <v>47.072699999999998</v>
      </c>
      <c r="O1050" s="184">
        <v>11.164300000000001</v>
      </c>
      <c r="P1050" s="184">
        <v>11.593</v>
      </c>
      <c r="Q1050" s="184">
        <v>20.043700000000001</v>
      </c>
      <c r="R1050" s="184">
        <v>21.601700000000001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44412</v>
      </c>
      <c r="E1051" s="184">
        <v>51.84</v>
      </c>
      <c r="F1051" s="184">
        <v>0.46510000000000001</v>
      </c>
      <c r="G1051" s="184">
        <v>2.5518999999999998</v>
      </c>
      <c r="H1051" s="184">
        <v>3.1846999999999999</v>
      </c>
      <c r="I1051" s="184">
        <v>4.4108999999999998</v>
      </c>
      <c r="J1051" s="184">
        <v>4.4740000000000002</v>
      </c>
      <c r="K1051" s="184">
        <v>13.859</v>
      </c>
      <c r="L1051" s="184">
        <v>10.864000000000001</v>
      </c>
      <c r="M1051" s="184">
        <v>35.991599999999998</v>
      </c>
      <c r="N1051" s="184">
        <v>45.945900000000002</v>
      </c>
      <c r="O1051" s="184">
        <v>12.6914</v>
      </c>
      <c r="P1051" s="184">
        <v>14.037599999999999</v>
      </c>
      <c r="Q1051" s="184">
        <v>14.419600000000001</v>
      </c>
      <c r="R1051" s="184">
        <v>23.012699999999999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44412</v>
      </c>
      <c r="E1052" s="184">
        <v>56.02</v>
      </c>
      <c r="F1052" s="184">
        <v>0.48430000000000001</v>
      </c>
      <c r="G1052" s="184">
        <v>2.5819000000000001</v>
      </c>
      <c r="H1052" s="184">
        <v>3.2246000000000001</v>
      </c>
      <c r="I1052" s="184">
        <v>4.4759000000000002</v>
      </c>
      <c r="J1052" s="184">
        <v>4.6124999999999998</v>
      </c>
      <c r="K1052" s="184">
        <v>14.3032</v>
      </c>
      <c r="L1052" s="184">
        <v>11.682600000000001</v>
      </c>
      <c r="M1052" s="184">
        <v>37.4724</v>
      </c>
      <c r="N1052" s="184">
        <v>48.201099999999997</v>
      </c>
      <c r="O1052" s="184">
        <v>14.266999999999999</v>
      </c>
      <c r="P1052" s="184">
        <v>15.367800000000001</v>
      </c>
      <c r="Q1052" s="184">
        <v>15.4542</v>
      </c>
      <c r="R1052" s="184">
        <v>24.9602</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44412</v>
      </c>
      <c r="E1053" s="184">
        <v>1629.93354556331</v>
      </c>
      <c r="F1053" s="184">
        <v>0.45050000000000001</v>
      </c>
      <c r="G1053" s="184">
        <v>2.4300999999999999</v>
      </c>
      <c r="H1053" s="184">
        <v>2.6259000000000001</v>
      </c>
      <c r="I1053" s="184">
        <v>3.4014000000000002</v>
      </c>
      <c r="J1053" s="184">
        <v>3.9645999999999999</v>
      </c>
      <c r="K1053" s="184">
        <v>13.664099999999999</v>
      </c>
      <c r="L1053" s="184">
        <v>12.6699</v>
      </c>
      <c r="M1053" s="184">
        <v>49.561199999999999</v>
      </c>
      <c r="N1053" s="184">
        <v>63.122799999999998</v>
      </c>
      <c r="O1053" s="184">
        <v>13.3561</v>
      </c>
      <c r="P1053" s="184">
        <v>12.1182</v>
      </c>
      <c r="Q1053" s="184">
        <v>20.1936</v>
      </c>
      <c r="R1053" s="184">
        <v>25.645299999999999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44412</v>
      </c>
      <c r="E1054" s="184">
        <v>728.73040000000003</v>
      </c>
      <c r="F1054" s="184">
        <v>0.45250000000000001</v>
      </c>
      <c r="G1054" s="184">
        <v>2.4401000000000002</v>
      </c>
      <c r="H1054" s="184">
        <v>2.6398000000000001</v>
      </c>
      <c r="I1054" s="184">
        <v>3.4318</v>
      </c>
      <c r="J1054" s="184">
        <v>4.0320999999999998</v>
      </c>
      <c r="K1054" s="184">
        <v>13.8713</v>
      </c>
      <c r="L1054" s="184">
        <v>13.075100000000001</v>
      </c>
      <c r="M1054" s="184">
        <v>50.372799999999998</v>
      </c>
      <c r="N1054" s="184">
        <v>64.306200000000004</v>
      </c>
      <c r="O1054" s="184">
        <v>14.224399999999999</v>
      </c>
      <c r="P1054" s="184">
        <v>13.0345</v>
      </c>
      <c r="Q1054" s="184">
        <v>13.886799999999999</v>
      </c>
      <c r="R1054" s="184">
        <v>26.576000000000001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44412</v>
      </c>
      <c r="E1055" s="184">
        <v>790.84311393732298</v>
      </c>
      <c r="F1055" s="184">
        <v>0.66910000000000003</v>
      </c>
      <c r="G1055" s="184">
        <v>2.9483999999999999</v>
      </c>
      <c r="H1055" s="184">
        <v>3.5152000000000001</v>
      </c>
      <c r="I1055" s="184">
        <v>3.7669999999999999</v>
      </c>
      <c r="J1055" s="184">
        <v>3.0712999999999999</v>
      </c>
      <c r="K1055" s="184">
        <v>13.7537</v>
      </c>
      <c r="L1055" s="184">
        <v>9.6748999999999992</v>
      </c>
      <c r="M1055" s="184">
        <v>44.632399999999997</v>
      </c>
      <c r="N1055" s="184">
        <v>51.395099999999999</v>
      </c>
      <c r="O1055" s="184">
        <v>11.3513</v>
      </c>
      <c r="P1055" s="184">
        <v>12.7355</v>
      </c>
      <c r="Q1055" s="184">
        <v>19.158200000000001</v>
      </c>
      <c r="R1055" s="184">
        <v>17.156400000000001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44412</v>
      </c>
      <c r="E1056" s="184">
        <v>681.28800000000001</v>
      </c>
      <c r="F1056" s="184">
        <v>0.67069999999999996</v>
      </c>
      <c r="G1056" s="184">
        <v>2.9573</v>
      </c>
      <c r="H1056" s="184">
        <v>3.5278999999999998</v>
      </c>
      <c r="I1056" s="184">
        <v>3.7946</v>
      </c>
      <c r="J1056" s="184">
        <v>3.1301000000000001</v>
      </c>
      <c r="K1056" s="184">
        <v>13.9239</v>
      </c>
      <c r="L1056" s="184">
        <v>9.9826999999999995</v>
      </c>
      <c r="M1056" s="184">
        <v>45.245699999999999</v>
      </c>
      <c r="N1056" s="184">
        <v>52.2639</v>
      </c>
      <c r="O1056" s="184">
        <v>12.0145</v>
      </c>
      <c r="P1056" s="184">
        <v>13.4787</v>
      </c>
      <c r="Q1056" s="184">
        <v>13.680899999999999</v>
      </c>
      <c r="R1056" s="184">
        <v>17.8306</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44412</v>
      </c>
      <c r="E1057" s="184">
        <v>300.87119999999999</v>
      </c>
      <c r="F1057" s="184">
        <v>0.49459999999999998</v>
      </c>
      <c r="G1057" s="184">
        <v>3.1852999999999998</v>
      </c>
      <c r="H1057" s="184">
        <v>3.7027999999999999</v>
      </c>
      <c r="I1057" s="184">
        <v>4.0609000000000002</v>
      </c>
      <c r="J1057" s="184">
        <v>3.5695999999999999</v>
      </c>
      <c r="K1057" s="184">
        <v>13.792400000000001</v>
      </c>
      <c r="L1057" s="184">
        <v>7.1601999999999997</v>
      </c>
      <c r="M1057" s="184">
        <v>33.947099999999999</v>
      </c>
      <c r="N1057" s="184">
        <v>44.913600000000002</v>
      </c>
      <c r="O1057" s="184">
        <v>12.3154</v>
      </c>
      <c r="P1057" s="184">
        <v>13.537699999999999</v>
      </c>
      <c r="Q1057" s="184">
        <v>20.0092</v>
      </c>
      <c r="R1057" s="184">
        <v>21.193899999999999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44412</v>
      </c>
      <c r="E1058" s="184">
        <v>322.01389999999998</v>
      </c>
      <c r="F1058" s="184">
        <v>0.49719999999999998</v>
      </c>
      <c r="G1058" s="184">
        <v>3.1983999999999999</v>
      </c>
      <c r="H1058" s="184">
        <v>3.7212999999999998</v>
      </c>
      <c r="I1058" s="184">
        <v>4.1007999999999996</v>
      </c>
      <c r="J1058" s="184">
        <v>3.6576</v>
      </c>
      <c r="K1058" s="184">
        <v>14.0625</v>
      </c>
      <c r="L1058" s="184">
        <v>7.6622000000000003</v>
      </c>
      <c r="M1058" s="184">
        <v>34.893099999999997</v>
      </c>
      <c r="N1058" s="184">
        <v>46.285400000000003</v>
      </c>
      <c r="O1058" s="184">
        <v>13.3203</v>
      </c>
      <c r="P1058" s="184">
        <v>14.4747</v>
      </c>
      <c r="Q1058" s="184">
        <v>13.652900000000001</v>
      </c>
      <c r="R1058" s="184">
        <v>22.343699999999998</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44412</v>
      </c>
      <c r="E1059" s="184">
        <v>60.52</v>
      </c>
      <c r="F1059" s="184">
        <v>0.58169999999999999</v>
      </c>
      <c r="G1059" s="184">
        <v>2.5415000000000001</v>
      </c>
      <c r="H1059" s="184">
        <v>3.1707999999999998</v>
      </c>
      <c r="I1059" s="184">
        <v>4.8147000000000002</v>
      </c>
      <c r="J1059" s="184">
        <v>4.5792000000000002</v>
      </c>
      <c r="K1059" s="184">
        <v>13.2485</v>
      </c>
      <c r="L1059" s="184">
        <v>10.964399999999999</v>
      </c>
      <c r="M1059" s="184">
        <v>40.809699999999999</v>
      </c>
      <c r="N1059" s="184">
        <v>49.727899999999998</v>
      </c>
      <c r="O1059" s="184">
        <v>13.23</v>
      </c>
      <c r="P1059" s="184">
        <v>14.0152</v>
      </c>
      <c r="Q1059" s="184">
        <v>14.6035</v>
      </c>
      <c r="R1059" s="184">
        <v>22.488900000000001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44412</v>
      </c>
      <c r="E1060" s="184">
        <v>64.92</v>
      </c>
      <c r="F1060" s="184">
        <v>0.57320000000000004</v>
      </c>
      <c r="G1060" s="184">
        <v>2.5430000000000001</v>
      </c>
      <c r="H1060" s="184">
        <v>3.1785999999999999</v>
      </c>
      <c r="I1060" s="184">
        <v>4.8280000000000003</v>
      </c>
      <c r="J1060" s="184">
        <v>4.6253000000000002</v>
      </c>
      <c r="K1060" s="184">
        <v>13.417199999999999</v>
      </c>
      <c r="L1060" s="184">
        <v>11.297800000000001</v>
      </c>
      <c r="M1060" s="184">
        <v>41.4071</v>
      </c>
      <c r="N1060" s="184">
        <v>50.6265</v>
      </c>
      <c r="O1060" s="184">
        <v>13.9893</v>
      </c>
      <c r="P1060" s="184">
        <v>14.924899999999999</v>
      </c>
      <c r="Q1060" s="184">
        <v>15.6912</v>
      </c>
      <c r="R1060" s="184">
        <v>23.226600000000001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44412</v>
      </c>
      <c r="E1061" s="184">
        <v>36.799999999999997</v>
      </c>
      <c r="F1061" s="184">
        <v>0.49149999999999999</v>
      </c>
      <c r="G1061" s="184">
        <v>2.5354999999999999</v>
      </c>
      <c r="H1061" s="184">
        <v>3.0811999999999999</v>
      </c>
      <c r="I1061" s="184">
        <v>3.7789000000000001</v>
      </c>
      <c r="J1061" s="184">
        <v>4.2492999999999999</v>
      </c>
      <c r="K1061" s="184">
        <v>16.566400000000002</v>
      </c>
      <c r="L1061" s="184">
        <v>15.7597</v>
      </c>
      <c r="M1061" s="184">
        <v>41.320999999999998</v>
      </c>
      <c r="N1061" s="184">
        <v>51.69</v>
      </c>
      <c r="O1061" s="184">
        <v>14.5261</v>
      </c>
      <c r="P1061" s="184">
        <v>12.649100000000001</v>
      </c>
      <c r="Q1061" s="184">
        <v>15.1655</v>
      </c>
      <c r="R1061" s="184">
        <v>26.069600000000001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44412</v>
      </c>
      <c r="E1062" s="184">
        <v>40.409999999999997</v>
      </c>
      <c r="F1062" s="184">
        <v>0.47239999999999999</v>
      </c>
      <c r="G1062" s="184">
        <v>2.5373999999999999</v>
      </c>
      <c r="H1062" s="184">
        <v>3.113</v>
      </c>
      <c r="I1062" s="184">
        <v>3.8283999999999998</v>
      </c>
      <c r="J1062" s="184">
        <v>4.3647</v>
      </c>
      <c r="K1062" s="184">
        <v>16.927099999999999</v>
      </c>
      <c r="L1062" s="184">
        <v>16.388200000000001</v>
      </c>
      <c r="M1062" s="184">
        <v>42.489400000000003</v>
      </c>
      <c r="N1062" s="184">
        <v>53.416899999999998</v>
      </c>
      <c r="O1062" s="184">
        <v>16.011800000000001</v>
      </c>
      <c r="P1062" s="184">
        <v>14.2957</v>
      </c>
      <c r="Q1062" s="184">
        <v>15.0185</v>
      </c>
      <c r="R1062" s="184">
        <v>27.496300000000002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44412</v>
      </c>
      <c r="E1063" s="184">
        <v>51.17</v>
      </c>
      <c r="F1063" s="184">
        <v>0.62929999999999997</v>
      </c>
      <c r="G1063" s="184">
        <v>3.0198999999999998</v>
      </c>
      <c r="H1063" s="184">
        <v>3.73</v>
      </c>
      <c r="I1063" s="184">
        <v>5.4617000000000004</v>
      </c>
      <c r="J1063" s="184">
        <v>5.3314000000000004</v>
      </c>
      <c r="K1063" s="184">
        <v>14.988799999999999</v>
      </c>
      <c r="L1063" s="184">
        <v>10.1378</v>
      </c>
      <c r="M1063" s="184">
        <v>34.5871</v>
      </c>
      <c r="N1063" s="184">
        <v>42.972900000000003</v>
      </c>
      <c r="O1063" s="184">
        <v>13.234</v>
      </c>
      <c r="P1063" s="184">
        <v>14.6416</v>
      </c>
      <c r="Q1063" s="184">
        <v>13.521100000000001</v>
      </c>
      <c r="R1063" s="184">
        <v>24.562100000000001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44412</v>
      </c>
      <c r="E1064" s="184">
        <v>46.74</v>
      </c>
      <c r="F1064" s="184">
        <v>0.64600000000000002</v>
      </c>
      <c r="G1064" s="184">
        <v>3.0196000000000001</v>
      </c>
      <c r="H1064" s="184">
        <v>3.7052999999999998</v>
      </c>
      <c r="I1064" s="184">
        <v>5.4127000000000001</v>
      </c>
      <c r="J1064" s="184">
        <v>5.2229000000000001</v>
      </c>
      <c r="K1064" s="184">
        <v>14.6431</v>
      </c>
      <c r="L1064" s="184">
        <v>9.4870000000000001</v>
      </c>
      <c r="M1064" s="184">
        <v>33.3904</v>
      </c>
      <c r="N1064" s="184">
        <v>41.293799999999997</v>
      </c>
      <c r="O1064" s="184">
        <v>12.0763</v>
      </c>
      <c r="P1064" s="184">
        <v>13.428100000000001</v>
      </c>
      <c r="Q1064" s="184">
        <v>10.7037</v>
      </c>
      <c r="R1064" s="184">
        <v>23.262599999999999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44412</v>
      </c>
      <c r="E1065" s="184">
        <v>27.33</v>
      </c>
      <c r="F1065" s="184">
        <v>0.77429999999999999</v>
      </c>
      <c r="G1065" s="184">
        <v>2.5901000000000001</v>
      </c>
      <c r="H1065" s="184">
        <v>3.0154999999999998</v>
      </c>
      <c r="I1065" s="184">
        <v>4.0746000000000002</v>
      </c>
      <c r="J1065" s="184">
        <v>4.0350000000000001</v>
      </c>
      <c r="K1065" s="184">
        <v>11.46</v>
      </c>
      <c r="L1065" s="184">
        <v>7.6407999999999996</v>
      </c>
      <c r="M1065" s="184">
        <v>29.158799999999999</v>
      </c>
      <c r="N1065" s="184">
        <v>39.296599999999998</v>
      </c>
      <c r="O1065" s="184">
        <v>9.2484000000000002</v>
      </c>
      <c r="P1065" s="184">
        <v>11.675000000000001</v>
      </c>
      <c r="Q1065" s="184">
        <v>11.178800000000001</v>
      </c>
      <c r="R1065" s="184">
        <v>16.216699999999999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44412</v>
      </c>
      <c r="E1066" s="184">
        <v>31.08</v>
      </c>
      <c r="F1066" s="184">
        <v>0.7782</v>
      </c>
      <c r="G1066" s="184">
        <v>2.6080999999999999</v>
      </c>
      <c r="H1066" s="184">
        <v>3.0503999999999998</v>
      </c>
      <c r="I1066" s="184">
        <v>4.1205999999999996</v>
      </c>
      <c r="J1066" s="184">
        <v>4.1555</v>
      </c>
      <c r="K1066" s="184">
        <v>11.879</v>
      </c>
      <c r="L1066" s="184">
        <v>8.3681999999999999</v>
      </c>
      <c r="M1066" s="184">
        <v>30.588200000000001</v>
      </c>
      <c r="N1066" s="184">
        <v>41.337000000000003</v>
      </c>
      <c r="O1066" s="184">
        <v>10.858000000000001</v>
      </c>
      <c r="P1066" s="184">
        <v>13.4107</v>
      </c>
      <c r="Q1066" s="184">
        <v>13.1972</v>
      </c>
      <c r="R1066" s="184">
        <v>17.923200000000001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44412</v>
      </c>
      <c r="E1067" s="184">
        <v>41.8</v>
      </c>
      <c r="F1067" s="184">
        <v>0.65010000000000001</v>
      </c>
      <c r="G1067" s="184">
        <v>2.2004999999999999</v>
      </c>
      <c r="H1067" s="184">
        <v>3.1844000000000001</v>
      </c>
      <c r="I1067" s="184">
        <v>4.5</v>
      </c>
      <c r="J1067" s="184">
        <v>6.6055000000000001</v>
      </c>
      <c r="K1067" s="184">
        <v>18.648900000000001</v>
      </c>
      <c r="L1067" s="184">
        <v>16.988499999999998</v>
      </c>
      <c r="M1067" s="184">
        <v>39.7059</v>
      </c>
      <c r="N1067" s="184">
        <v>46.153799999999997</v>
      </c>
      <c r="O1067" s="184">
        <v>12.690200000000001</v>
      </c>
      <c r="P1067" s="184">
        <v>13.2605</v>
      </c>
      <c r="Q1067" s="184">
        <v>12.7018</v>
      </c>
      <c r="R1067" s="184">
        <v>23.496200000000002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44412</v>
      </c>
      <c r="E1068" s="184">
        <v>47.41</v>
      </c>
      <c r="F1068" s="184">
        <v>0.63680000000000003</v>
      </c>
      <c r="G1068" s="184">
        <v>2.2208000000000001</v>
      </c>
      <c r="H1068" s="184">
        <v>3.1998000000000002</v>
      </c>
      <c r="I1068" s="184">
        <v>4.5655000000000001</v>
      </c>
      <c r="J1068" s="184">
        <v>6.7312000000000003</v>
      </c>
      <c r="K1068" s="184">
        <v>19.0608</v>
      </c>
      <c r="L1068" s="184">
        <v>17.759599999999999</v>
      </c>
      <c r="M1068" s="184">
        <v>41.1432</v>
      </c>
      <c r="N1068" s="184">
        <v>48.11</v>
      </c>
      <c r="O1068" s="184">
        <v>14.282999999999999</v>
      </c>
      <c r="P1068" s="184">
        <v>15.0314</v>
      </c>
      <c r="Q1068" s="184">
        <v>16.226299999999998</v>
      </c>
      <c r="R1068" s="184">
        <v>25.055099999999999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44412</v>
      </c>
      <c r="E1069" s="184">
        <v>11.832800000000001</v>
      </c>
      <c r="F1069" s="184">
        <v>0.64219999999999999</v>
      </c>
      <c r="G1069" s="184">
        <v>3.0427</v>
      </c>
      <c r="H1069" s="184">
        <v>3.3107000000000002</v>
      </c>
      <c r="I1069" s="184">
        <v>3.2629999999999999</v>
      </c>
      <c r="J1069" s="184">
        <v>3.0489000000000002</v>
      </c>
      <c r="K1069" s="184">
        <v>12.190099999999999</v>
      </c>
      <c r="L1069" s="184">
        <v>7.6139999999999999</v>
      </c>
      <c r="M1069" s="184"/>
      <c r="N1069" s="184"/>
      <c r="O1069" s="184"/>
      <c r="P1069" s="184"/>
      <c r="Q1069" s="184">
        <v>18.327999999999999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44412</v>
      </c>
      <c r="E1070" s="184">
        <v>11.6616</v>
      </c>
      <c r="F1070" s="184">
        <v>0.63600000000000001</v>
      </c>
      <c r="G1070" s="184">
        <v>3.0122</v>
      </c>
      <c r="H1070" s="184">
        <v>3.2675999999999998</v>
      </c>
      <c r="I1070" s="184">
        <v>3.169</v>
      </c>
      <c r="J1070" s="184">
        <v>2.8414000000000001</v>
      </c>
      <c r="K1070" s="184">
        <v>11.558</v>
      </c>
      <c r="L1070" s="184">
        <v>6.3326000000000002</v>
      </c>
      <c r="M1070" s="184"/>
      <c r="N1070" s="184"/>
      <c r="O1070" s="184"/>
      <c r="P1070" s="184"/>
      <c r="Q1070" s="184">
        <v>16.616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44412</v>
      </c>
      <c r="E1071" s="184">
        <v>92.362200000000001</v>
      </c>
      <c r="F1071" s="184">
        <v>0.1024</v>
      </c>
      <c r="G1071" s="184">
        <v>2.0242</v>
      </c>
      <c r="H1071" s="184">
        <v>3.2183999999999999</v>
      </c>
      <c r="I1071" s="184">
        <v>4.1622000000000003</v>
      </c>
      <c r="J1071" s="184">
        <v>4.6479999999999997</v>
      </c>
      <c r="K1071" s="184">
        <v>12.2827</v>
      </c>
      <c r="L1071" s="184">
        <v>9.9446999999999992</v>
      </c>
      <c r="M1071" s="184">
        <v>27.6873</v>
      </c>
      <c r="N1071" s="184">
        <v>33.692399999999999</v>
      </c>
      <c r="O1071" s="184">
        <v>11.806699999999999</v>
      </c>
      <c r="P1071" s="184">
        <v>10.7249</v>
      </c>
      <c r="Q1071" s="184">
        <v>8.7989999999999995</v>
      </c>
      <c r="R1071" s="184">
        <v>18.925599999999999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44412</v>
      </c>
      <c r="E1072" s="184">
        <v>101.27</v>
      </c>
      <c r="F1072" s="184">
        <v>0.1056</v>
      </c>
      <c r="G1072" s="184">
        <v>2.0396999999999998</v>
      </c>
      <c r="H1072" s="184">
        <v>3.2402000000000002</v>
      </c>
      <c r="I1072" s="184">
        <v>4.2093999999999996</v>
      </c>
      <c r="J1072" s="184">
        <v>4.7523</v>
      </c>
      <c r="K1072" s="184">
        <v>12.5947</v>
      </c>
      <c r="L1072" s="184">
        <v>10.546099999999999</v>
      </c>
      <c r="M1072" s="184">
        <v>28.741800000000001</v>
      </c>
      <c r="N1072" s="184">
        <v>35.1708</v>
      </c>
      <c r="O1072" s="184">
        <v>12.960100000000001</v>
      </c>
      <c r="P1072" s="184">
        <v>11.934100000000001</v>
      </c>
      <c r="Q1072" s="184">
        <v>12.718</v>
      </c>
      <c r="R1072" s="184">
        <v>20.170500000000001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44412</v>
      </c>
      <c r="E1073" s="184">
        <v>354.53399999999999</v>
      </c>
      <c r="F1073" s="184">
        <v>0.37969999999999998</v>
      </c>
      <c r="G1073" s="184">
        <v>2.5406</v>
      </c>
      <c r="H1073" s="184">
        <v>2.7452999999999999</v>
      </c>
      <c r="I1073" s="184">
        <v>4.1056999999999997</v>
      </c>
      <c r="J1073" s="184">
        <v>3.7568000000000001</v>
      </c>
      <c r="K1073" s="184">
        <v>14.619400000000001</v>
      </c>
      <c r="L1073" s="184">
        <v>13.4741</v>
      </c>
      <c r="M1073" s="184">
        <v>39.799900000000001</v>
      </c>
      <c r="N1073" s="184">
        <v>50.242199999999997</v>
      </c>
      <c r="O1073" s="184">
        <v>14.719200000000001</v>
      </c>
      <c r="P1073" s="184">
        <v>13.9786</v>
      </c>
      <c r="Q1073" s="184">
        <v>20.0548</v>
      </c>
      <c r="R1073" s="184">
        <v>26.235900000000001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44412</v>
      </c>
      <c r="E1074" s="184">
        <v>388.726</v>
      </c>
      <c r="F1074" s="184">
        <v>0.38350000000000001</v>
      </c>
      <c r="G1074" s="184">
        <v>2.5581</v>
      </c>
      <c r="H1074" s="184">
        <v>2.7696000000000001</v>
      </c>
      <c r="I1074" s="184">
        <v>4.1582999999999997</v>
      </c>
      <c r="J1074" s="184">
        <v>3.8715999999999999</v>
      </c>
      <c r="K1074" s="184">
        <v>14.966900000000001</v>
      </c>
      <c r="L1074" s="184">
        <v>14.156599999999999</v>
      </c>
      <c r="M1074" s="184">
        <v>41.0548</v>
      </c>
      <c r="N1074" s="184">
        <v>52.027799999999999</v>
      </c>
      <c r="O1074" s="184">
        <v>16.014600000000002</v>
      </c>
      <c r="P1074" s="184">
        <v>15.3405</v>
      </c>
      <c r="Q1074" s="184">
        <v>15.6875</v>
      </c>
      <c r="R1074" s="184">
        <v>27.680800000000001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44412</v>
      </c>
      <c r="E1075" s="184">
        <v>473.03657467660599</v>
      </c>
      <c r="F1075" s="184">
        <v>0.3795</v>
      </c>
      <c r="G1075" s="184">
        <v>2.5407999999999999</v>
      </c>
      <c r="H1075" s="184">
        <v>2.7456999999999998</v>
      </c>
      <c r="I1075" s="184">
        <v>4.1059999999999999</v>
      </c>
      <c r="J1075" s="184">
        <v>3.7566999999999999</v>
      </c>
      <c r="K1075" s="184">
        <v>14.6188</v>
      </c>
      <c r="L1075" s="184">
        <v>13.4735</v>
      </c>
      <c r="M1075" s="184">
        <v>39.802</v>
      </c>
      <c r="N1075" s="184">
        <v>50.243899999999996</v>
      </c>
      <c r="O1075" s="184">
        <v>14.2471</v>
      </c>
      <c r="P1075" s="184">
        <v>13.6609</v>
      </c>
      <c r="Q1075" s="184">
        <v>18.594799999999999</v>
      </c>
      <c r="R1075" s="184">
        <v>25.671099999999999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44412</v>
      </c>
      <c r="E1076" s="184">
        <v>106.900896438073</v>
      </c>
      <c r="F1076" s="184">
        <v>0.38469999999999999</v>
      </c>
      <c r="G1076" s="184">
        <v>2.5594000000000001</v>
      </c>
      <c r="H1076" s="184">
        <v>2.7706</v>
      </c>
      <c r="I1076" s="184">
        <v>4.1593999999999998</v>
      </c>
      <c r="J1076" s="184">
        <v>3.8732000000000002</v>
      </c>
      <c r="K1076" s="184">
        <v>14.9671</v>
      </c>
      <c r="L1076" s="184">
        <v>14.1579</v>
      </c>
      <c r="M1076" s="184">
        <v>41.055999999999997</v>
      </c>
      <c r="N1076" s="184">
        <v>52.0291</v>
      </c>
      <c r="O1076" s="184">
        <v>15.541600000000001</v>
      </c>
      <c r="P1076" s="184">
        <v>15.0267</v>
      </c>
      <c r="Q1076" s="184">
        <v>15.2097</v>
      </c>
      <c r="R1076" s="184">
        <v>27.118099999999998</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44412</v>
      </c>
      <c r="E1077" s="184">
        <v>41.256</v>
      </c>
      <c r="F1077" s="184">
        <v>0.33810000000000001</v>
      </c>
      <c r="G1077" s="184">
        <v>2.2884000000000002</v>
      </c>
      <c r="H1077" s="184">
        <v>2.9803999999999999</v>
      </c>
      <c r="I1077" s="184">
        <v>4.1818</v>
      </c>
      <c r="J1077" s="184">
        <v>4.3319999999999999</v>
      </c>
      <c r="K1077" s="184">
        <v>14.1213</v>
      </c>
      <c r="L1077" s="184">
        <v>11.9839</v>
      </c>
      <c r="M1077" s="184">
        <v>37.790999999999997</v>
      </c>
      <c r="N1077" s="184">
        <v>46.261600000000001</v>
      </c>
      <c r="O1077" s="184">
        <v>13.543799999999999</v>
      </c>
      <c r="P1077" s="184">
        <v>13.633699999999999</v>
      </c>
      <c r="Q1077" s="184">
        <v>14.4093</v>
      </c>
      <c r="R1077" s="184">
        <v>22.321999999999999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44412</v>
      </c>
      <c r="E1078" s="184">
        <v>38.646999999999998</v>
      </c>
      <c r="F1078" s="184">
        <v>0.33489999999999998</v>
      </c>
      <c r="G1078" s="184">
        <v>2.2732000000000001</v>
      </c>
      <c r="H1078" s="184">
        <v>2.9598</v>
      </c>
      <c r="I1078" s="184">
        <v>4.1388999999999996</v>
      </c>
      <c r="J1078" s="184">
        <v>4.2401</v>
      </c>
      <c r="K1078" s="184">
        <v>13.8451</v>
      </c>
      <c r="L1078" s="184">
        <v>11.4678</v>
      </c>
      <c r="M1078" s="184">
        <v>36.8568</v>
      </c>
      <c r="N1078" s="184">
        <v>44.9407</v>
      </c>
      <c r="O1078" s="184">
        <v>12.5587</v>
      </c>
      <c r="P1078" s="184">
        <v>12.695499999999999</v>
      </c>
      <c r="Q1078" s="184">
        <v>10.2986</v>
      </c>
      <c r="R1078" s="184">
        <v>21.229500000000002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44412</v>
      </c>
      <c r="E1079" s="184">
        <v>42.421001311920399</v>
      </c>
      <c r="F1079" s="184">
        <v>0.53100000000000003</v>
      </c>
      <c r="G1079" s="184">
        <v>2.6446000000000001</v>
      </c>
      <c r="H1079" s="184">
        <v>2.9824000000000002</v>
      </c>
      <c r="I1079" s="184">
        <v>4.1967999999999996</v>
      </c>
      <c r="J1079" s="184">
        <v>3.9719000000000002</v>
      </c>
      <c r="K1079" s="184">
        <v>13.4871</v>
      </c>
      <c r="L1079" s="184">
        <v>9.8275000000000006</v>
      </c>
      <c r="M1079" s="184">
        <v>34.649500000000003</v>
      </c>
      <c r="N1079" s="184">
        <v>44.047499999999999</v>
      </c>
      <c r="O1079" s="184">
        <v>13.1334</v>
      </c>
      <c r="P1079" s="184">
        <v>12.7089</v>
      </c>
      <c r="Q1079" s="184">
        <v>10.428000000000001</v>
      </c>
      <c r="R1079" s="184">
        <v>21.5608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44412</v>
      </c>
      <c r="E1080" s="184">
        <v>41.388399999999997</v>
      </c>
      <c r="F1080" s="184">
        <v>0.53559999999999997</v>
      </c>
      <c r="G1080" s="184">
        <v>2.6678999999999999</v>
      </c>
      <c r="H1080" s="184">
        <v>3.0152000000000001</v>
      </c>
      <c r="I1080" s="184">
        <v>4.2679</v>
      </c>
      <c r="J1080" s="184">
        <v>4.1275000000000004</v>
      </c>
      <c r="K1080" s="184">
        <v>13.9627</v>
      </c>
      <c r="L1080" s="184">
        <v>10.7317</v>
      </c>
      <c r="M1080" s="184">
        <v>36.177399999999999</v>
      </c>
      <c r="N1080" s="184">
        <v>46.061399999999999</v>
      </c>
      <c r="O1080" s="184">
        <v>14.4138</v>
      </c>
      <c r="P1080" s="184">
        <v>13.982100000000001</v>
      </c>
      <c r="Q1080" s="184">
        <v>14.0029</v>
      </c>
      <c r="R1080" s="184">
        <v>22.9587</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44412</v>
      </c>
      <c r="E1081" s="184">
        <v>15.4422</v>
      </c>
      <c r="F1081" s="184">
        <v>0.39400000000000002</v>
      </c>
      <c r="G1081" s="184">
        <v>2.6619000000000002</v>
      </c>
      <c r="H1081" s="184">
        <v>2.9178000000000002</v>
      </c>
      <c r="I1081" s="184">
        <v>3.9186000000000001</v>
      </c>
      <c r="J1081" s="184">
        <v>3.8319999999999999</v>
      </c>
      <c r="K1081" s="184">
        <v>13.472200000000001</v>
      </c>
      <c r="L1081" s="184">
        <v>13.5648</v>
      </c>
      <c r="M1081" s="184">
        <v>44.529000000000003</v>
      </c>
      <c r="N1081" s="184">
        <v>54.380299999999998</v>
      </c>
      <c r="O1081" s="184"/>
      <c r="P1081" s="184"/>
      <c r="Q1081" s="184">
        <v>19.922000000000001</v>
      </c>
      <c r="R1081" s="184">
        <v>25.555800000000001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44412</v>
      </c>
      <c r="E1082" s="184">
        <v>14.757300000000001</v>
      </c>
      <c r="F1082" s="184">
        <v>0.3891</v>
      </c>
      <c r="G1082" s="184">
        <v>2.6381000000000001</v>
      </c>
      <c r="H1082" s="184">
        <v>2.8841999999999999</v>
      </c>
      <c r="I1082" s="184">
        <v>3.8441999999999998</v>
      </c>
      <c r="J1082" s="184">
        <v>3.6625999999999999</v>
      </c>
      <c r="K1082" s="184">
        <v>12.966799999999999</v>
      </c>
      <c r="L1082" s="184">
        <v>12.5807</v>
      </c>
      <c r="M1082" s="184">
        <v>42.652900000000002</v>
      </c>
      <c r="N1082" s="184">
        <v>51.667999999999999</v>
      </c>
      <c r="O1082" s="184"/>
      <c r="P1082" s="184"/>
      <c r="Q1082" s="184">
        <v>17.668900000000001</v>
      </c>
      <c r="R1082" s="184">
        <v>23.247499999999999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44412</v>
      </c>
      <c r="E1083" s="184">
        <v>80.331000000000003</v>
      </c>
      <c r="F1083" s="184">
        <v>0.31090000000000001</v>
      </c>
      <c r="G1083" s="184">
        <v>2.548</v>
      </c>
      <c r="H1083" s="184">
        <v>2.9672999999999998</v>
      </c>
      <c r="I1083" s="184">
        <v>3.8820999999999999</v>
      </c>
      <c r="J1083" s="184">
        <v>3.7761</v>
      </c>
      <c r="K1083" s="184">
        <v>15.1897</v>
      </c>
      <c r="L1083" s="184">
        <v>12.448600000000001</v>
      </c>
      <c r="M1083" s="184">
        <v>39.258000000000003</v>
      </c>
      <c r="N1083" s="184">
        <v>49.622799999999998</v>
      </c>
      <c r="O1083" s="184">
        <v>15.882300000000001</v>
      </c>
      <c r="P1083" s="184">
        <v>16.9312</v>
      </c>
      <c r="Q1083" s="184">
        <v>18.400099999999998</v>
      </c>
      <c r="R1083" s="184">
        <v>24.393899999999999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44412</v>
      </c>
      <c r="E1084" s="184">
        <v>74.162000000000006</v>
      </c>
      <c r="F1084" s="184">
        <v>0.307</v>
      </c>
      <c r="G1084" s="184">
        <v>2.5327999999999999</v>
      </c>
      <c r="H1084" s="184">
        <v>2.9456000000000002</v>
      </c>
      <c r="I1084" s="184">
        <v>3.8363999999999998</v>
      </c>
      <c r="J1084" s="184">
        <v>3.6751999999999998</v>
      </c>
      <c r="K1084" s="184">
        <v>14.8765</v>
      </c>
      <c r="L1084" s="184">
        <v>11.843</v>
      </c>
      <c r="M1084" s="184">
        <v>38.124899999999997</v>
      </c>
      <c r="N1084" s="184">
        <v>48.001399999999997</v>
      </c>
      <c r="O1084" s="184">
        <v>14.638199999999999</v>
      </c>
      <c r="P1084" s="184">
        <v>15.831300000000001</v>
      </c>
      <c r="Q1084" s="184">
        <v>16.203399999999998</v>
      </c>
      <c r="R1084" s="184">
        <v>23.041899999999998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44412</v>
      </c>
      <c r="E1085" s="184">
        <v>32.454999999999998</v>
      </c>
      <c r="F1085" s="184">
        <v>0.62939999999999996</v>
      </c>
      <c r="G1085" s="184">
        <v>2.9203000000000001</v>
      </c>
      <c r="H1085" s="184">
        <v>3.3132000000000001</v>
      </c>
      <c r="I1085" s="184">
        <v>4.3807</v>
      </c>
      <c r="J1085" s="184">
        <v>4.1502999999999997</v>
      </c>
      <c r="K1085" s="184">
        <v>14.0593</v>
      </c>
      <c r="L1085" s="184">
        <v>12.1578</v>
      </c>
      <c r="M1085" s="184">
        <v>39.241</v>
      </c>
      <c r="N1085" s="184">
        <v>46.008200000000002</v>
      </c>
      <c r="O1085" s="184">
        <v>11.7506</v>
      </c>
      <c r="P1085" s="184">
        <v>12.318300000000001</v>
      </c>
      <c r="Q1085" s="184">
        <v>12.6853</v>
      </c>
      <c r="R1085" s="184">
        <v>21.2315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44412</v>
      </c>
      <c r="E1086" s="184">
        <v>36.670699999999997</v>
      </c>
      <c r="F1086" s="184">
        <v>0.63590000000000002</v>
      </c>
      <c r="G1086" s="184">
        <v>2.9521000000000002</v>
      </c>
      <c r="H1086" s="184">
        <v>3.3580000000000001</v>
      </c>
      <c r="I1086" s="184">
        <v>4.4772999999999996</v>
      </c>
      <c r="J1086" s="184">
        <v>4.3524000000000003</v>
      </c>
      <c r="K1086" s="184">
        <v>14.673299999999999</v>
      </c>
      <c r="L1086" s="184">
        <v>13.392899999999999</v>
      </c>
      <c r="M1086" s="184">
        <v>41.499899999999997</v>
      </c>
      <c r="N1086" s="184">
        <v>48.938299999999998</v>
      </c>
      <c r="O1086" s="184">
        <v>13.739599999999999</v>
      </c>
      <c r="P1086" s="184">
        <v>14.065200000000001</v>
      </c>
      <c r="Q1086" s="184">
        <v>14.054500000000001</v>
      </c>
      <c r="R1086" s="184">
        <v>23.383400000000002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44412</v>
      </c>
      <c r="E1087" s="184">
        <v>46.162799999999997</v>
      </c>
      <c r="F1087" s="184">
        <v>0.41149999999999998</v>
      </c>
      <c r="G1087" s="184">
        <v>2.3525</v>
      </c>
      <c r="H1087" s="184">
        <v>3.1065999999999998</v>
      </c>
      <c r="I1087" s="184">
        <v>4.7615999999999996</v>
      </c>
      <c r="J1087" s="184">
        <v>4.3329000000000004</v>
      </c>
      <c r="K1087" s="184">
        <v>15.113200000000001</v>
      </c>
      <c r="L1087" s="184">
        <v>13.3436</v>
      </c>
      <c r="M1087" s="184">
        <v>48.438200000000002</v>
      </c>
      <c r="N1087" s="184">
        <v>56.769399999999997</v>
      </c>
      <c r="O1087" s="184">
        <v>11.0749</v>
      </c>
      <c r="P1087" s="184">
        <v>13.525</v>
      </c>
      <c r="Q1087" s="184">
        <v>11.5448</v>
      </c>
      <c r="R1087" s="184">
        <v>19.091799999999999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44412</v>
      </c>
      <c r="E1088" s="184">
        <v>49.788699999999999</v>
      </c>
      <c r="F1088" s="184">
        <v>0.41360000000000002</v>
      </c>
      <c r="G1088" s="184">
        <v>2.3633000000000002</v>
      </c>
      <c r="H1088" s="184">
        <v>3.1215000000000002</v>
      </c>
      <c r="I1088" s="184">
        <v>4.7939999999999996</v>
      </c>
      <c r="J1088" s="184">
        <v>4.4055</v>
      </c>
      <c r="K1088" s="184">
        <v>15.343999999999999</v>
      </c>
      <c r="L1088" s="184">
        <v>13.803800000000001</v>
      </c>
      <c r="M1088" s="184">
        <v>49.3232</v>
      </c>
      <c r="N1088" s="184">
        <v>58.040300000000002</v>
      </c>
      <c r="O1088" s="184">
        <v>12.0435</v>
      </c>
      <c r="P1088" s="184">
        <v>14.617900000000001</v>
      </c>
      <c r="Q1088" s="184">
        <v>15.3596</v>
      </c>
      <c r="R1088" s="184">
        <v>20.101900000000001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44412</v>
      </c>
      <c r="E1089" s="184">
        <v>239.48</v>
      </c>
      <c r="F1089" s="184">
        <v>0.49940000000000001</v>
      </c>
      <c r="G1089" s="184">
        <v>3.0154000000000001</v>
      </c>
      <c r="H1089" s="184">
        <v>3.3801000000000001</v>
      </c>
      <c r="I1089" s="184">
        <v>3.9228999999999998</v>
      </c>
      <c r="J1089" s="184">
        <v>2.6488999999999998</v>
      </c>
      <c r="K1089" s="184">
        <v>13.315</v>
      </c>
      <c r="L1089" s="184">
        <v>11.6821</v>
      </c>
      <c r="M1089" s="184">
        <v>37.434699999999999</v>
      </c>
      <c r="N1089" s="184">
        <v>46.767200000000003</v>
      </c>
      <c r="O1089" s="184">
        <v>12.4435</v>
      </c>
      <c r="P1089" s="184">
        <v>12.464700000000001</v>
      </c>
      <c r="Q1089" s="184">
        <v>18.7029</v>
      </c>
      <c r="R1089" s="184">
        <v>21.1005</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44412</v>
      </c>
      <c r="E1090" s="184">
        <v>267.66000000000003</v>
      </c>
      <c r="F1090" s="184">
        <v>0.50319999999999998</v>
      </c>
      <c r="G1090" s="184">
        <v>3.0333000000000001</v>
      </c>
      <c r="H1090" s="184">
        <v>3.4075000000000002</v>
      </c>
      <c r="I1090" s="184">
        <v>3.9860000000000002</v>
      </c>
      <c r="J1090" s="184">
        <v>2.7879999999999998</v>
      </c>
      <c r="K1090" s="184">
        <v>13.7478</v>
      </c>
      <c r="L1090" s="184">
        <v>12.5284</v>
      </c>
      <c r="M1090" s="184">
        <v>39.000799999999998</v>
      </c>
      <c r="N1090" s="184">
        <v>48.997999999999998</v>
      </c>
      <c r="O1090" s="184">
        <v>14.028</v>
      </c>
      <c r="P1090" s="184">
        <v>14.134</v>
      </c>
      <c r="Q1090" s="184">
        <v>15.4473</v>
      </c>
      <c r="R1090" s="184">
        <v>22.8504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44412</v>
      </c>
      <c r="E1091" s="184">
        <v>14.01</v>
      </c>
      <c r="F1091" s="184">
        <v>0.57430000000000003</v>
      </c>
      <c r="G1091" s="184">
        <v>2.3374999999999999</v>
      </c>
      <c r="H1091" s="184">
        <v>2.7879999999999998</v>
      </c>
      <c r="I1091" s="184">
        <v>5.0225</v>
      </c>
      <c r="J1091" s="184">
        <v>4.3186999999999998</v>
      </c>
      <c r="K1091" s="184">
        <v>14.3673</v>
      </c>
      <c r="L1091" s="184">
        <v>12.9839</v>
      </c>
      <c r="M1091" s="184">
        <v>38.712899999999998</v>
      </c>
      <c r="N1091" s="184"/>
      <c r="O1091" s="184"/>
      <c r="P1091" s="184"/>
      <c r="Q1091" s="184">
        <v>40.1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44412</v>
      </c>
      <c r="E1092" s="184">
        <v>13.79</v>
      </c>
      <c r="F1092" s="184">
        <v>0.58350000000000002</v>
      </c>
      <c r="G1092" s="184">
        <v>2.3755999999999999</v>
      </c>
      <c r="H1092" s="184">
        <v>2.7570999999999999</v>
      </c>
      <c r="I1092" s="184">
        <v>5.0266999999999999</v>
      </c>
      <c r="J1092" s="184">
        <v>4.2328000000000001</v>
      </c>
      <c r="K1092" s="184">
        <v>13.8728</v>
      </c>
      <c r="L1092" s="184">
        <v>11.931800000000001</v>
      </c>
      <c r="M1092" s="184">
        <v>36.67</v>
      </c>
      <c r="N1092" s="184"/>
      <c r="O1092" s="184"/>
      <c r="P1092" s="184"/>
      <c r="Q1092" s="184">
        <v>37.9</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44412</v>
      </c>
      <c r="E1093" s="184">
        <v>62.212499999999999</v>
      </c>
      <c r="F1093" s="184">
        <v>0.4229</v>
      </c>
      <c r="G1093" s="184">
        <v>2.6728999999999998</v>
      </c>
      <c r="H1093" s="184">
        <v>3.5674000000000001</v>
      </c>
      <c r="I1093" s="184">
        <v>4.5590000000000002</v>
      </c>
      <c r="J1093" s="184">
        <v>4.7222</v>
      </c>
      <c r="K1093" s="184">
        <v>14.135300000000001</v>
      </c>
      <c r="L1093" s="184">
        <v>10.7508</v>
      </c>
      <c r="M1093" s="184">
        <v>43.107399999999998</v>
      </c>
      <c r="N1093" s="184">
        <v>53.783499999999997</v>
      </c>
      <c r="O1093" s="184">
        <v>14.6678</v>
      </c>
      <c r="P1093" s="184">
        <v>13.9359</v>
      </c>
      <c r="Q1093" s="184">
        <v>16.518799999999999</v>
      </c>
      <c r="R1093" s="184">
        <v>24.614899999999999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44412</v>
      </c>
      <c r="E1094" s="184">
        <v>57.7605</v>
      </c>
      <c r="F1094" s="184">
        <v>0.4209</v>
      </c>
      <c r="G1094" s="184">
        <v>2.6625000000000001</v>
      </c>
      <c r="H1094" s="184">
        <v>3.5529999999999999</v>
      </c>
      <c r="I1094" s="184">
        <v>4.5279999999999996</v>
      </c>
      <c r="J1094" s="184">
        <v>4.6559999999999997</v>
      </c>
      <c r="K1094" s="184">
        <v>13.9222</v>
      </c>
      <c r="L1094" s="184">
        <v>10.334199999999999</v>
      </c>
      <c r="M1094" s="184">
        <v>42.299500000000002</v>
      </c>
      <c r="N1094" s="184">
        <v>52.6614</v>
      </c>
      <c r="O1094" s="184">
        <v>13.781700000000001</v>
      </c>
      <c r="P1094" s="184">
        <v>12.897</v>
      </c>
      <c r="Q1094" s="184">
        <v>11.940200000000001</v>
      </c>
      <c r="R1094" s="184">
        <v>23.656300000000002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44412</v>
      </c>
      <c r="E1095" s="184">
        <v>14.2469</v>
      </c>
      <c r="F1095" s="184">
        <v>0.22090000000000001</v>
      </c>
      <c r="G1095" s="184">
        <v>2.5236999999999998</v>
      </c>
      <c r="H1095" s="184">
        <v>3.3386999999999998</v>
      </c>
      <c r="I1095" s="184">
        <v>4.5942999999999996</v>
      </c>
      <c r="J1095" s="184">
        <v>5.0594000000000001</v>
      </c>
      <c r="K1095" s="184">
        <v>16.049199999999999</v>
      </c>
      <c r="L1095" s="184">
        <v>13.9351</v>
      </c>
      <c r="M1095" s="184">
        <v>41.128300000000003</v>
      </c>
      <c r="N1095" s="184"/>
      <c r="O1095" s="184"/>
      <c r="P1095" s="184"/>
      <c r="Q1095" s="184">
        <v>42.469000000000001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44412</v>
      </c>
      <c r="E1096" s="184">
        <v>14.017799999999999</v>
      </c>
      <c r="F1096" s="184">
        <v>0.2145</v>
      </c>
      <c r="G1096" s="184">
        <v>2.4954999999999998</v>
      </c>
      <c r="H1096" s="184">
        <v>3.2991999999999999</v>
      </c>
      <c r="I1096" s="184">
        <v>4.5091000000000001</v>
      </c>
      <c r="J1096" s="184">
        <v>4.8718000000000004</v>
      </c>
      <c r="K1096" s="184">
        <v>15.473599999999999</v>
      </c>
      <c r="L1096" s="184">
        <v>12.817500000000001</v>
      </c>
      <c r="M1096" s="184">
        <v>39.066899999999997</v>
      </c>
      <c r="N1096" s="184"/>
      <c r="O1096" s="184"/>
      <c r="P1096" s="184"/>
      <c r="Q1096" s="184">
        <v>40.177999999999997</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44412</v>
      </c>
      <c r="E1097" s="184">
        <v>685.76763501010703</v>
      </c>
      <c r="F1097" s="184">
        <v>0.64459999999999995</v>
      </c>
      <c r="G1097" s="184">
        <v>2.6023000000000001</v>
      </c>
      <c r="H1097" s="184">
        <v>3.2692999999999999</v>
      </c>
      <c r="I1097" s="184">
        <v>4.3300999999999998</v>
      </c>
      <c r="J1097" s="184">
        <v>4.4762000000000004</v>
      </c>
      <c r="K1097" s="184">
        <v>14.478199999999999</v>
      </c>
      <c r="L1097" s="184">
        <v>13.882999999999999</v>
      </c>
      <c r="M1097" s="184">
        <v>44.546399999999998</v>
      </c>
      <c r="N1097" s="184">
        <v>53.053100000000001</v>
      </c>
      <c r="O1097" s="184">
        <v>12.972099999999999</v>
      </c>
      <c r="P1097" s="184">
        <v>12.4986</v>
      </c>
      <c r="Q1097" s="184">
        <v>19.933499999999999</v>
      </c>
      <c r="R1097" s="184">
        <v>21.022600000000001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44412</v>
      </c>
      <c r="E1098" s="184">
        <v>344.84620000000001</v>
      </c>
      <c r="F1098" s="184">
        <v>0.64649999999999996</v>
      </c>
      <c r="G1098" s="184">
        <v>2.6120000000000001</v>
      </c>
      <c r="H1098" s="184">
        <v>3.2829000000000002</v>
      </c>
      <c r="I1098" s="184">
        <v>4.3594999999999997</v>
      </c>
      <c r="J1098" s="184">
        <v>4.5408999999999997</v>
      </c>
      <c r="K1098" s="184">
        <v>14.674799999999999</v>
      </c>
      <c r="L1098" s="184">
        <v>14.285399999999999</v>
      </c>
      <c r="M1098" s="184">
        <v>45.355600000000003</v>
      </c>
      <c r="N1098" s="184">
        <v>54.223100000000002</v>
      </c>
      <c r="O1098" s="184">
        <v>13.9811</v>
      </c>
      <c r="P1098" s="184">
        <v>13.8406</v>
      </c>
      <c r="Q1098" s="184">
        <v>14.3903</v>
      </c>
      <c r="R1098" s="184">
        <v>22.002600000000001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44412</v>
      </c>
      <c r="E1099" s="184">
        <v>104.2</v>
      </c>
      <c r="F1099" s="184">
        <v>0.51119999999999999</v>
      </c>
      <c r="G1099" s="184">
        <v>2.5590999999999999</v>
      </c>
      <c r="H1099" s="184">
        <v>3.3115000000000001</v>
      </c>
      <c r="I1099" s="184">
        <v>3.4756999999999998</v>
      </c>
      <c r="J1099" s="184">
        <v>3.7229000000000001</v>
      </c>
      <c r="K1099" s="184">
        <v>13.174799999999999</v>
      </c>
      <c r="L1099" s="184">
        <v>10.276199999999999</v>
      </c>
      <c r="M1099" s="184">
        <v>31.915400000000002</v>
      </c>
      <c r="N1099" s="184">
        <v>40.887</v>
      </c>
      <c r="O1099" s="184">
        <v>10.0966</v>
      </c>
      <c r="P1099" s="184">
        <v>9.7512000000000008</v>
      </c>
      <c r="Q1099" s="184">
        <v>10.4815</v>
      </c>
      <c r="R1099" s="184">
        <v>18.4055</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44412</v>
      </c>
      <c r="E1100" s="184">
        <v>131.88</v>
      </c>
      <c r="F1100" s="184">
        <v>0.5081</v>
      </c>
      <c r="G1100" s="184">
        <v>2.5611999999999999</v>
      </c>
      <c r="H1100" s="184">
        <v>3.3111000000000002</v>
      </c>
      <c r="I1100" s="184">
        <v>3.4731999999999998</v>
      </c>
      <c r="J1100" s="184">
        <v>3.7119</v>
      </c>
      <c r="K1100" s="184">
        <v>13.1564</v>
      </c>
      <c r="L1100" s="184">
        <v>10.230700000000001</v>
      </c>
      <c r="M1100" s="184">
        <v>31.844799999999999</v>
      </c>
      <c r="N1100" s="184">
        <v>40.777099999999997</v>
      </c>
      <c r="O1100" s="184">
        <v>9.8249999999999993</v>
      </c>
      <c r="P1100" s="184">
        <v>9.3282000000000007</v>
      </c>
      <c r="Q1100" s="184">
        <v>10.2432</v>
      </c>
      <c r="R1100" s="184">
        <v>18.206800000000001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44412</v>
      </c>
      <c r="E1101" s="184">
        <v>15.94</v>
      </c>
      <c r="F1101" s="184">
        <v>0.44109999999999999</v>
      </c>
      <c r="G1101" s="184">
        <v>3.1048</v>
      </c>
      <c r="H1101" s="184">
        <v>3.4392999999999998</v>
      </c>
      <c r="I1101" s="184">
        <v>4.5246000000000004</v>
      </c>
      <c r="J1101" s="184">
        <v>4.5932000000000004</v>
      </c>
      <c r="K1101" s="184">
        <v>15.3401</v>
      </c>
      <c r="L1101" s="184">
        <v>11.5465</v>
      </c>
      <c r="M1101" s="184">
        <v>38.729300000000002</v>
      </c>
      <c r="N1101" s="184">
        <v>48.141300000000001</v>
      </c>
      <c r="O1101" s="184">
        <v>13.273199999999999</v>
      </c>
      <c r="P1101" s="184"/>
      <c r="Q1101" s="184">
        <v>11.6365</v>
      </c>
      <c r="R1101" s="184">
        <v>23.2227</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44412</v>
      </c>
      <c r="E1102" s="184">
        <v>15.47</v>
      </c>
      <c r="F1102" s="184">
        <v>0.45450000000000002</v>
      </c>
      <c r="G1102" s="184">
        <v>3.0646</v>
      </c>
      <c r="H1102" s="184">
        <v>3.34</v>
      </c>
      <c r="I1102" s="184">
        <v>4.3860000000000001</v>
      </c>
      <c r="J1102" s="184">
        <v>4.4564000000000004</v>
      </c>
      <c r="K1102" s="184">
        <v>15.018599999999999</v>
      </c>
      <c r="L1102" s="184">
        <v>11.1351</v>
      </c>
      <c r="M1102" s="184">
        <v>38.001800000000003</v>
      </c>
      <c r="N1102" s="184">
        <v>47.193100000000001</v>
      </c>
      <c r="O1102" s="184">
        <v>12.631500000000001</v>
      </c>
      <c r="P1102" s="184"/>
      <c r="Q1102" s="184">
        <v>10.8504</v>
      </c>
      <c r="R1102" s="184">
        <v>22.451799999999999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44412</v>
      </c>
      <c r="E1103" s="184">
        <v>193.11580000000001</v>
      </c>
      <c r="F1103" s="184">
        <v>0.46</v>
      </c>
      <c r="G1103" s="184">
        <v>2.6756000000000002</v>
      </c>
      <c r="H1103" s="184">
        <v>3.2753999999999999</v>
      </c>
      <c r="I1103" s="184">
        <v>4.8720999999999997</v>
      </c>
      <c r="J1103" s="184">
        <v>4.1216999999999997</v>
      </c>
      <c r="K1103" s="184">
        <v>14.2486</v>
      </c>
      <c r="L1103" s="184">
        <v>12.558400000000001</v>
      </c>
      <c r="M1103" s="184">
        <v>40.654699999999998</v>
      </c>
      <c r="N1103" s="184">
        <v>53.544400000000003</v>
      </c>
      <c r="O1103" s="184">
        <v>15.119300000000001</v>
      </c>
      <c r="P1103" s="184">
        <v>15.097200000000001</v>
      </c>
      <c r="Q1103" s="184">
        <v>15.0291</v>
      </c>
      <c r="R1103" s="184">
        <v>26.184000000000001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44412</v>
      </c>
      <c r="E1104" s="184">
        <v>86.677656071235504</v>
      </c>
      <c r="F1104" s="184">
        <v>0.46</v>
      </c>
      <c r="G1104" s="184">
        <v>2.6753999999999998</v>
      </c>
      <c r="H1104" s="184">
        <v>3.2753999999999999</v>
      </c>
      <c r="I1104" s="184">
        <v>4.8719000000000001</v>
      </c>
      <c r="J1104" s="184">
        <v>4.1215999999999999</v>
      </c>
      <c r="K1104" s="184">
        <v>14.2485</v>
      </c>
      <c r="L1104" s="184">
        <v>12.5581</v>
      </c>
      <c r="M1104" s="184">
        <v>40.654800000000002</v>
      </c>
      <c r="N1104" s="184">
        <v>53.544600000000003</v>
      </c>
      <c r="O1104" s="184">
        <v>14.591699999999999</v>
      </c>
      <c r="P1104" s="184">
        <v>14.780200000000001</v>
      </c>
      <c r="Q1104" s="184">
        <v>14.844900000000001</v>
      </c>
      <c r="R1104" s="184">
        <v>25.881799999999998</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44412</v>
      </c>
      <c r="E1105" s="184">
        <v>182.39709999999999</v>
      </c>
      <c r="F1105" s="184">
        <v>0.45760000000000001</v>
      </c>
      <c r="G1105" s="184">
        <v>2.6634000000000002</v>
      </c>
      <c r="H1105" s="184">
        <v>3.2576000000000001</v>
      </c>
      <c r="I1105" s="184">
        <v>4.8330000000000002</v>
      </c>
      <c r="J1105" s="184">
        <v>4.0355999999999996</v>
      </c>
      <c r="K1105" s="184">
        <v>13.9869</v>
      </c>
      <c r="L1105" s="184">
        <v>12.047599999999999</v>
      </c>
      <c r="M1105" s="184">
        <v>39.708399999999997</v>
      </c>
      <c r="N1105" s="184">
        <v>52.104199999999999</v>
      </c>
      <c r="O1105" s="184">
        <v>14.114599999999999</v>
      </c>
      <c r="P1105" s="184">
        <v>14.1441</v>
      </c>
      <c r="Q1105" s="184">
        <v>13.785500000000001</v>
      </c>
      <c r="R1105" s="184">
        <v>25.071899999999999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44412</v>
      </c>
      <c r="E1106" s="184">
        <v>897.56286957044699</v>
      </c>
      <c r="F1106" s="184">
        <v>0.45760000000000001</v>
      </c>
      <c r="G1106" s="184">
        <v>2.6633</v>
      </c>
      <c r="H1106" s="184">
        <v>3.2576000000000001</v>
      </c>
      <c r="I1106" s="184">
        <v>4.8330000000000002</v>
      </c>
      <c r="J1106" s="184">
        <v>4.0354999999999999</v>
      </c>
      <c r="K1106" s="184">
        <v>13.987</v>
      </c>
      <c r="L1106" s="184">
        <v>12.047499999999999</v>
      </c>
      <c r="M1106" s="184">
        <v>39.708599999999997</v>
      </c>
      <c r="N1106" s="184">
        <v>52.104500000000002</v>
      </c>
      <c r="O1106" s="184">
        <v>13.413</v>
      </c>
      <c r="P1106" s="184">
        <v>13.7219</v>
      </c>
      <c r="Q1106" s="184">
        <v>13.783300000000001</v>
      </c>
      <c r="R1106" s="184">
        <v>24.502300000000002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0.48520869565217378</v>
      </c>
      <c r="G1107" s="186">
        <v>2.6393695652173905</v>
      </c>
      <c r="H1107" s="186">
        <v>3.1987405797101447</v>
      </c>
      <c r="I1107" s="186">
        <v>4.3555507246376841</v>
      </c>
      <c r="J1107" s="186">
        <v>4.3096826086956508</v>
      </c>
      <c r="K1107" s="186">
        <v>14.275608695652176</v>
      </c>
      <c r="L1107" s="186">
        <v>11.780275362318843</v>
      </c>
      <c r="M1107" s="186">
        <v>38.997283582089544</v>
      </c>
      <c r="N1107" s="186">
        <v>48.691785714285736</v>
      </c>
      <c r="O1107" s="186">
        <v>13.518173770491799</v>
      </c>
      <c r="P1107" s="186">
        <v>13.756216949152543</v>
      </c>
      <c r="Q1107" s="186">
        <v>16.358646376811592</v>
      </c>
      <c r="R1107" s="186">
        <v>23.099623809523809</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0.46510000000000001</v>
      </c>
      <c r="G1108" s="186">
        <v>2.5853999999999999</v>
      </c>
      <c r="H1108" s="186">
        <v>3.2402000000000002</v>
      </c>
      <c r="I1108" s="186">
        <v>4.3300999999999998</v>
      </c>
      <c r="J1108" s="186">
        <v>4.2401</v>
      </c>
      <c r="K1108" s="186">
        <v>14.0625</v>
      </c>
      <c r="L1108" s="186">
        <v>11.931800000000001</v>
      </c>
      <c r="M1108" s="186">
        <v>39.066899999999997</v>
      </c>
      <c r="N1108" s="186">
        <v>48.203899999999997</v>
      </c>
      <c r="O1108" s="186">
        <v>13.3561</v>
      </c>
      <c r="P1108" s="186">
        <v>13.6609</v>
      </c>
      <c r="Q1108" s="186">
        <v>15.0291</v>
      </c>
      <c r="R1108" s="186">
        <v>23.2227</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44412</v>
      </c>
      <c r="E1111" s="184">
        <v>224.25721844392601</v>
      </c>
      <c r="F1111" s="184">
        <v>2.2303999999999999</v>
      </c>
      <c r="G1111" s="184">
        <v>2.7193000000000001</v>
      </c>
      <c r="H1111" s="184">
        <v>2.9691999999999998</v>
      </c>
      <c r="I1111" s="184">
        <v>2.9697</v>
      </c>
      <c r="J1111" s="184">
        <v>2.9249999999999998</v>
      </c>
      <c r="K1111" s="184">
        <v>3.2168000000000001</v>
      </c>
      <c r="L1111" s="184">
        <v>3.3856999999999999</v>
      </c>
      <c r="M1111" s="184">
        <v>3.3029000000000002</v>
      </c>
      <c r="N1111" s="184">
        <v>3.2959999999999998</v>
      </c>
      <c r="O1111" s="184">
        <v>5.2737999999999996</v>
      </c>
      <c r="P1111" s="184">
        <v>6.0038999999999998</v>
      </c>
      <c r="Q1111" s="184">
        <v>6.8876999999999997</v>
      </c>
      <c r="R1111" s="184">
        <v>4.2411000000000003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44412</v>
      </c>
      <c r="E1112" s="184">
        <v>332.96390000000002</v>
      </c>
      <c r="F1112" s="184">
        <v>2.6311</v>
      </c>
      <c r="G1112" s="184">
        <v>2.9933999999999998</v>
      </c>
      <c r="H1112" s="184">
        <v>3.1324000000000001</v>
      </c>
      <c r="I1112" s="184">
        <v>3.2715999999999998</v>
      </c>
      <c r="J1112" s="184">
        <v>3.2690999999999999</v>
      </c>
      <c r="K1112" s="184">
        <v>3.2427999999999999</v>
      </c>
      <c r="L1112" s="184">
        <v>3.2475999999999998</v>
      </c>
      <c r="M1112" s="184">
        <v>3.1440000000000001</v>
      </c>
      <c r="N1112" s="184">
        <v>3.1898</v>
      </c>
      <c r="O1112" s="184">
        <v>5.3048000000000002</v>
      </c>
      <c r="P1112" s="184">
        <v>5.9436999999999998</v>
      </c>
      <c r="Q1112" s="184">
        <v>7.1744000000000003</v>
      </c>
      <c r="R1112" s="184">
        <v>4.2405999999999997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44412</v>
      </c>
      <c r="E1113" s="184">
        <v>335.3494</v>
      </c>
      <c r="F1113" s="184">
        <v>2.7429999999999999</v>
      </c>
      <c r="G1113" s="184">
        <v>3.0991</v>
      </c>
      <c r="H1113" s="184">
        <v>3.2439</v>
      </c>
      <c r="I1113" s="184">
        <v>3.3855</v>
      </c>
      <c r="J1113" s="184">
        <v>3.3834</v>
      </c>
      <c r="K1113" s="184">
        <v>3.3635999999999999</v>
      </c>
      <c r="L1113" s="184">
        <v>3.3668</v>
      </c>
      <c r="M1113" s="184">
        <v>3.2589999999999999</v>
      </c>
      <c r="N1113" s="184">
        <v>3.3026</v>
      </c>
      <c r="O1113" s="184">
        <v>5.4084000000000003</v>
      </c>
      <c r="P1113" s="184">
        <v>6.0419999999999998</v>
      </c>
      <c r="Q1113" s="184">
        <v>7.2332000000000001</v>
      </c>
      <c r="R1113" s="184">
        <v>4.3475000000000001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44412</v>
      </c>
      <c r="E1114" s="184">
        <v>554.48940000000005</v>
      </c>
      <c r="F1114" s="184">
        <v>2.6332</v>
      </c>
      <c r="G1114" s="184">
        <v>2.9935999999999998</v>
      </c>
      <c r="H1114" s="184">
        <v>3.1324000000000001</v>
      </c>
      <c r="I1114" s="184">
        <v>3.2719</v>
      </c>
      <c r="J1114" s="184">
        <v>3.2692000000000001</v>
      </c>
      <c r="K1114" s="184">
        <v>3.2429999999999999</v>
      </c>
      <c r="L1114" s="184">
        <v>3.2477</v>
      </c>
      <c r="M1114" s="184">
        <v>3.1440999999999999</v>
      </c>
      <c r="N1114" s="184">
        <v>3.1899000000000002</v>
      </c>
      <c r="O1114" s="184">
        <v>5.3049999999999997</v>
      </c>
      <c r="P1114" s="184">
        <v>5.9439000000000002</v>
      </c>
      <c r="Q1114" s="184">
        <v>6.9034000000000004</v>
      </c>
      <c r="R1114" s="184">
        <v>4.2405999999999997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44412</v>
      </c>
      <c r="E1115" s="184">
        <v>540.32910000000004</v>
      </c>
      <c r="F1115" s="184">
        <v>2.6347</v>
      </c>
      <c r="G1115" s="184">
        <v>2.9933000000000001</v>
      </c>
      <c r="H1115" s="184">
        <v>3.1334</v>
      </c>
      <c r="I1115" s="184">
        <v>3.2721</v>
      </c>
      <c r="J1115" s="184">
        <v>3.2692000000000001</v>
      </c>
      <c r="K1115" s="184">
        <v>3.2429999999999999</v>
      </c>
      <c r="L1115" s="184">
        <v>3.2477</v>
      </c>
      <c r="M1115" s="184">
        <v>3.1440999999999999</v>
      </c>
      <c r="N1115" s="184">
        <v>3.1899000000000002</v>
      </c>
      <c r="O1115" s="184">
        <v>5.3049999999999997</v>
      </c>
      <c r="P1115" s="184">
        <v>5.9439000000000002</v>
      </c>
      <c r="Q1115" s="184">
        <v>7.2351000000000001</v>
      </c>
      <c r="R1115" s="184">
        <v>4.2405999999999997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44412</v>
      </c>
      <c r="E1116" s="184">
        <v>2310.8775000000001</v>
      </c>
      <c r="F1116" s="184">
        <v>3.0975999999999999</v>
      </c>
      <c r="G1116" s="184">
        <v>3.194</v>
      </c>
      <c r="H1116" s="184">
        <v>3.2160000000000002</v>
      </c>
      <c r="I1116" s="184">
        <v>3.4087999999999998</v>
      </c>
      <c r="J1116" s="184">
        <v>3.4207000000000001</v>
      </c>
      <c r="K1116" s="184">
        <v>3.3389000000000002</v>
      </c>
      <c r="L1116" s="184">
        <v>3.3363999999999998</v>
      </c>
      <c r="M1116" s="184">
        <v>3.2425999999999999</v>
      </c>
      <c r="N1116" s="184">
        <v>3.2898000000000001</v>
      </c>
      <c r="O1116" s="184">
        <v>5.3547000000000002</v>
      </c>
      <c r="P1116" s="184">
        <v>6.02</v>
      </c>
      <c r="Q1116" s="184">
        <v>7.1818</v>
      </c>
      <c r="R1116" s="184">
        <v>4.3019999999999996</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44412</v>
      </c>
      <c r="E1117" s="184">
        <v>2298.1138000000001</v>
      </c>
      <c r="F1117" s="184">
        <v>3.0259</v>
      </c>
      <c r="G1117" s="184">
        <v>3.1223000000000001</v>
      </c>
      <c r="H1117" s="184">
        <v>3.1446000000000001</v>
      </c>
      <c r="I1117" s="184">
        <v>3.3374999999999999</v>
      </c>
      <c r="J1117" s="184">
        <v>3.3494000000000002</v>
      </c>
      <c r="K1117" s="184">
        <v>3.2671999999999999</v>
      </c>
      <c r="L1117" s="184">
        <v>3.2644000000000002</v>
      </c>
      <c r="M1117" s="184">
        <v>3.1701000000000001</v>
      </c>
      <c r="N1117" s="184">
        <v>3.2162999999999999</v>
      </c>
      <c r="O1117" s="184">
        <v>5.2912999999999997</v>
      </c>
      <c r="P1117" s="184">
        <v>5.9524999999999997</v>
      </c>
      <c r="Q1117" s="184">
        <v>7.2885999999999997</v>
      </c>
      <c r="R1117" s="184">
        <v>4.2351999999999999</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44412</v>
      </c>
      <c r="E1118" s="184">
        <v>2145.8303000000001</v>
      </c>
      <c r="F1118" s="184">
        <v>2.5278</v>
      </c>
      <c r="G1118" s="184">
        <v>2.6206</v>
      </c>
      <c r="H1118" s="184">
        <v>2.6438999999999999</v>
      </c>
      <c r="I1118" s="184">
        <v>2.8371</v>
      </c>
      <c r="J1118" s="184">
        <v>2.8479000000000001</v>
      </c>
      <c r="K1118" s="184">
        <v>2.7633000000000001</v>
      </c>
      <c r="L1118" s="184">
        <v>2.7570000000000001</v>
      </c>
      <c r="M1118" s="184">
        <v>2.6591999999999998</v>
      </c>
      <c r="N1118" s="184">
        <v>2.7014999999999998</v>
      </c>
      <c r="O1118" s="184">
        <v>4.7774000000000001</v>
      </c>
      <c r="P1118" s="184">
        <v>5.4071999999999996</v>
      </c>
      <c r="Q1118" s="184">
        <v>6.9047000000000001</v>
      </c>
      <c r="R1118" s="184">
        <v>3.7427000000000001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44412</v>
      </c>
      <c r="E1119" s="184">
        <v>2377.4256</v>
      </c>
      <c r="F1119" s="184">
        <v>3.0263</v>
      </c>
      <c r="G1119" s="184">
        <v>3.0354999999999999</v>
      </c>
      <c r="H1119" s="184">
        <v>3.149</v>
      </c>
      <c r="I1119" s="184">
        <v>3.3170000000000002</v>
      </c>
      <c r="J1119" s="184">
        <v>3.3950999999999998</v>
      </c>
      <c r="K1119" s="184">
        <v>3.3136000000000001</v>
      </c>
      <c r="L1119" s="184">
        <v>3.3300999999999998</v>
      </c>
      <c r="M1119" s="184">
        <v>3.2214</v>
      </c>
      <c r="N1119" s="184">
        <v>3.2427000000000001</v>
      </c>
      <c r="O1119" s="184">
        <v>5.2525000000000004</v>
      </c>
      <c r="P1119" s="184">
        <v>5.9253999999999998</v>
      </c>
      <c r="Q1119" s="184">
        <v>7.173</v>
      </c>
      <c r="R1119" s="184">
        <v>4.1891999999999996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44412</v>
      </c>
      <c r="E1120" s="184">
        <v>2397.1086</v>
      </c>
      <c r="F1120" s="184">
        <v>3.1248</v>
      </c>
      <c r="G1120" s="184">
        <v>3.1355</v>
      </c>
      <c r="H1120" s="184">
        <v>3.2490000000000001</v>
      </c>
      <c r="I1120" s="184">
        <v>3.4171</v>
      </c>
      <c r="J1120" s="184">
        <v>3.4954000000000001</v>
      </c>
      <c r="K1120" s="184">
        <v>3.4144000000000001</v>
      </c>
      <c r="L1120" s="184">
        <v>3.4317000000000002</v>
      </c>
      <c r="M1120" s="184">
        <v>3.3239000000000001</v>
      </c>
      <c r="N1120" s="184">
        <v>3.3458999999999999</v>
      </c>
      <c r="O1120" s="184">
        <v>5.3563000000000001</v>
      </c>
      <c r="P1120" s="184">
        <v>6.0326000000000004</v>
      </c>
      <c r="Q1120" s="184">
        <v>7.2224000000000004</v>
      </c>
      <c r="R1120" s="184">
        <v>4.2933000000000003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44412</v>
      </c>
      <c r="E1121" s="184">
        <v>3498.3726999999999</v>
      </c>
      <c r="F1121" s="184">
        <v>3.0249000000000001</v>
      </c>
      <c r="G1121" s="184">
        <v>3.0354999999999999</v>
      </c>
      <c r="H1121" s="184">
        <v>3.1488999999999998</v>
      </c>
      <c r="I1121" s="184">
        <v>3.3169</v>
      </c>
      <c r="J1121" s="184">
        <v>3.3950999999999998</v>
      </c>
      <c r="K1121" s="184">
        <v>3.3136999999999999</v>
      </c>
      <c r="L1121" s="184">
        <v>3.3300999999999998</v>
      </c>
      <c r="M1121" s="184">
        <v>3.2214999999999998</v>
      </c>
      <c r="N1121" s="184">
        <v>3.2427000000000001</v>
      </c>
      <c r="O1121" s="184">
        <v>5.2525000000000004</v>
      </c>
      <c r="P1121" s="184">
        <v>5.8893000000000004</v>
      </c>
      <c r="Q1121" s="184">
        <v>6.6448</v>
      </c>
      <c r="R1121" s="184">
        <v>4.1891999999999996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44412</v>
      </c>
      <c r="E1122" s="184">
        <v>3176.8512999999998</v>
      </c>
      <c r="F1122" s="184">
        <v>3.0724999999999998</v>
      </c>
      <c r="G1122" s="184">
        <v>3.1074999999999999</v>
      </c>
      <c r="H1122" s="184">
        <v>3.2033999999999998</v>
      </c>
      <c r="I1122" s="184">
        <v>3.3071000000000002</v>
      </c>
      <c r="J1122" s="184">
        <v>3.3302</v>
      </c>
      <c r="K1122" s="184">
        <v>3.3117000000000001</v>
      </c>
      <c r="L1122" s="184">
        <v>3.327</v>
      </c>
      <c r="M1122" s="184">
        <v>3.2448999999999999</v>
      </c>
      <c r="N1122" s="184">
        <v>3.2722000000000002</v>
      </c>
      <c r="O1122" s="184">
        <v>5.2717000000000001</v>
      </c>
      <c r="P1122" s="184">
        <v>5.9042000000000003</v>
      </c>
      <c r="Q1122" s="184">
        <v>7.0652999999999997</v>
      </c>
      <c r="R1122" s="184">
        <v>4.2142999999999997</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44412</v>
      </c>
      <c r="E1123" s="184">
        <v>3203.8132000000001</v>
      </c>
      <c r="F1123" s="184">
        <v>3.1720000000000002</v>
      </c>
      <c r="G1123" s="184">
        <v>3.2075</v>
      </c>
      <c r="H1123" s="184">
        <v>3.3033999999999999</v>
      </c>
      <c r="I1123" s="184">
        <v>3.4073000000000002</v>
      </c>
      <c r="J1123" s="184">
        <v>3.4304999999999999</v>
      </c>
      <c r="K1123" s="184">
        <v>3.4125000000000001</v>
      </c>
      <c r="L1123" s="184">
        <v>3.4287000000000001</v>
      </c>
      <c r="M1123" s="184">
        <v>3.3473999999999999</v>
      </c>
      <c r="N1123" s="184">
        <v>3.3755999999999999</v>
      </c>
      <c r="O1123" s="184">
        <v>5.3921000000000001</v>
      </c>
      <c r="P1123" s="184">
        <v>6.0175000000000001</v>
      </c>
      <c r="Q1123" s="184">
        <v>7.1645000000000003</v>
      </c>
      <c r="R1123" s="184">
        <v>4.3250999999999999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44412</v>
      </c>
      <c r="E1124" s="184">
        <v>3002.4056</v>
      </c>
      <c r="F1124" s="184">
        <v>3.0358000000000001</v>
      </c>
      <c r="G1124" s="184">
        <v>3.0720000000000001</v>
      </c>
      <c r="H1124" s="184">
        <v>3.1678999999999999</v>
      </c>
      <c r="I1124" s="184">
        <v>3.2717000000000001</v>
      </c>
      <c r="J1124" s="184">
        <v>3.2947000000000002</v>
      </c>
      <c r="K1124" s="184">
        <v>3.2759999999999998</v>
      </c>
      <c r="L1124" s="184">
        <v>3.2911000000000001</v>
      </c>
      <c r="M1124" s="184">
        <v>3.2086999999999999</v>
      </c>
      <c r="N1124" s="184">
        <v>3.2355999999999998</v>
      </c>
      <c r="O1124" s="184">
        <v>5.2336999999999998</v>
      </c>
      <c r="P1124" s="184">
        <v>5.8552999999999997</v>
      </c>
      <c r="Q1124" s="184">
        <v>6.7088000000000001</v>
      </c>
      <c r="R1124" s="184">
        <v>4.1839000000000004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44412</v>
      </c>
      <c r="E1125" s="184">
        <v>2393.5891999999999</v>
      </c>
      <c r="F1125" s="184">
        <v>2.6657000000000002</v>
      </c>
      <c r="G1125" s="184">
        <v>3.1091000000000002</v>
      </c>
      <c r="H1125" s="184">
        <v>3.1972999999999998</v>
      </c>
      <c r="I1125" s="184">
        <v>3.2921999999999998</v>
      </c>
      <c r="J1125" s="184">
        <v>3.2633000000000001</v>
      </c>
      <c r="K1125" s="184">
        <v>3.2376</v>
      </c>
      <c r="L1125" s="184">
        <v>3.2890999999999999</v>
      </c>
      <c r="M1125" s="184">
        <v>3.2082000000000002</v>
      </c>
      <c r="N1125" s="184">
        <v>3.2376999999999998</v>
      </c>
      <c r="O1125" s="184">
        <v>5.2298</v>
      </c>
      <c r="P1125" s="184">
        <v>5.9489000000000001</v>
      </c>
      <c r="Q1125" s="184">
        <v>7.1482000000000001</v>
      </c>
      <c r="R1125" s="184">
        <v>4.1760999999999999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44412</v>
      </c>
      <c r="E1126" s="184">
        <v>2374.5529999999999</v>
      </c>
      <c r="F1126" s="184">
        <v>2.5964</v>
      </c>
      <c r="G1126" s="184">
        <v>3.0392000000000001</v>
      </c>
      <c r="H1126" s="184">
        <v>3.1276999999999999</v>
      </c>
      <c r="I1126" s="184">
        <v>3.2225000000000001</v>
      </c>
      <c r="J1126" s="184">
        <v>3.1936</v>
      </c>
      <c r="K1126" s="184">
        <v>3.1677</v>
      </c>
      <c r="L1126" s="184">
        <v>3.2132000000000001</v>
      </c>
      <c r="M1126" s="184">
        <v>3.129</v>
      </c>
      <c r="N1126" s="184">
        <v>3.1566000000000001</v>
      </c>
      <c r="O1126" s="184">
        <v>5.1429999999999998</v>
      </c>
      <c r="P1126" s="184">
        <v>5.8578000000000001</v>
      </c>
      <c r="Q1126" s="184">
        <v>6.8457999999999997</v>
      </c>
      <c r="R1126" s="184">
        <v>4.0919999999999996</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44412</v>
      </c>
      <c r="E1127" s="184">
        <v>2494.2781</v>
      </c>
      <c r="F1127" s="184">
        <v>3.2738</v>
      </c>
      <c r="G1127" s="184">
        <v>3.1055000000000001</v>
      </c>
      <c r="H1127" s="184">
        <v>3.1299000000000001</v>
      </c>
      <c r="I1127" s="184">
        <v>3.2521</v>
      </c>
      <c r="J1127" s="184">
        <v>3.2458999999999998</v>
      </c>
      <c r="K1127" s="184">
        <v>3.2299000000000002</v>
      </c>
      <c r="L1127" s="184">
        <v>3.2227000000000001</v>
      </c>
      <c r="M1127" s="184">
        <v>3.1596000000000002</v>
      </c>
      <c r="N1127" s="184">
        <v>3.1798000000000002</v>
      </c>
      <c r="O1127" s="184">
        <v>4.9976000000000003</v>
      </c>
      <c r="P1127" s="184">
        <v>5.7331000000000003</v>
      </c>
      <c r="Q1127" s="184">
        <v>6.9764999999999997</v>
      </c>
      <c r="R1127" s="184">
        <v>3.8936000000000002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44412</v>
      </c>
      <c r="E1128" s="184">
        <v>2486.299</v>
      </c>
      <c r="F1128" s="184">
        <v>3.2461000000000002</v>
      </c>
      <c r="G1128" s="184">
        <v>3.0758000000000001</v>
      </c>
      <c r="H1128" s="184">
        <v>3.1</v>
      </c>
      <c r="I1128" s="184">
        <v>3.222</v>
      </c>
      <c r="J1128" s="184">
        <v>3.2158000000000002</v>
      </c>
      <c r="K1128" s="184">
        <v>3.2037</v>
      </c>
      <c r="L1128" s="184">
        <v>3.1951999999999998</v>
      </c>
      <c r="M1128" s="184">
        <v>3.1294</v>
      </c>
      <c r="N1128" s="184">
        <v>3.1516000000000002</v>
      </c>
      <c r="O1128" s="184">
        <v>4.9687000000000001</v>
      </c>
      <c r="P1128" s="184">
        <v>5.7004999999999999</v>
      </c>
      <c r="Q1128" s="184">
        <v>7.1855000000000002</v>
      </c>
      <c r="R1128" s="184">
        <v>3.8689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44412</v>
      </c>
      <c r="E1129" s="184">
        <v>1121.3250324805001</v>
      </c>
      <c r="F1129" s="184">
        <v>2.5022000000000002</v>
      </c>
      <c r="G1129" s="184">
        <v>2.5343</v>
      </c>
      <c r="H1129" s="184">
        <v>2.5674999999999999</v>
      </c>
      <c r="I1129" s="184">
        <v>2.5882999999999998</v>
      </c>
      <c r="J1129" s="184">
        <v>2.5082</v>
      </c>
      <c r="K1129" s="184">
        <v>2.6027</v>
      </c>
      <c r="L1129" s="184">
        <v>2.6555</v>
      </c>
      <c r="M1129" s="184">
        <v>2.5988000000000002</v>
      </c>
      <c r="N1129" s="184">
        <v>2.6042999999999998</v>
      </c>
      <c r="O1129" s="184">
        <v>3.3188</v>
      </c>
      <c r="P1129" s="184"/>
      <c r="Q1129" s="184">
        <v>3.431</v>
      </c>
      <c r="R1129" s="184">
        <v>2.8407</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44412</v>
      </c>
      <c r="E1130" s="184">
        <v>2974.7655</v>
      </c>
      <c r="F1130" s="184">
        <v>2.8530000000000002</v>
      </c>
      <c r="G1130" s="184">
        <v>3.1909999999999998</v>
      </c>
      <c r="H1130" s="184">
        <v>3.2324999999999999</v>
      </c>
      <c r="I1130" s="184">
        <v>3.3624999999999998</v>
      </c>
      <c r="J1130" s="184">
        <v>3.3624999999999998</v>
      </c>
      <c r="K1130" s="184">
        <v>3.3233999999999999</v>
      </c>
      <c r="L1130" s="184">
        <v>3.3340999999999998</v>
      </c>
      <c r="M1130" s="184">
        <v>3.2431000000000001</v>
      </c>
      <c r="N1130" s="184">
        <v>3.2717000000000001</v>
      </c>
      <c r="O1130" s="184">
        <v>5.2968999999999999</v>
      </c>
      <c r="P1130" s="184">
        <v>5.9749999999999996</v>
      </c>
      <c r="Q1130" s="184">
        <v>7.1440999999999999</v>
      </c>
      <c r="R1130" s="184">
        <v>4.2344999999999997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44412</v>
      </c>
      <c r="E1131" s="184">
        <v>2952.0246999999999</v>
      </c>
      <c r="F1131" s="184">
        <v>2.7425999999999999</v>
      </c>
      <c r="G1131" s="184">
        <v>3.0808</v>
      </c>
      <c r="H1131" s="184">
        <v>3.1225000000000001</v>
      </c>
      <c r="I1131" s="184">
        <v>3.2524000000000002</v>
      </c>
      <c r="J1131" s="184">
        <v>3.2522000000000002</v>
      </c>
      <c r="K1131" s="184">
        <v>3.2218</v>
      </c>
      <c r="L1131" s="184">
        <v>3.2351000000000001</v>
      </c>
      <c r="M1131" s="184">
        <v>3.1493000000000002</v>
      </c>
      <c r="N1131" s="184">
        <v>3.1846000000000001</v>
      </c>
      <c r="O1131" s="184">
        <v>5.2001999999999997</v>
      </c>
      <c r="P1131" s="184">
        <v>5.8657000000000004</v>
      </c>
      <c r="Q1131" s="184">
        <v>7.1336000000000004</v>
      </c>
      <c r="R1131" s="184">
        <v>4.1422999999999996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44412</v>
      </c>
      <c r="E1132" s="184">
        <v>2685.6019000000001</v>
      </c>
      <c r="F1132" s="184">
        <v>3.0596000000000001</v>
      </c>
      <c r="G1132" s="184">
        <v>3.1879</v>
      </c>
      <c r="H1132" s="184">
        <v>3.2822</v>
      </c>
      <c r="I1132" s="184">
        <v>3.5028999999999999</v>
      </c>
      <c r="J1132" s="184">
        <v>3.5367000000000002</v>
      </c>
      <c r="K1132" s="184">
        <v>3.4992000000000001</v>
      </c>
      <c r="L1132" s="184">
        <v>3.5042</v>
      </c>
      <c r="M1132" s="184">
        <v>3.4218000000000002</v>
      </c>
      <c r="N1132" s="184">
        <v>3.4365000000000001</v>
      </c>
      <c r="O1132" s="184">
        <v>5.4489999999999998</v>
      </c>
      <c r="P1132" s="184">
        <v>6.0076999999999998</v>
      </c>
      <c r="Q1132" s="184">
        <v>7.1009000000000002</v>
      </c>
      <c r="R1132" s="184">
        <v>4.4242999999999997</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44412</v>
      </c>
      <c r="E1133" s="184">
        <v>2652.7440999999999</v>
      </c>
      <c r="F1133" s="184">
        <v>2.8085</v>
      </c>
      <c r="G1133" s="184">
        <v>2.9373999999999998</v>
      </c>
      <c r="H1133" s="184">
        <v>3.0318000000000001</v>
      </c>
      <c r="I1133" s="184">
        <v>3.2524999999999999</v>
      </c>
      <c r="J1133" s="184">
        <v>3.2858999999999998</v>
      </c>
      <c r="K1133" s="184">
        <v>3.2471000000000001</v>
      </c>
      <c r="L1133" s="184">
        <v>3.25</v>
      </c>
      <c r="M1133" s="184">
        <v>3.1656</v>
      </c>
      <c r="N1133" s="184">
        <v>3.1781999999999999</v>
      </c>
      <c r="O1133" s="184">
        <v>5.2276999999999996</v>
      </c>
      <c r="P1133" s="184">
        <v>5.83</v>
      </c>
      <c r="Q1133" s="184">
        <v>7.1928000000000001</v>
      </c>
      <c r="R1133" s="184">
        <v>4.1588000000000003</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44412</v>
      </c>
      <c r="E1134" s="184">
        <v>2412.4834999999998</v>
      </c>
      <c r="F1134" s="184">
        <v>2.8083</v>
      </c>
      <c r="G1134" s="184">
        <v>2.9379</v>
      </c>
      <c r="H1134" s="184">
        <v>3.0322</v>
      </c>
      <c r="I1134" s="184">
        <v>3.2528999999999999</v>
      </c>
      <c r="J1134" s="184">
        <v>3.2862</v>
      </c>
      <c r="K1134" s="184">
        <v>3.2475000000000001</v>
      </c>
      <c r="L1134" s="184">
        <v>3.2504</v>
      </c>
      <c r="M1134" s="184">
        <v>3.1659000000000002</v>
      </c>
      <c r="N1134" s="184">
        <v>3.1785000000000001</v>
      </c>
      <c r="O1134" s="184">
        <v>5.2275999999999998</v>
      </c>
      <c r="P1134" s="184">
        <v>5.8155999999999999</v>
      </c>
      <c r="Q1134" s="184">
        <v>6.5507</v>
      </c>
      <c r="R1134" s="184">
        <v>4.1585999999999999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44412</v>
      </c>
      <c r="E1136" s="184">
        <v>4800.4063999999998</v>
      </c>
      <c r="F1136" s="184">
        <v>2.2059000000000002</v>
      </c>
      <c r="G1136" s="184">
        <v>2.4881000000000002</v>
      </c>
      <c r="H1136" s="184">
        <v>2.4620000000000002</v>
      </c>
      <c r="I1136" s="184">
        <v>2.6135999999999999</v>
      </c>
      <c r="J1136" s="184">
        <v>2.6659000000000002</v>
      </c>
      <c r="K1136" s="184">
        <v>2.5849000000000002</v>
      </c>
      <c r="L1136" s="184">
        <v>2.5533999999999999</v>
      </c>
      <c r="M1136" s="184">
        <v>2.4708999999999999</v>
      </c>
      <c r="N1136" s="184">
        <v>2.4984000000000002</v>
      </c>
      <c r="O1136" s="184">
        <v>4.6967999999999996</v>
      </c>
      <c r="P1136" s="184">
        <v>5.2988999999999997</v>
      </c>
      <c r="Q1136" s="184">
        <v>6.9699</v>
      </c>
      <c r="R1136" s="184">
        <v>3.6345000000000001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44412</v>
      </c>
      <c r="E1137" s="184">
        <v>3110.1212999999998</v>
      </c>
      <c r="F1137" s="184">
        <v>2.8637999999999999</v>
      </c>
      <c r="G1137" s="184">
        <v>3.0962999999999998</v>
      </c>
      <c r="H1137" s="184">
        <v>3.0996000000000001</v>
      </c>
      <c r="I1137" s="184">
        <v>3.2646000000000002</v>
      </c>
      <c r="J1137" s="184">
        <v>3.3239000000000001</v>
      </c>
      <c r="K1137" s="184">
        <v>3.2513999999999998</v>
      </c>
      <c r="L1137" s="184">
        <v>3.2296999999999998</v>
      </c>
      <c r="M1137" s="184">
        <v>3.1534</v>
      </c>
      <c r="N1137" s="184">
        <v>3.1863999999999999</v>
      </c>
      <c r="O1137" s="184">
        <v>5.4076000000000004</v>
      </c>
      <c r="P1137" s="184">
        <v>6.0106999999999999</v>
      </c>
      <c r="Q1137" s="184">
        <v>7.3818999999999999</v>
      </c>
      <c r="R1137" s="184">
        <v>4.3327999999999998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44412</v>
      </c>
      <c r="E1138" s="184">
        <v>3127.0149000000001</v>
      </c>
      <c r="F1138" s="184">
        <v>2.9405000000000001</v>
      </c>
      <c r="G1138" s="184">
        <v>3.173</v>
      </c>
      <c r="H1138" s="184">
        <v>3.1764999999999999</v>
      </c>
      <c r="I1138" s="184">
        <v>3.3408000000000002</v>
      </c>
      <c r="J1138" s="184">
        <v>3.3988</v>
      </c>
      <c r="K1138" s="184">
        <v>3.3281999999999998</v>
      </c>
      <c r="L1138" s="184">
        <v>3.3071999999999999</v>
      </c>
      <c r="M1138" s="184">
        <v>3.2322000000000002</v>
      </c>
      <c r="N1138" s="184">
        <v>3.2683</v>
      </c>
      <c r="O1138" s="184">
        <v>5.4806999999999997</v>
      </c>
      <c r="P1138" s="184">
        <v>6.0804999999999998</v>
      </c>
      <c r="Q1138" s="184">
        <v>7.2765000000000004</v>
      </c>
      <c r="R1138" s="184">
        <v>4.4118000000000004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44412</v>
      </c>
      <c r="E1139" s="184">
        <v>4061.5808000000002</v>
      </c>
      <c r="F1139" s="184">
        <v>3.3298999999999999</v>
      </c>
      <c r="G1139" s="184">
        <v>3.0933999999999999</v>
      </c>
      <c r="H1139" s="184">
        <v>3.0834999999999999</v>
      </c>
      <c r="I1139" s="184">
        <v>3.2953000000000001</v>
      </c>
      <c r="J1139" s="184">
        <v>3.2774999999999999</v>
      </c>
      <c r="K1139" s="184">
        <v>3.2151999999999998</v>
      </c>
      <c r="L1139" s="184">
        <v>3.1787999999999998</v>
      </c>
      <c r="M1139" s="184">
        <v>3.0769000000000002</v>
      </c>
      <c r="N1139" s="184">
        <v>3.1179000000000001</v>
      </c>
      <c r="O1139" s="184">
        <v>5.1553000000000004</v>
      </c>
      <c r="P1139" s="184">
        <v>5.7937000000000003</v>
      </c>
      <c r="Q1139" s="184">
        <v>6.9667000000000003</v>
      </c>
      <c r="R1139" s="184">
        <v>4.0975999999999999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44412</v>
      </c>
      <c r="E1140" s="184">
        <v>4091.1291000000001</v>
      </c>
      <c r="F1140" s="184">
        <v>3.4306999999999999</v>
      </c>
      <c r="G1140" s="184">
        <v>3.1936</v>
      </c>
      <c r="H1140" s="184">
        <v>3.1836000000000002</v>
      </c>
      <c r="I1140" s="184">
        <v>3.3955000000000002</v>
      </c>
      <c r="J1140" s="184">
        <v>3.3784000000000001</v>
      </c>
      <c r="K1140" s="184">
        <v>3.3163</v>
      </c>
      <c r="L1140" s="184">
        <v>3.2797000000000001</v>
      </c>
      <c r="M1140" s="184">
        <v>3.1789000000000001</v>
      </c>
      <c r="N1140" s="184">
        <v>3.2208000000000001</v>
      </c>
      <c r="O1140" s="184">
        <v>5.2606000000000002</v>
      </c>
      <c r="P1140" s="184">
        <v>5.8997000000000002</v>
      </c>
      <c r="Q1140" s="184">
        <v>7.1180000000000003</v>
      </c>
      <c r="R1140" s="184">
        <v>4.2018000000000004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44412</v>
      </c>
      <c r="E1141" s="184">
        <v>2060.9611</v>
      </c>
      <c r="F1141" s="184">
        <v>2.7700999999999998</v>
      </c>
      <c r="G1141" s="184">
        <v>2.9500999999999999</v>
      </c>
      <c r="H1141" s="184">
        <v>3.0102000000000002</v>
      </c>
      <c r="I1141" s="184">
        <v>3.2572999999999999</v>
      </c>
      <c r="J1141" s="184">
        <v>3.2496</v>
      </c>
      <c r="K1141" s="184">
        <v>3.2336999999999998</v>
      </c>
      <c r="L1141" s="184">
        <v>3.2258</v>
      </c>
      <c r="M1141" s="184">
        <v>3.1280000000000001</v>
      </c>
      <c r="N1141" s="184">
        <v>3.1661000000000001</v>
      </c>
      <c r="O1141" s="184">
        <v>5.2061000000000002</v>
      </c>
      <c r="P1141" s="184">
        <v>5.8845999999999998</v>
      </c>
      <c r="Q1141" s="184">
        <v>4.2976000000000001</v>
      </c>
      <c r="R1141" s="184">
        <v>4.1058000000000003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44412</v>
      </c>
      <c r="E1142" s="184">
        <v>2072.154</v>
      </c>
      <c r="F1142" s="184">
        <v>2.8660999999999999</v>
      </c>
      <c r="G1142" s="184">
        <v>3.0463</v>
      </c>
      <c r="H1142" s="184">
        <v>3.1057999999999999</v>
      </c>
      <c r="I1142" s="184">
        <v>3.3527999999999998</v>
      </c>
      <c r="J1142" s="184">
        <v>3.3452999999999999</v>
      </c>
      <c r="K1142" s="184">
        <v>3.3298999999999999</v>
      </c>
      <c r="L1142" s="184">
        <v>3.3239999999999998</v>
      </c>
      <c r="M1142" s="184">
        <v>3.2282000000000002</v>
      </c>
      <c r="N1142" s="184">
        <v>3.2673999999999999</v>
      </c>
      <c r="O1142" s="184">
        <v>5.2981999999999996</v>
      </c>
      <c r="P1142" s="184">
        <v>5.9656000000000002</v>
      </c>
      <c r="Q1142" s="184">
        <v>7.1380999999999997</v>
      </c>
      <c r="R1142" s="184">
        <v>4.2092999999999998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44412</v>
      </c>
      <c r="E1143" s="184">
        <v>3003.9290999999998</v>
      </c>
      <c r="F1143" s="184">
        <v>1.9734</v>
      </c>
      <c r="G1143" s="184">
        <v>2.1539000000000001</v>
      </c>
      <c r="H1143" s="184">
        <v>2.2134</v>
      </c>
      <c r="I1143" s="184">
        <v>2.4601000000000002</v>
      </c>
      <c r="J1143" s="184">
        <v>2.4512999999999998</v>
      </c>
      <c r="K1143" s="184">
        <v>2.4317000000000002</v>
      </c>
      <c r="L1143" s="184">
        <v>2.4192999999999998</v>
      </c>
      <c r="M1143" s="184">
        <v>2.3172999999999999</v>
      </c>
      <c r="N1143" s="184">
        <v>2.3502000000000001</v>
      </c>
      <c r="O1143" s="184">
        <v>4.3562000000000003</v>
      </c>
      <c r="P1143" s="184">
        <v>5.0061999999999998</v>
      </c>
      <c r="Q1143" s="184">
        <v>6.0651999999999999</v>
      </c>
      <c r="R1143" s="184">
        <v>3.2846000000000002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44412</v>
      </c>
      <c r="E1144" s="184">
        <v>1092.7300318984501</v>
      </c>
      <c r="F1144" s="184">
        <v>2.58</v>
      </c>
      <c r="G1144" s="184">
        <v>2.6116999999999999</v>
      </c>
      <c r="H1144" s="184">
        <v>2.6278999999999999</v>
      </c>
      <c r="I1144" s="184">
        <v>2.6533000000000002</v>
      </c>
      <c r="J1144" s="184">
        <v>2.6644000000000001</v>
      </c>
      <c r="K1144" s="184">
        <v>2.6446999999999998</v>
      </c>
      <c r="L1144" s="184">
        <v>2.5760000000000001</v>
      </c>
      <c r="M1144" s="184">
        <v>2.5173999999999999</v>
      </c>
      <c r="N1144" s="184">
        <v>2.5196999999999998</v>
      </c>
      <c r="O1144" s="184"/>
      <c r="P1144" s="184"/>
      <c r="Q1144" s="184">
        <v>3.1408999999999998</v>
      </c>
      <c r="R1144" s="184">
        <v>2.7105999999999999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44412</v>
      </c>
      <c r="E1145" s="184">
        <v>306.36869999999999</v>
      </c>
      <c r="F1145" s="184">
        <v>2.9190999999999998</v>
      </c>
      <c r="G1145" s="184">
        <v>3.0825</v>
      </c>
      <c r="H1145" s="184">
        <v>3.1011000000000002</v>
      </c>
      <c r="I1145" s="184">
        <v>3.2982999999999998</v>
      </c>
      <c r="J1145" s="184">
        <v>3.2974000000000001</v>
      </c>
      <c r="K1145" s="184">
        <v>3.2130000000000001</v>
      </c>
      <c r="L1145" s="184">
        <v>3.2107000000000001</v>
      </c>
      <c r="M1145" s="184">
        <v>3.1366999999999998</v>
      </c>
      <c r="N1145" s="184">
        <v>3.1758000000000002</v>
      </c>
      <c r="O1145" s="184">
        <v>5.2569999999999997</v>
      </c>
      <c r="P1145" s="184">
        <v>5.9093999999999998</v>
      </c>
      <c r="Q1145" s="184">
        <v>7.3803999999999998</v>
      </c>
      <c r="R1145" s="184">
        <v>4.2146999999999997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44412</v>
      </c>
      <c r="E1146" s="184">
        <v>308.20830000000001</v>
      </c>
      <c r="F1146" s="184">
        <v>3.0438000000000001</v>
      </c>
      <c r="G1146" s="184">
        <v>3.2063000000000001</v>
      </c>
      <c r="H1146" s="184">
        <v>3.2231999999999998</v>
      </c>
      <c r="I1146" s="184">
        <v>3.4194</v>
      </c>
      <c r="J1146" s="184">
        <v>3.4178999999999999</v>
      </c>
      <c r="K1146" s="184">
        <v>3.3342000000000001</v>
      </c>
      <c r="L1146" s="184">
        <v>3.3328000000000002</v>
      </c>
      <c r="M1146" s="184">
        <v>3.2597</v>
      </c>
      <c r="N1146" s="184">
        <v>3.2997000000000001</v>
      </c>
      <c r="O1146" s="184">
        <v>5.3562000000000003</v>
      </c>
      <c r="P1146" s="184">
        <v>5.9923000000000002</v>
      </c>
      <c r="Q1146" s="184">
        <v>7.1755000000000004</v>
      </c>
      <c r="R1146" s="184">
        <v>4.3254999999999999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44412</v>
      </c>
      <c r="E1147" s="184">
        <v>2221.9272000000001</v>
      </c>
      <c r="F1147" s="184">
        <v>3.1362000000000001</v>
      </c>
      <c r="G1147" s="184">
        <v>3.0907</v>
      </c>
      <c r="H1147" s="184">
        <v>3.2208000000000001</v>
      </c>
      <c r="I1147" s="184">
        <v>3.3824000000000001</v>
      </c>
      <c r="J1147" s="184">
        <v>3.3961999999999999</v>
      </c>
      <c r="K1147" s="184">
        <v>3.4045999999999998</v>
      </c>
      <c r="L1147" s="184">
        <v>3.4016000000000002</v>
      </c>
      <c r="M1147" s="184">
        <v>3.3311999999999999</v>
      </c>
      <c r="N1147" s="184">
        <v>3.3883000000000001</v>
      </c>
      <c r="O1147" s="184">
        <v>5.4169</v>
      </c>
      <c r="P1147" s="184">
        <v>5.9901</v>
      </c>
      <c r="Q1147" s="184">
        <v>7.4718999999999998</v>
      </c>
      <c r="R1147" s="184">
        <v>4.4229000000000003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44412</v>
      </c>
      <c r="E1148" s="184">
        <v>2239.4490000000001</v>
      </c>
      <c r="F1148" s="184">
        <v>3.1768999999999998</v>
      </c>
      <c r="G1148" s="184">
        <v>3.1312000000000002</v>
      </c>
      <c r="H1148" s="184">
        <v>3.2608000000000001</v>
      </c>
      <c r="I1148" s="184">
        <v>3.4224000000000001</v>
      </c>
      <c r="J1148" s="184">
        <v>3.4363000000000001</v>
      </c>
      <c r="K1148" s="184">
        <v>3.4451999999999998</v>
      </c>
      <c r="L1148" s="184">
        <v>3.4424000000000001</v>
      </c>
      <c r="M1148" s="184">
        <v>3.3723000000000001</v>
      </c>
      <c r="N1148" s="184">
        <v>3.4297</v>
      </c>
      <c r="O1148" s="184">
        <v>5.49</v>
      </c>
      <c r="P1148" s="184">
        <v>6.0819000000000001</v>
      </c>
      <c r="Q1148" s="184">
        <v>7.1912000000000003</v>
      </c>
      <c r="R1148" s="184">
        <v>4.4726999999999997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44412</v>
      </c>
      <c r="E1149" s="184">
        <v>2514.0587</v>
      </c>
      <c r="F1149" s="184">
        <v>2.9155000000000002</v>
      </c>
      <c r="G1149" s="184">
        <v>3.1208</v>
      </c>
      <c r="H1149" s="184">
        <v>3.1806000000000001</v>
      </c>
      <c r="I1149" s="184">
        <v>3.347</v>
      </c>
      <c r="J1149" s="184">
        <v>3.3502000000000001</v>
      </c>
      <c r="K1149" s="184">
        <v>3.3001</v>
      </c>
      <c r="L1149" s="184">
        <v>3.2804000000000002</v>
      </c>
      <c r="M1149" s="184">
        <v>3.1882999999999999</v>
      </c>
      <c r="N1149" s="184">
        <v>3.2187000000000001</v>
      </c>
      <c r="O1149" s="184">
        <v>5.1413000000000002</v>
      </c>
      <c r="P1149" s="184">
        <v>5.8571</v>
      </c>
      <c r="Q1149" s="184">
        <v>7.0777000000000001</v>
      </c>
      <c r="R1149" s="184">
        <v>4.1070000000000002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44412</v>
      </c>
      <c r="E1150" s="184">
        <v>2500.9755</v>
      </c>
      <c r="F1150" s="184">
        <v>2.8651</v>
      </c>
      <c r="G1150" s="184">
        <v>3.0709</v>
      </c>
      <c r="H1150" s="184">
        <v>3.1305000000000001</v>
      </c>
      <c r="I1150" s="184">
        <v>3.2970000000000002</v>
      </c>
      <c r="J1150" s="184">
        <v>3.3</v>
      </c>
      <c r="K1150" s="184">
        <v>3.2496999999999998</v>
      </c>
      <c r="L1150" s="184">
        <v>3.2296</v>
      </c>
      <c r="M1150" s="184">
        <v>3.1371000000000002</v>
      </c>
      <c r="N1150" s="184">
        <v>3.1671</v>
      </c>
      <c r="O1150" s="184">
        <v>5.0811999999999999</v>
      </c>
      <c r="P1150" s="184">
        <v>5.7869999999999999</v>
      </c>
      <c r="Q1150" s="184">
        <v>5.4245000000000001</v>
      </c>
      <c r="R1150" s="184">
        <v>4.0537999999999998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44412</v>
      </c>
      <c r="E1151" s="184">
        <v>1606.288</v>
      </c>
      <c r="F1151" s="184">
        <v>2.7883</v>
      </c>
      <c r="G1151" s="184">
        <v>2.9517000000000002</v>
      </c>
      <c r="H1151" s="184">
        <v>2.8868</v>
      </c>
      <c r="I1151" s="184">
        <v>2.9725000000000001</v>
      </c>
      <c r="J1151" s="184">
        <v>2.9859</v>
      </c>
      <c r="K1151" s="184">
        <v>2.9929000000000001</v>
      </c>
      <c r="L1151" s="184">
        <v>2.9339</v>
      </c>
      <c r="M1151" s="184">
        <v>2.8620000000000001</v>
      </c>
      <c r="N1151" s="184">
        <v>2.8986999999999998</v>
      </c>
      <c r="O1151" s="184">
        <v>4.6508000000000003</v>
      </c>
      <c r="P1151" s="184">
        <v>5.3856999999999999</v>
      </c>
      <c r="Q1151" s="184">
        <v>6.3207000000000004</v>
      </c>
      <c r="R1151" s="184">
        <v>3.6444999999999999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44412</v>
      </c>
      <c r="E1152" s="184">
        <v>1600.0869</v>
      </c>
      <c r="F1152" s="184">
        <v>2.7376</v>
      </c>
      <c r="G1152" s="184">
        <v>2.9015</v>
      </c>
      <c r="H1152" s="184">
        <v>2.8367</v>
      </c>
      <c r="I1152" s="184">
        <v>2.9222999999999999</v>
      </c>
      <c r="J1152" s="184">
        <v>2.9357000000000002</v>
      </c>
      <c r="K1152" s="184">
        <v>2.9424999999999999</v>
      </c>
      <c r="L1152" s="184">
        <v>2.8831000000000002</v>
      </c>
      <c r="M1152" s="184">
        <v>2.8109000000000002</v>
      </c>
      <c r="N1152" s="184">
        <v>2.8475999999999999</v>
      </c>
      <c r="O1152" s="184">
        <v>4.5986000000000002</v>
      </c>
      <c r="P1152" s="184">
        <v>5.3331</v>
      </c>
      <c r="Q1152" s="184">
        <v>6.2675000000000001</v>
      </c>
      <c r="R1152" s="184">
        <v>3.5928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44412</v>
      </c>
      <c r="E1153" s="184">
        <v>2009.8503000000001</v>
      </c>
      <c r="F1153" s="184">
        <v>2.7115999999999998</v>
      </c>
      <c r="G1153" s="184">
        <v>2.8645999999999998</v>
      </c>
      <c r="H1153" s="184">
        <v>2.7450000000000001</v>
      </c>
      <c r="I1153" s="184">
        <v>2.9087000000000001</v>
      </c>
      <c r="J1153" s="184">
        <v>2.8959000000000001</v>
      </c>
      <c r="K1153" s="184">
        <v>2.9089</v>
      </c>
      <c r="L1153" s="184">
        <v>2.9102000000000001</v>
      </c>
      <c r="M1153" s="184">
        <v>3.1122999999999998</v>
      </c>
      <c r="N1153" s="184">
        <v>3.1107</v>
      </c>
      <c r="O1153" s="184">
        <v>5.0858999999999996</v>
      </c>
      <c r="P1153" s="184">
        <v>5.8407</v>
      </c>
      <c r="Q1153" s="184">
        <v>7.3956999999999997</v>
      </c>
      <c r="R1153" s="184">
        <v>4.0077999999999996</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44412</v>
      </c>
      <c r="E1154" s="184">
        <v>2026.8510000000001</v>
      </c>
      <c r="F1154" s="184">
        <v>2.8130999999999999</v>
      </c>
      <c r="G1154" s="184">
        <v>2.9649000000000001</v>
      </c>
      <c r="H1154" s="184">
        <v>2.8451</v>
      </c>
      <c r="I1154" s="184">
        <v>3.0114000000000001</v>
      </c>
      <c r="J1154" s="184">
        <v>2.9967000000000001</v>
      </c>
      <c r="K1154" s="184">
        <v>3.0095000000000001</v>
      </c>
      <c r="L1154" s="184">
        <v>3.0110000000000001</v>
      </c>
      <c r="M1154" s="184">
        <v>3.2151999999999998</v>
      </c>
      <c r="N1154" s="184">
        <v>3.2143999999999999</v>
      </c>
      <c r="O1154" s="184">
        <v>5.1912000000000003</v>
      </c>
      <c r="P1154" s="184">
        <v>5.9470999999999998</v>
      </c>
      <c r="Q1154" s="184">
        <v>7.1749999999999998</v>
      </c>
      <c r="R1154" s="184">
        <v>4.1120000000000001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44412</v>
      </c>
      <c r="E1155" s="184">
        <v>2016.0150000000001</v>
      </c>
      <c r="F1155" s="184">
        <v>2.7214</v>
      </c>
      <c r="G1155" s="184">
        <v>2.7229999999999999</v>
      </c>
      <c r="H1155" s="184">
        <v>3.1133000000000002</v>
      </c>
      <c r="I1155" s="184">
        <v>2.8228</v>
      </c>
      <c r="J1155" s="184">
        <v>3.1701999999999999</v>
      </c>
      <c r="K1155" s="184">
        <v>2.7713999999999999</v>
      </c>
      <c r="L1155" s="184">
        <v>2.8371</v>
      </c>
      <c r="M1155" s="184">
        <v>2.7843</v>
      </c>
      <c r="N1155" s="184">
        <v>2.8618999999999999</v>
      </c>
      <c r="O1155" s="184"/>
      <c r="P1155" s="184"/>
      <c r="Q1155" s="184">
        <v>3.2900999999999998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44412</v>
      </c>
      <c r="E1156" s="184">
        <v>2027.0591999999999</v>
      </c>
      <c r="F1156" s="184">
        <v>2.9083000000000001</v>
      </c>
      <c r="G1156" s="184">
        <v>2.9897999999999998</v>
      </c>
      <c r="H1156" s="184">
        <v>2.8576000000000001</v>
      </c>
      <c r="I1156" s="184">
        <v>3.0242</v>
      </c>
      <c r="J1156" s="184">
        <v>3.0095999999999998</v>
      </c>
      <c r="K1156" s="184">
        <v>2.9777999999999998</v>
      </c>
      <c r="L1156" s="184">
        <v>2.9941</v>
      </c>
      <c r="M1156" s="184">
        <v>3.2</v>
      </c>
      <c r="N1156" s="184">
        <v>3.1854</v>
      </c>
      <c r="O1156" s="184"/>
      <c r="P1156" s="184"/>
      <c r="Q1156" s="184">
        <v>3.6461999999999999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44412</v>
      </c>
      <c r="E1157" s="184">
        <v>2027.2699</v>
      </c>
      <c r="F1157" s="184">
        <v>2.8161</v>
      </c>
      <c r="G1157" s="184">
        <v>2.9685000000000001</v>
      </c>
      <c r="H1157" s="184">
        <v>2.8475999999999999</v>
      </c>
      <c r="I1157" s="184">
        <v>3.0105</v>
      </c>
      <c r="J1157" s="184">
        <v>2.9969999999999999</v>
      </c>
      <c r="K1157" s="184">
        <v>3.0165000000000002</v>
      </c>
      <c r="L1157" s="184">
        <v>3.0162</v>
      </c>
      <c r="M1157" s="184">
        <v>3.2183000000000002</v>
      </c>
      <c r="N1157" s="184">
        <v>3.2168000000000001</v>
      </c>
      <c r="O1157" s="184"/>
      <c r="P1157" s="184"/>
      <c r="Q1157" s="184">
        <v>3.6543999999999999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44412</v>
      </c>
      <c r="E1158" s="184">
        <v>2026.9384</v>
      </c>
      <c r="F1158" s="184">
        <v>2.8454000000000002</v>
      </c>
      <c r="G1158" s="184">
        <v>3.0470000000000002</v>
      </c>
      <c r="H1158" s="184">
        <v>2.9552</v>
      </c>
      <c r="I1158" s="184">
        <v>3.0640000000000001</v>
      </c>
      <c r="J1158" s="184">
        <v>3.0329999999999999</v>
      </c>
      <c r="K1158" s="184">
        <v>3.0173999999999999</v>
      </c>
      <c r="L1158" s="184">
        <v>3.0158999999999998</v>
      </c>
      <c r="M1158" s="184">
        <v>3.2161</v>
      </c>
      <c r="N1158" s="184">
        <v>3.1987999999999999</v>
      </c>
      <c r="O1158" s="184"/>
      <c r="P1158" s="184"/>
      <c r="Q1158" s="184">
        <v>3.6412</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44412</v>
      </c>
      <c r="E1159" s="184">
        <v>2841.3217</v>
      </c>
      <c r="F1159" s="184">
        <v>2.9291999999999998</v>
      </c>
      <c r="G1159" s="184">
        <v>3.0727000000000002</v>
      </c>
      <c r="H1159" s="184">
        <v>3.1257000000000001</v>
      </c>
      <c r="I1159" s="184">
        <v>3.2974999999999999</v>
      </c>
      <c r="J1159" s="184">
        <v>3.2825000000000002</v>
      </c>
      <c r="K1159" s="184">
        <v>3.2404999999999999</v>
      </c>
      <c r="L1159" s="184">
        <v>3.2244999999999999</v>
      </c>
      <c r="M1159" s="184">
        <v>3.1509999999999998</v>
      </c>
      <c r="N1159" s="184">
        <v>3.1859000000000002</v>
      </c>
      <c r="O1159" s="184">
        <v>5.1616999999999997</v>
      </c>
      <c r="P1159" s="184">
        <v>5.8613999999999997</v>
      </c>
      <c r="Q1159" s="184">
        <v>7.3502000000000001</v>
      </c>
      <c r="R1159" s="184">
        <v>4.0899000000000001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44412</v>
      </c>
      <c r="E1160" s="184">
        <v>2858.0146</v>
      </c>
      <c r="F1160" s="184">
        <v>3.0002</v>
      </c>
      <c r="G1160" s="184">
        <v>3.1408</v>
      </c>
      <c r="H1160" s="184">
        <v>3.1951000000000001</v>
      </c>
      <c r="I1160" s="184">
        <v>3.3673999999999999</v>
      </c>
      <c r="J1160" s="184">
        <v>3.3527</v>
      </c>
      <c r="K1160" s="184">
        <v>3.3111999999999999</v>
      </c>
      <c r="L1160" s="184">
        <v>3.2957999999999998</v>
      </c>
      <c r="M1160" s="184">
        <v>3.2229000000000001</v>
      </c>
      <c r="N1160" s="184">
        <v>3.2584</v>
      </c>
      <c r="O1160" s="184">
        <v>5.2354000000000003</v>
      </c>
      <c r="P1160" s="184">
        <v>5.9356</v>
      </c>
      <c r="Q1160" s="184">
        <v>7.1443000000000003</v>
      </c>
      <c r="R1160" s="184">
        <v>4.1628999999999996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44412</v>
      </c>
      <c r="E1161" s="184">
        <v>2568.6507000000001</v>
      </c>
      <c r="F1161" s="184">
        <v>2.4001999999999999</v>
      </c>
      <c r="G1161" s="184">
        <v>2.5402999999999998</v>
      </c>
      <c r="H1161" s="184">
        <v>2.5943999999999998</v>
      </c>
      <c r="I1161" s="184">
        <v>2.7665000000000002</v>
      </c>
      <c r="J1161" s="184">
        <v>2.7509000000000001</v>
      </c>
      <c r="K1161" s="184">
        <v>2.7065000000000001</v>
      </c>
      <c r="L1161" s="184">
        <v>2.6867000000000001</v>
      </c>
      <c r="M1161" s="184">
        <v>2.6095999999999999</v>
      </c>
      <c r="N1161" s="184">
        <v>2.6404000000000001</v>
      </c>
      <c r="O1161" s="184">
        <v>4.6078000000000001</v>
      </c>
      <c r="P1161" s="184">
        <v>5.2763</v>
      </c>
      <c r="Q1161" s="184">
        <v>6.6170999999999998</v>
      </c>
      <c r="R1161" s="184">
        <v>3.5424000000000002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44412</v>
      </c>
      <c r="E1162" s="184">
        <v>1091.6534999999999</v>
      </c>
      <c r="F1162" s="184">
        <v>3.1164999999999998</v>
      </c>
      <c r="G1162" s="184">
        <v>3.1393</v>
      </c>
      <c r="H1162" s="184">
        <v>3.1055999999999999</v>
      </c>
      <c r="I1162" s="184">
        <v>3.1488999999999998</v>
      </c>
      <c r="J1162" s="184">
        <v>3.1364000000000001</v>
      </c>
      <c r="K1162" s="184">
        <v>3.1680999999999999</v>
      </c>
      <c r="L1162" s="184">
        <v>3.0865999999999998</v>
      </c>
      <c r="M1162" s="184">
        <v>3.0291000000000001</v>
      </c>
      <c r="N1162" s="184">
        <v>3.0465</v>
      </c>
      <c r="O1162" s="184"/>
      <c r="P1162" s="184"/>
      <c r="Q1162" s="184">
        <v>3.9133</v>
      </c>
      <c r="R1162" s="184">
        <v>3.6013000000000002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44412</v>
      </c>
      <c r="E1163" s="184">
        <v>1088.9143999999999</v>
      </c>
      <c r="F1163" s="184">
        <v>3.0036</v>
      </c>
      <c r="G1163" s="184">
        <v>3.0276000000000001</v>
      </c>
      <c r="H1163" s="184">
        <v>2.9950000000000001</v>
      </c>
      <c r="I1163" s="184">
        <v>3.0385</v>
      </c>
      <c r="J1163" s="184">
        <v>3.0259999999999998</v>
      </c>
      <c r="K1163" s="184">
        <v>3.0571999999999999</v>
      </c>
      <c r="L1163" s="184">
        <v>2.9744000000000002</v>
      </c>
      <c r="M1163" s="184">
        <v>2.9163000000000001</v>
      </c>
      <c r="N1163" s="184">
        <v>2.9329000000000001</v>
      </c>
      <c r="O1163" s="184"/>
      <c r="P1163" s="184"/>
      <c r="Q1163" s="184">
        <v>3.7991000000000001</v>
      </c>
      <c r="R1163" s="184">
        <v>3.4874000000000001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44412</v>
      </c>
      <c r="E1164" s="184">
        <v>56.506399999999999</v>
      </c>
      <c r="F1164" s="184">
        <v>2.5840000000000001</v>
      </c>
      <c r="G1164" s="184">
        <v>3.0798000000000001</v>
      </c>
      <c r="H1164" s="184">
        <v>3.1301000000000001</v>
      </c>
      <c r="I1164" s="184">
        <v>3.3262</v>
      </c>
      <c r="J1164" s="184">
        <v>3.3391999999999999</v>
      </c>
      <c r="K1164" s="184">
        <v>3.2755000000000001</v>
      </c>
      <c r="L1164" s="184">
        <v>3.2639</v>
      </c>
      <c r="M1164" s="184">
        <v>3.1806000000000001</v>
      </c>
      <c r="N1164" s="184">
        <v>3.1972999999999998</v>
      </c>
      <c r="O1164" s="184">
        <v>5.1805000000000003</v>
      </c>
      <c r="P1164" s="184">
        <v>5.8880999999999997</v>
      </c>
      <c r="Q1164" s="184">
        <v>7.6112000000000002</v>
      </c>
      <c r="R1164" s="184">
        <v>4.0674999999999999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44412</v>
      </c>
      <c r="E1165" s="184">
        <v>56.893000000000001</v>
      </c>
      <c r="F1165" s="184">
        <v>2.6947000000000001</v>
      </c>
      <c r="G1165" s="184">
        <v>3.1657999999999999</v>
      </c>
      <c r="H1165" s="184">
        <v>3.2098</v>
      </c>
      <c r="I1165" s="184">
        <v>3.4047000000000001</v>
      </c>
      <c r="J1165" s="184">
        <v>3.4184000000000001</v>
      </c>
      <c r="K1165" s="184">
        <v>3.3565999999999998</v>
      </c>
      <c r="L1165" s="184">
        <v>3.3452999999999999</v>
      </c>
      <c r="M1165" s="184">
        <v>3.2627000000000002</v>
      </c>
      <c r="N1165" s="184">
        <v>3.28</v>
      </c>
      <c r="O1165" s="184">
        <v>5.2647000000000004</v>
      </c>
      <c r="P1165" s="184">
        <v>5.9721000000000002</v>
      </c>
      <c r="Q1165" s="184">
        <v>7.1924999999999999</v>
      </c>
      <c r="R1165" s="184">
        <v>4.1506999999999996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44412</v>
      </c>
      <c r="E1166" s="184">
        <v>32.4938</v>
      </c>
      <c r="F1166" s="184">
        <v>2.5838000000000001</v>
      </c>
      <c r="G1166" s="184">
        <v>3.0710999999999999</v>
      </c>
      <c r="H1166" s="184">
        <v>3.0989</v>
      </c>
      <c r="I1166" s="184">
        <v>3.4224999999999999</v>
      </c>
      <c r="J1166" s="184">
        <v>3.3832</v>
      </c>
      <c r="K1166" s="184">
        <v>3.2907000000000002</v>
      </c>
      <c r="L1166" s="184">
        <v>3.2713000000000001</v>
      </c>
      <c r="M1166" s="184">
        <v>3.1859999999999999</v>
      </c>
      <c r="N1166" s="184">
        <v>3.2014</v>
      </c>
      <c r="O1166" s="184">
        <v>5.1821000000000002</v>
      </c>
      <c r="P1166" s="184">
        <v>5.8891</v>
      </c>
      <c r="Q1166" s="184">
        <v>7.0823999999999998</v>
      </c>
      <c r="R1166" s="184">
        <v>4.0698999999999996</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44412</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44412</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44412</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44412</v>
      </c>
      <c r="E1170" s="184">
        <v>56.895099999999999</v>
      </c>
      <c r="F1170" s="184">
        <v>2.6305000000000001</v>
      </c>
      <c r="G1170" s="184">
        <v>3.1657000000000002</v>
      </c>
      <c r="H1170" s="184">
        <v>3.2096</v>
      </c>
      <c r="I1170" s="184">
        <v>3.4045999999999998</v>
      </c>
      <c r="J1170" s="184">
        <v>3.4182999999999999</v>
      </c>
      <c r="K1170" s="184">
        <v>3.3565</v>
      </c>
      <c r="L1170" s="184">
        <v>3.3452000000000002</v>
      </c>
      <c r="M1170" s="184">
        <v>3.2625999999999999</v>
      </c>
      <c r="N1170" s="184">
        <v>3.2797999999999998</v>
      </c>
      <c r="O1170" s="184">
        <v>5.2645</v>
      </c>
      <c r="P1170" s="184">
        <v>5.9729999999999999</v>
      </c>
      <c r="Q1170" s="184">
        <v>6.1074000000000002</v>
      </c>
      <c r="R1170" s="184">
        <v>4.1506999999999996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44412</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44412</v>
      </c>
      <c r="E1172" s="184">
        <v>56.895099999999999</v>
      </c>
      <c r="F1172" s="184">
        <v>2.6305000000000001</v>
      </c>
      <c r="G1172" s="184">
        <v>3.1442999999999999</v>
      </c>
      <c r="H1172" s="184">
        <v>3.2004999999999999</v>
      </c>
      <c r="I1172" s="184">
        <v>3.4</v>
      </c>
      <c r="J1172" s="184">
        <v>3.4182999999999999</v>
      </c>
      <c r="K1172" s="184">
        <v>3.3557000000000001</v>
      </c>
      <c r="L1172" s="184">
        <v>3.3452000000000002</v>
      </c>
      <c r="M1172" s="184">
        <v>3.2623000000000002</v>
      </c>
      <c r="N1172" s="184">
        <v>3.2795999999999998</v>
      </c>
      <c r="O1172" s="184">
        <v>5.2645</v>
      </c>
      <c r="P1172" s="184">
        <v>5.9729999999999999</v>
      </c>
      <c r="Q1172" s="184">
        <v>6.1074000000000002</v>
      </c>
      <c r="R1172" s="184">
        <v>4.1505999999999998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44412</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44412</v>
      </c>
      <c r="E1174" s="184">
        <v>4206.5667999999996</v>
      </c>
      <c r="F1174" s="184">
        <v>2.9695</v>
      </c>
      <c r="G1174" s="184">
        <v>3.0011999999999999</v>
      </c>
      <c r="H1174" s="184">
        <v>3.1575000000000002</v>
      </c>
      <c r="I1174" s="184">
        <v>3.3450000000000002</v>
      </c>
      <c r="J1174" s="184">
        <v>3.3873000000000002</v>
      </c>
      <c r="K1174" s="184">
        <v>3.3374999999999999</v>
      </c>
      <c r="L1174" s="184">
        <v>3.3348</v>
      </c>
      <c r="M1174" s="184">
        <v>3.2317</v>
      </c>
      <c r="N1174" s="184">
        <v>3.2683</v>
      </c>
      <c r="O1174" s="184">
        <v>5.2339000000000002</v>
      </c>
      <c r="P1174" s="184">
        <v>5.9119000000000002</v>
      </c>
      <c r="Q1174" s="184">
        <v>7.1135000000000002</v>
      </c>
      <c r="R1174" s="184">
        <v>4.1970999999999998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44412</v>
      </c>
      <c r="E1175" s="184">
        <v>4186.3516</v>
      </c>
      <c r="F1175" s="184">
        <v>2.8477999999999999</v>
      </c>
      <c r="G1175" s="184">
        <v>2.8795999999999999</v>
      </c>
      <c r="H1175" s="184">
        <v>3.0356999999999998</v>
      </c>
      <c r="I1175" s="184">
        <v>3.2227000000000001</v>
      </c>
      <c r="J1175" s="184">
        <v>3.2650000000000001</v>
      </c>
      <c r="K1175" s="184">
        <v>3.2145999999999999</v>
      </c>
      <c r="L1175" s="184">
        <v>3.214</v>
      </c>
      <c r="M1175" s="184">
        <v>3.1158999999999999</v>
      </c>
      <c r="N1175" s="184">
        <v>3.1602000000000001</v>
      </c>
      <c r="O1175" s="184">
        <v>5.1615000000000002</v>
      </c>
      <c r="P1175" s="184">
        <v>5.8468999999999998</v>
      </c>
      <c r="Q1175" s="184">
        <v>7.0522</v>
      </c>
      <c r="R1175" s="184">
        <v>4.1157000000000004</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44412</v>
      </c>
      <c r="E1176" s="184">
        <v>2837.1251999999999</v>
      </c>
      <c r="F1176" s="184">
        <v>2.8408000000000002</v>
      </c>
      <c r="G1176" s="184">
        <v>3.0142000000000002</v>
      </c>
      <c r="H1176" s="184">
        <v>3.1084000000000001</v>
      </c>
      <c r="I1176" s="184">
        <v>3.2221000000000002</v>
      </c>
      <c r="J1176" s="184">
        <v>3.2277</v>
      </c>
      <c r="K1176" s="184">
        <v>3.2172999999999998</v>
      </c>
      <c r="L1176" s="184">
        <v>3.2161</v>
      </c>
      <c r="M1176" s="184">
        <v>3.1482999999999999</v>
      </c>
      <c r="N1176" s="184">
        <v>3.1777000000000002</v>
      </c>
      <c r="O1176" s="184">
        <v>5.2210999999999999</v>
      </c>
      <c r="P1176" s="184">
        <v>5.9013999999999998</v>
      </c>
      <c r="Q1176" s="184">
        <v>7.2763</v>
      </c>
      <c r="R1176" s="184">
        <v>4.1760999999999999</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44412</v>
      </c>
      <c r="E1177" s="184">
        <v>2850.4692</v>
      </c>
      <c r="F1177" s="184">
        <v>2.9018000000000002</v>
      </c>
      <c r="G1177" s="184">
        <v>3.0743999999999998</v>
      </c>
      <c r="H1177" s="184">
        <v>3.1684000000000001</v>
      </c>
      <c r="I1177" s="184">
        <v>3.2814999999999999</v>
      </c>
      <c r="J1177" s="184">
        <v>3.2820999999999998</v>
      </c>
      <c r="K1177" s="184">
        <v>3.2690999999999999</v>
      </c>
      <c r="L1177" s="184">
        <v>3.2677</v>
      </c>
      <c r="M1177" s="184">
        <v>3.2</v>
      </c>
      <c r="N1177" s="184">
        <v>3.2296999999999998</v>
      </c>
      <c r="O1177" s="184">
        <v>5.2744999999999997</v>
      </c>
      <c r="P1177" s="184">
        <v>5.9589999999999996</v>
      </c>
      <c r="Q1177" s="184">
        <v>7.1391</v>
      </c>
      <c r="R1177" s="184">
        <v>4.2283999999999997</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44412</v>
      </c>
      <c r="E1178" s="184">
        <v>3743.6127999999999</v>
      </c>
      <c r="F1178" s="184">
        <v>2.5508000000000002</v>
      </c>
      <c r="G1178" s="184">
        <v>2.7566000000000002</v>
      </c>
      <c r="H1178" s="184">
        <v>2.9790999999999999</v>
      </c>
      <c r="I1178" s="184">
        <v>3.1536</v>
      </c>
      <c r="J1178" s="184">
        <v>3.2191000000000001</v>
      </c>
      <c r="K1178" s="184">
        <v>3.2071999999999998</v>
      </c>
      <c r="L1178" s="184">
        <v>3.2267999999999999</v>
      </c>
      <c r="M1178" s="184">
        <v>3.1547999999999998</v>
      </c>
      <c r="N1178" s="184">
        <v>3.1831999999999998</v>
      </c>
      <c r="O1178" s="184">
        <v>5.2218999999999998</v>
      </c>
      <c r="P1178" s="184">
        <v>5.8723000000000001</v>
      </c>
      <c r="Q1178" s="184">
        <v>7.0381</v>
      </c>
      <c r="R1178" s="184">
        <v>4.2233999999999998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44412</v>
      </c>
      <c r="E1179" s="184">
        <v>3779.8234000000002</v>
      </c>
      <c r="F1179" s="184">
        <v>2.6905000000000001</v>
      </c>
      <c r="G1179" s="184">
        <v>2.8967000000000001</v>
      </c>
      <c r="H1179" s="184">
        <v>3.1193</v>
      </c>
      <c r="I1179" s="184">
        <v>3.2938999999999998</v>
      </c>
      <c r="J1179" s="184">
        <v>3.3595999999999999</v>
      </c>
      <c r="K1179" s="184">
        <v>3.3485</v>
      </c>
      <c r="L1179" s="184">
        <v>3.3698999999999999</v>
      </c>
      <c r="M1179" s="184">
        <v>3.2988</v>
      </c>
      <c r="N1179" s="184">
        <v>3.3268</v>
      </c>
      <c r="O1179" s="184">
        <v>5.367</v>
      </c>
      <c r="P1179" s="184">
        <v>6.0193000000000003</v>
      </c>
      <c r="Q1179" s="184">
        <v>7.1656000000000004</v>
      </c>
      <c r="R1179" s="184">
        <v>4.3659999999999997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44412</v>
      </c>
      <c r="E1180" s="184">
        <v>1352.9123</v>
      </c>
      <c r="F1180" s="184">
        <v>2.6305999999999998</v>
      </c>
      <c r="G1180" s="184">
        <v>2.9935999999999998</v>
      </c>
      <c r="H1180" s="184">
        <v>3.2086000000000001</v>
      </c>
      <c r="I1180" s="184">
        <v>3.3908</v>
      </c>
      <c r="J1180" s="184">
        <v>3.4390999999999998</v>
      </c>
      <c r="K1180" s="184">
        <v>3.4312999999999998</v>
      </c>
      <c r="L1180" s="184">
        <v>3.4289000000000001</v>
      </c>
      <c r="M1180" s="184">
        <v>3.3391999999999999</v>
      </c>
      <c r="N1180" s="184">
        <v>3.3990999999999998</v>
      </c>
      <c r="O1180" s="184">
        <v>5.4526000000000003</v>
      </c>
      <c r="P1180" s="184">
        <v>6.0932000000000004</v>
      </c>
      <c r="Q1180" s="184">
        <v>6.1177000000000001</v>
      </c>
      <c r="R1180" s="184">
        <v>4.399</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44412</v>
      </c>
      <c r="E1181" s="184">
        <v>1344.3605</v>
      </c>
      <c r="F1181" s="184">
        <v>2.5225</v>
      </c>
      <c r="G1181" s="184">
        <v>2.8832</v>
      </c>
      <c r="H1181" s="184">
        <v>3.0985</v>
      </c>
      <c r="I1181" s="184">
        <v>3.2808000000000002</v>
      </c>
      <c r="J1181" s="184">
        <v>3.3283999999999998</v>
      </c>
      <c r="K1181" s="184">
        <v>3.3201999999999998</v>
      </c>
      <c r="L1181" s="184">
        <v>3.3170000000000002</v>
      </c>
      <c r="M1181" s="184">
        <v>3.2265000000000001</v>
      </c>
      <c r="N1181" s="184">
        <v>3.2852000000000001</v>
      </c>
      <c r="O1181" s="184">
        <v>5.3342999999999998</v>
      </c>
      <c r="P1181" s="184">
        <v>5.9607000000000001</v>
      </c>
      <c r="Q1181" s="184">
        <v>5.9855</v>
      </c>
      <c r="R1181" s="184">
        <v>4.2843999999999998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44412</v>
      </c>
      <c r="E1182" s="184">
        <v>2196.7319000000002</v>
      </c>
      <c r="F1182" s="184">
        <v>2.8083</v>
      </c>
      <c r="G1182" s="184">
        <v>3.1434000000000002</v>
      </c>
      <c r="H1182" s="184">
        <v>3.2585000000000002</v>
      </c>
      <c r="I1182" s="184">
        <v>3.3971</v>
      </c>
      <c r="J1182" s="184">
        <v>3.4146000000000001</v>
      </c>
      <c r="K1182" s="184">
        <v>3.3933</v>
      </c>
      <c r="L1182" s="184">
        <v>3.3994</v>
      </c>
      <c r="M1182" s="184">
        <v>3.3542000000000001</v>
      </c>
      <c r="N1182" s="184">
        <v>3.3868</v>
      </c>
      <c r="O1182" s="184">
        <v>5.3301999999999996</v>
      </c>
      <c r="P1182" s="184">
        <v>5.9587000000000003</v>
      </c>
      <c r="Q1182" s="184">
        <v>6.9572000000000003</v>
      </c>
      <c r="R1182" s="184">
        <v>4.2969999999999997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44412</v>
      </c>
      <c r="E1183" s="184">
        <v>2168.1120000000001</v>
      </c>
      <c r="F1183" s="184">
        <v>2.7073</v>
      </c>
      <c r="G1183" s="184">
        <v>3.0423</v>
      </c>
      <c r="H1183" s="184">
        <v>3.1594000000000002</v>
      </c>
      <c r="I1183" s="184">
        <v>3.2984</v>
      </c>
      <c r="J1183" s="184">
        <v>3.3428</v>
      </c>
      <c r="K1183" s="184">
        <v>3.3029999999999999</v>
      </c>
      <c r="L1183" s="184">
        <v>3.3064</v>
      </c>
      <c r="M1183" s="184">
        <v>3.2578999999999998</v>
      </c>
      <c r="N1183" s="184">
        <v>3.2892000000000001</v>
      </c>
      <c r="O1183" s="184">
        <v>5.2416999999999998</v>
      </c>
      <c r="P1183" s="184">
        <v>5.8643000000000001</v>
      </c>
      <c r="Q1183" s="184">
        <v>6.3513000000000002</v>
      </c>
      <c r="R1183" s="184">
        <v>4.1959999999999997</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44412</v>
      </c>
      <c r="E1184" s="184">
        <v>11.1531</v>
      </c>
      <c r="F1184" s="184">
        <v>3.2728999999999999</v>
      </c>
      <c r="G1184" s="184">
        <v>3.1644000000000001</v>
      </c>
      <c r="H1184" s="184">
        <v>2.8534000000000002</v>
      </c>
      <c r="I1184" s="184">
        <v>3.1829999999999998</v>
      </c>
      <c r="J1184" s="184">
        <v>3.1438000000000001</v>
      </c>
      <c r="K1184" s="184">
        <v>3.101</v>
      </c>
      <c r="L1184" s="184">
        <v>3.0766</v>
      </c>
      <c r="M1184" s="184">
        <v>2.9916999999999998</v>
      </c>
      <c r="N1184" s="184">
        <v>3.0194999999999999</v>
      </c>
      <c r="O1184" s="184"/>
      <c r="P1184" s="184"/>
      <c r="Q1184" s="184">
        <v>4.2411000000000003</v>
      </c>
      <c r="R1184" s="184">
        <v>3.6829999999999998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44412</v>
      </c>
      <c r="E1185" s="184">
        <v>11.1092</v>
      </c>
      <c r="F1185" s="184">
        <v>2.9571999999999998</v>
      </c>
      <c r="G1185" s="184">
        <v>2.9577</v>
      </c>
      <c r="H1185" s="184">
        <v>2.6768000000000001</v>
      </c>
      <c r="I1185" s="184">
        <v>3.0308999999999999</v>
      </c>
      <c r="J1185" s="184">
        <v>2.9964</v>
      </c>
      <c r="K1185" s="184">
        <v>2.9502000000000002</v>
      </c>
      <c r="L1185" s="184">
        <v>2.9243999999999999</v>
      </c>
      <c r="M1185" s="184">
        <v>2.8365999999999998</v>
      </c>
      <c r="N1185" s="184">
        <v>2.8649</v>
      </c>
      <c r="O1185" s="184"/>
      <c r="P1185" s="184"/>
      <c r="Q1185" s="184">
        <v>4.0846999999999998</v>
      </c>
      <c r="R1185" s="184">
        <v>3.5272999999999999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44412</v>
      </c>
      <c r="E1186" s="184">
        <v>2273.2399</v>
      </c>
      <c r="F1186" s="184">
        <v>2.9626000000000001</v>
      </c>
      <c r="G1186" s="184">
        <v>3.0278999999999998</v>
      </c>
      <c r="H1186" s="184">
        <v>3.2214999999999998</v>
      </c>
      <c r="I1186" s="184">
        <v>3.2494000000000001</v>
      </c>
      <c r="J1186" s="184">
        <v>3.2021999999999999</v>
      </c>
      <c r="K1186" s="184">
        <v>3.1547999999999998</v>
      </c>
      <c r="L1186" s="184">
        <v>3.1974999999999998</v>
      </c>
      <c r="M1186" s="184">
        <v>3.1023000000000001</v>
      </c>
      <c r="N1186" s="184">
        <v>3.0950000000000002</v>
      </c>
      <c r="O1186" s="184">
        <v>5.0110999999999999</v>
      </c>
      <c r="P1186" s="184">
        <v>5.8533999999999997</v>
      </c>
      <c r="Q1186" s="184">
        <v>7.1407999999999996</v>
      </c>
      <c r="R1186" s="184">
        <v>3.8342000000000001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44412</v>
      </c>
      <c r="E1187" s="184">
        <v>2257.1826000000001</v>
      </c>
      <c r="F1187" s="184">
        <v>2.9142000000000001</v>
      </c>
      <c r="G1187" s="184">
        <v>2.9799000000000002</v>
      </c>
      <c r="H1187" s="184">
        <v>3.1722999999999999</v>
      </c>
      <c r="I1187" s="184">
        <v>3.2</v>
      </c>
      <c r="J1187" s="184">
        <v>3.1524999999999999</v>
      </c>
      <c r="K1187" s="184">
        <v>3.1042999999999998</v>
      </c>
      <c r="L1187" s="184">
        <v>3.1467999999999998</v>
      </c>
      <c r="M1187" s="184">
        <v>3.0512000000000001</v>
      </c>
      <c r="N1187" s="184">
        <v>3.0434999999999999</v>
      </c>
      <c r="O1187" s="184">
        <v>4.9325999999999999</v>
      </c>
      <c r="P1187" s="184">
        <v>5.7605000000000004</v>
      </c>
      <c r="Q1187" s="184">
        <v>7.3604000000000003</v>
      </c>
      <c r="R1187" s="184">
        <v>3.7753000000000001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44412</v>
      </c>
      <c r="E1188" s="184">
        <v>2310.0227920084199</v>
      </c>
      <c r="F1188" s="184">
        <v>2.5005000000000002</v>
      </c>
      <c r="G1188" s="184">
        <v>2.5293999999999999</v>
      </c>
      <c r="H1188" s="184">
        <v>2.5343</v>
      </c>
      <c r="I1188" s="184">
        <v>2.1869000000000001</v>
      </c>
      <c r="J1188" s="184">
        <v>2.1417000000000002</v>
      </c>
      <c r="K1188" s="184">
        <v>2.2862</v>
      </c>
      <c r="L1188" s="184">
        <v>2.3875999999999999</v>
      </c>
      <c r="M1188" s="184">
        <v>2.3353000000000002</v>
      </c>
      <c r="N1188" s="184">
        <v>2.3340000000000001</v>
      </c>
      <c r="O1188" s="184">
        <v>3.1221999999999999</v>
      </c>
      <c r="P1188" s="184">
        <v>3.4971999999999999</v>
      </c>
      <c r="Q1188" s="184">
        <v>4.7377000000000002</v>
      </c>
      <c r="R1188" s="184">
        <v>2.5977999999999999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44412</v>
      </c>
      <c r="E1189" s="184">
        <v>5052.0540000000001</v>
      </c>
      <c r="F1189" s="184">
        <v>2.8582999999999998</v>
      </c>
      <c r="G1189" s="184">
        <v>3.0510999999999999</v>
      </c>
      <c r="H1189" s="184">
        <v>3.0533999999999999</v>
      </c>
      <c r="I1189" s="184">
        <v>3.2475000000000001</v>
      </c>
      <c r="J1189" s="184">
        <v>3.2509000000000001</v>
      </c>
      <c r="K1189" s="184">
        <v>3.1903000000000001</v>
      </c>
      <c r="L1189" s="184">
        <v>3.2153999999999998</v>
      </c>
      <c r="M1189" s="184">
        <v>3.1133000000000002</v>
      </c>
      <c r="N1189" s="184">
        <v>3.1583000000000001</v>
      </c>
      <c r="O1189" s="184">
        <v>5.2984999999999998</v>
      </c>
      <c r="P1189" s="184">
        <v>5.9436</v>
      </c>
      <c r="Q1189" s="184">
        <v>7.0336999999999996</v>
      </c>
      <c r="R1189" s="184">
        <v>4.2107000000000001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44412</v>
      </c>
      <c r="E1190" s="184">
        <v>5090.0474000000004</v>
      </c>
      <c r="F1190" s="184">
        <v>3.0005000000000002</v>
      </c>
      <c r="G1190" s="184">
        <v>3.1916000000000002</v>
      </c>
      <c r="H1190" s="184">
        <v>3.1936</v>
      </c>
      <c r="I1190" s="184">
        <v>3.3877000000000002</v>
      </c>
      <c r="J1190" s="184">
        <v>3.3912</v>
      </c>
      <c r="K1190" s="184">
        <v>3.3313000000000001</v>
      </c>
      <c r="L1190" s="184">
        <v>3.3696999999999999</v>
      </c>
      <c r="M1190" s="184">
        <v>3.2584</v>
      </c>
      <c r="N1190" s="184">
        <v>3.2938000000000001</v>
      </c>
      <c r="O1190" s="184">
        <v>5.4047999999999998</v>
      </c>
      <c r="P1190" s="184">
        <v>6.0419</v>
      </c>
      <c r="Q1190" s="184">
        <v>7.2099000000000002</v>
      </c>
      <c r="R1190" s="184">
        <v>4.327</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44412</v>
      </c>
      <c r="E1191" s="184">
        <v>4578.7123000000001</v>
      </c>
      <c r="F1191" s="184">
        <v>2.2393999999999998</v>
      </c>
      <c r="G1191" s="184">
        <v>2.431</v>
      </c>
      <c r="H1191" s="184">
        <v>2.4331</v>
      </c>
      <c r="I1191" s="184">
        <v>2.6269</v>
      </c>
      <c r="J1191" s="184">
        <v>2.6294</v>
      </c>
      <c r="K1191" s="184">
        <v>2.5657999999999999</v>
      </c>
      <c r="L1191" s="184">
        <v>2.5863999999999998</v>
      </c>
      <c r="M1191" s="184">
        <v>2.4740000000000002</v>
      </c>
      <c r="N1191" s="184">
        <v>2.5057</v>
      </c>
      <c r="O1191" s="184">
        <v>4.5547000000000004</v>
      </c>
      <c r="P1191" s="184">
        <v>5.1334999999999997</v>
      </c>
      <c r="Q1191" s="184">
        <v>6.7186000000000003</v>
      </c>
      <c r="R1191" s="184">
        <v>3.5284</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44412</v>
      </c>
      <c r="E1192" s="184">
        <v>1165.7627</v>
      </c>
      <c r="F1192" s="184">
        <v>3.9424000000000001</v>
      </c>
      <c r="G1192" s="184">
        <v>3.3437999999999999</v>
      </c>
      <c r="H1192" s="184">
        <v>3.1086999999999998</v>
      </c>
      <c r="I1192" s="184">
        <v>3.2877000000000001</v>
      </c>
      <c r="J1192" s="184">
        <v>3.2524999999999999</v>
      </c>
      <c r="K1192" s="184">
        <v>3.2216</v>
      </c>
      <c r="L1192" s="184">
        <v>3.2052</v>
      </c>
      <c r="M1192" s="184">
        <v>3.1074000000000002</v>
      </c>
      <c r="N1192" s="184">
        <v>3.1356999999999999</v>
      </c>
      <c r="O1192" s="184">
        <v>4.7420999999999998</v>
      </c>
      <c r="P1192" s="184"/>
      <c r="Q1192" s="184">
        <v>4.8544</v>
      </c>
      <c r="R1192" s="184">
        <v>3.8801000000000001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44412</v>
      </c>
      <c r="E1193" s="184">
        <v>1161.8689999999999</v>
      </c>
      <c r="F1193" s="184">
        <v>3.8424</v>
      </c>
      <c r="G1193" s="184">
        <v>3.2429000000000001</v>
      </c>
      <c r="H1193" s="184">
        <v>3.0072000000000001</v>
      </c>
      <c r="I1193" s="184">
        <v>3.1861999999999999</v>
      </c>
      <c r="J1193" s="184">
        <v>3.1509</v>
      </c>
      <c r="K1193" s="184">
        <v>3.1202999999999999</v>
      </c>
      <c r="L1193" s="184">
        <v>3.1038000000000001</v>
      </c>
      <c r="M1193" s="184">
        <v>3.0055000000000001</v>
      </c>
      <c r="N1193" s="184">
        <v>3.0327999999999999</v>
      </c>
      <c r="O1193" s="184">
        <v>4.6356000000000002</v>
      </c>
      <c r="P1193" s="184"/>
      <c r="Q1193" s="184">
        <v>4.7460000000000004</v>
      </c>
      <c r="R1193" s="184">
        <v>3.7766999999999999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44412</v>
      </c>
      <c r="E1194" s="184">
        <v>269.2516</v>
      </c>
      <c r="F1194" s="184">
        <v>2.5487000000000002</v>
      </c>
      <c r="G1194" s="184">
        <v>2.9649999999999999</v>
      </c>
      <c r="H1194" s="184">
        <v>3.081</v>
      </c>
      <c r="I1194" s="184">
        <v>3.2273999999999998</v>
      </c>
      <c r="J1194" s="184">
        <v>3.2515000000000001</v>
      </c>
      <c r="K1194" s="184">
        <v>3.266</v>
      </c>
      <c r="L1194" s="184">
        <v>3.2746</v>
      </c>
      <c r="M1194" s="184">
        <v>3.1703000000000001</v>
      </c>
      <c r="N1194" s="184">
        <v>3.1878000000000002</v>
      </c>
      <c r="O1194" s="184">
        <v>5.2923999999999998</v>
      </c>
      <c r="P1194" s="184">
        <v>5.9443999999999999</v>
      </c>
      <c r="Q1194" s="184">
        <v>7.3714000000000004</v>
      </c>
      <c r="R1194" s="184">
        <v>4.1976000000000004</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44412</v>
      </c>
      <c r="E1195" s="184">
        <v>271.17630000000003</v>
      </c>
      <c r="F1195" s="184">
        <v>2.6518000000000002</v>
      </c>
      <c r="G1195" s="184">
        <v>3.0651000000000002</v>
      </c>
      <c r="H1195" s="184">
        <v>3.1804000000000001</v>
      </c>
      <c r="I1195" s="184">
        <v>3.3279000000000001</v>
      </c>
      <c r="J1195" s="184">
        <v>3.3519000000000001</v>
      </c>
      <c r="K1195" s="184">
        <v>3.3673999999999999</v>
      </c>
      <c r="L1195" s="184">
        <v>3.3927</v>
      </c>
      <c r="M1195" s="184">
        <v>3.3012999999999999</v>
      </c>
      <c r="N1195" s="184">
        <v>3.3224999999999998</v>
      </c>
      <c r="O1195" s="184">
        <v>5.4123000000000001</v>
      </c>
      <c r="P1195" s="184">
        <v>6.0392000000000001</v>
      </c>
      <c r="Q1195" s="184">
        <v>7.1914999999999996</v>
      </c>
      <c r="R1195" s="184">
        <v>4.3475999999999999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44412</v>
      </c>
      <c r="E1196" s="184">
        <v>2921.9472000000001</v>
      </c>
      <c r="F1196" s="184">
        <v>3.1421999999999999</v>
      </c>
      <c r="G1196" s="184">
        <v>3.1341000000000001</v>
      </c>
      <c r="H1196" s="184">
        <v>3.0451999999999999</v>
      </c>
      <c r="I1196" s="184">
        <v>3.1772999999999998</v>
      </c>
      <c r="J1196" s="184">
        <v>3.1943000000000001</v>
      </c>
      <c r="K1196" s="184">
        <v>3.1836000000000002</v>
      </c>
      <c r="L1196" s="184">
        <v>3.1663999999999999</v>
      </c>
      <c r="M1196" s="184">
        <v>3.0992000000000002</v>
      </c>
      <c r="N1196" s="184">
        <v>3.1171000000000002</v>
      </c>
      <c r="O1196" s="184">
        <v>1.8540000000000001</v>
      </c>
      <c r="P1196" s="184">
        <v>3.8649</v>
      </c>
      <c r="Q1196" s="184">
        <v>6.5343999999999998</v>
      </c>
      <c r="R1196" s="184">
        <v>3.9155000000000002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44412</v>
      </c>
      <c r="E1197" s="184">
        <v>2940.3414400000001</v>
      </c>
      <c r="F1197" s="184">
        <v>3.2199</v>
      </c>
      <c r="G1197" s="184">
        <v>3.2130999999999998</v>
      </c>
      <c r="H1197" s="184">
        <v>3.1240999999999999</v>
      </c>
      <c r="I1197" s="184">
        <v>3.2614999999999998</v>
      </c>
      <c r="J1197" s="184">
        <v>3.2818000000000001</v>
      </c>
      <c r="K1197" s="184">
        <v>3.2728000000000002</v>
      </c>
      <c r="L1197" s="184">
        <v>3.2564000000000002</v>
      </c>
      <c r="M1197" s="184">
        <v>3.1882000000000001</v>
      </c>
      <c r="N1197" s="184">
        <v>3.2014999999999998</v>
      </c>
      <c r="O1197" s="184">
        <v>1.92</v>
      </c>
      <c r="P1197" s="184">
        <v>3.9336000000000002</v>
      </c>
      <c r="Q1197" s="184">
        <v>5.9645999999999999</v>
      </c>
      <c r="R1197" s="184">
        <v>3.9754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44412</v>
      </c>
      <c r="E1198" s="184">
        <v>10.4129</v>
      </c>
      <c r="F1198" s="184">
        <v>3.1549999999999998</v>
      </c>
      <c r="G1198" s="184">
        <v>3.5063</v>
      </c>
      <c r="H1198" s="184">
        <v>3.5076000000000001</v>
      </c>
      <c r="I1198" s="184">
        <v>3.6103999999999998</v>
      </c>
      <c r="J1198" s="184">
        <v>3.6863999999999999</v>
      </c>
      <c r="K1198" s="184">
        <v>4.0762999999999998</v>
      </c>
      <c r="L1198" s="184">
        <v>4.4151999999999996</v>
      </c>
      <c r="M1198" s="184">
        <v>4.4923000000000002</v>
      </c>
      <c r="N1198" s="184"/>
      <c r="O1198" s="184"/>
      <c r="P1198" s="184"/>
      <c r="Q1198" s="184">
        <v>4.6515000000000004</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44412</v>
      </c>
      <c r="E1199" s="184">
        <v>10.413500000000001</v>
      </c>
      <c r="F1199" s="184">
        <v>3.5053999999999998</v>
      </c>
      <c r="G1199" s="184">
        <v>3.5061</v>
      </c>
      <c r="H1199" s="184">
        <v>3.5575999999999999</v>
      </c>
      <c r="I1199" s="184">
        <v>3.6353</v>
      </c>
      <c r="J1199" s="184">
        <v>3.6974999999999998</v>
      </c>
      <c r="K1199" s="184">
        <v>4.1032999999999999</v>
      </c>
      <c r="L1199" s="184">
        <v>4.4291</v>
      </c>
      <c r="M1199" s="184">
        <v>4.5003000000000002</v>
      </c>
      <c r="N1199" s="184"/>
      <c r="O1199" s="184"/>
      <c r="P1199" s="184"/>
      <c r="Q1199" s="184">
        <v>4.6582999999999997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44412</v>
      </c>
      <c r="E1200" s="184">
        <v>10.4129</v>
      </c>
      <c r="F1200" s="184">
        <v>3.1549999999999998</v>
      </c>
      <c r="G1200" s="184">
        <v>3.5063</v>
      </c>
      <c r="H1200" s="184">
        <v>3.5076000000000001</v>
      </c>
      <c r="I1200" s="184">
        <v>3.6103999999999998</v>
      </c>
      <c r="J1200" s="184">
        <v>3.6863999999999999</v>
      </c>
      <c r="K1200" s="184">
        <v>4.0762999999999998</v>
      </c>
      <c r="L1200" s="184">
        <v>4.4151999999999996</v>
      </c>
      <c r="M1200" s="184">
        <v>4.4923000000000002</v>
      </c>
      <c r="N1200" s="184"/>
      <c r="O1200" s="184"/>
      <c r="P1200" s="184"/>
      <c r="Q1200" s="184">
        <v>4.6515000000000004</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44412</v>
      </c>
      <c r="E1201" s="184">
        <v>10.414400000000001</v>
      </c>
      <c r="F1201" s="184">
        <v>3.1545999999999998</v>
      </c>
      <c r="G1201" s="184">
        <v>3.5057999999999998</v>
      </c>
      <c r="H1201" s="184">
        <v>3.5070999999999999</v>
      </c>
      <c r="I1201" s="184">
        <v>3.6349999999999998</v>
      </c>
      <c r="J1201" s="184">
        <v>3.7086000000000001</v>
      </c>
      <c r="K1201" s="184">
        <v>4.0913000000000004</v>
      </c>
      <c r="L1201" s="184">
        <v>4.4326999999999996</v>
      </c>
      <c r="M1201" s="184">
        <v>4.5122</v>
      </c>
      <c r="N1201" s="184"/>
      <c r="O1201" s="184"/>
      <c r="P1201" s="184"/>
      <c r="Q1201" s="184">
        <v>4.6684000000000001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44412</v>
      </c>
      <c r="E1202" s="184">
        <v>32.876399999999997</v>
      </c>
      <c r="F1202" s="184">
        <v>2.9977999999999998</v>
      </c>
      <c r="G1202" s="184">
        <v>3.1463999999999999</v>
      </c>
      <c r="H1202" s="184">
        <v>3.1263000000000001</v>
      </c>
      <c r="I1202" s="184">
        <v>3.2235999999999998</v>
      </c>
      <c r="J1202" s="184">
        <v>3.2825000000000002</v>
      </c>
      <c r="K1202" s="184">
        <v>3.6646999999999998</v>
      </c>
      <c r="L1202" s="184">
        <v>3.9996999999999998</v>
      </c>
      <c r="M1202" s="184">
        <v>4.0746000000000002</v>
      </c>
      <c r="N1202" s="184">
        <v>4.2831000000000001</v>
      </c>
      <c r="O1202" s="184">
        <v>5.8346999999999998</v>
      </c>
      <c r="P1202" s="184">
        <v>6.2460000000000004</v>
      </c>
      <c r="Q1202" s="184">
        <v>7.7942</v>
      </c>
      <c r="R1202" s="184">
        <v>4.9850000000000003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44412</v>
      </c>
      <c r="E1203" s="184">
        <v>33.398099999999999</v>
      </c>
      <c r="F1203" s="184">
        <v>3.2789000000000001</v>
      </c>
      <c r="G1203" s="184">
        <v>3.4618000000000002</v>
      </c>
      <c r="H1203" s="184">
        <v>3.4683000000000002</v>
      </c>
      <c r="I1203" s="184">
        <v>3.5722999999999998</v>
      </c>
      <c r="J1203" s="184">
        <v>3.6318000000000001</v>
      </c>
      <c r="K1203" s="184">
        <v>4.0209999999999999</v>
      </c>
      <c r="L1203" s="184">
        <v>4.3593000000000002</v>
      </c>
      <c r="M1203" s="184">
        <v>4.4367000000000001</v>
      </c>
      <c r="N1203" s="184">
        <v>4.6482999999999999</v>
      </c>
      <c r="O1203" s="184">
        <v>6.1734999999999998</v>
      </c>
      <c r="P1203" s="184">
        <v>6.4844999999999997</v>
      </c>
      <c r="Q1203" s="184">
        <v>7.6627999999999998</v>
      </c>
      <c r="R1203" s="184">
        <v>5.3516000000000004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44412</v>
      </c>
      <c r="E1204" s="184">
        <v>28.0898</v>
      </c>
      <c r="F1204" s="184">
        <v>3.7686999999999999</v>
      </c>
      <c r="G1204" s="184">
        <v>3.3794</v>
      </c>
      <c r="H1204" s="184">
        <v>3.0832999999999999</v>
      </c>
      <c r="I1204" s="184">
        <v>3.2805</v>
      </c>
      <c r="J1204" s="184">
        <v>3.2322000000000002</v>
      </c>
      <c r="K1204" s="184">
        <v>3.1964000000000001</v>
      </c>
      <c r="L1204" s="184">
        <v>3.1839</v>
      </c>
      <c r="M1204" s="184">
        <v>3.1038000000000001</v>
      </c>
      <c r="N1204" s="184">
        <v>3.1295000000000002</v>
      </c>
      <c r="O1204" s="184">
        <v>4.7975000000000003</v>
      </c>
      <c r="P1204" s="184">
        <v>5.3533999999999997</v>
      </c>
      <c r="Q1204" s="184">
        <v>6.9661</v>
      </c>
      <c r="R1204" s="184">
        <v>3.8319999999999999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44412</v>
      </c>
      <c r="E1205" s="184">
        <v>28.002700000000001</v>
      </c>
      <c r="F1205" s="184">
        <v>3.65</v>
      </c>
      <c r="G1205" s="184">
        <v>3.2595000000000001</v>
      </c>
      <c r="H1205" s="184">
        <v>2.9624000000000001</v>
      </c>
      <c r="I1205" s="184">
        <v>3.1694</v>
      </c>
      <c r="J1205" s="184">
        <v>3.1280999999999999</v>
      </c>
      <c r="K1205" s="184">
        <v>3.0941000000000001</v>
      </c>
      <c r="L1205" s="184">
        <v>3.0817999999999999</v>
      </c>
      <c r="M1205" s="184">
        <v>3.0013000000000001</v>
      </c>
      <c r="N1205" s="184">
        <v>3.0261</v>
      </c>
      <c r="O1205" s="184">
        <v>4.7141999999999999</v>
      </c>
      <c r="P1205" s="184">
        <v>5.2811000000000003</v>
      </c>
      <c r="Q1205" s="184">
        <v>6.9061000000000003</v>
      </c>
      <c r="R1205" s="184">
        <v>3.7385999999999999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44412</v>
      </c>
      <c r="E1206" s="184">
        <v>3238.5065</v>
      </c>
      <c r="F1206" s="184">
        <v>2.9779</v>
      </c>
      <c r="G1206" s="184">
        <v>2.9674999999999998</v>
      </c>
      <c r="H1206" s="184">
        <v>3.0842000000000001</v>
      </c>
      <c r="I1206" s="184">
        <v>3.2744</v>
      </c>
      <c r="J1206" s="184">
        <v>3.3201000000000001</v>
      </c>
      <c r="K1206" s="184">
        <v>3.2339000000000002</v>
      </c>
      <c r="L1206" s="184">
        <v>3.2538</v>
      </c>
      <c r="M1206" s="184">
        <v>3.1507999999999998</v>
      </c>
      <c r="N1206" s="184">
        <v>3.19</v>
      </c>
      <c r="O1206" s="184">
        <v>5.19</v>
      </c>
      <c r="P1206" s="184">
        <v>5.8335999999999997</v>
      </c>
      <c r="Q1206" s="184">
        <v>6.8837000000000002</v>
      </c>
      <c r="R1206" s="184">
        <v>4.1635999999999997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44412</v>
      </c>
      <c r="E1207" s="184">
        <v>3258.2352999999998</v>
      </c>
      <c r="F1207" s="184">
        <v>3.0775999999999999</v>
      </c>
      <c r="G1207" s="184">
        <v>3.0676000000000001</v>
      </c>
      <c r="H1207" s="184">
        <v>3.1844000000000001</v>
      </c>
      <c r="I1207" s="184">
        <v>3.3746</v>
      </c>
      <c r="J1207" s="184">
        <v>3.4203999999999999</v>
      </c>
      <c r="K1207" s="184">
        <v>3.3269000000000002</v>
      </c>
      <c r="L1207" s="184">
        <v>3.3411</v>
      </c>
      <c r="M1207" s="184">
        <v>3.2368000000000001</v>
      </c>
      <c r="N1207" s="184">
        <v>3.2755999999999998</v>
      </c>
      <c r="O1207" s="184">
        <v>5.2767999999999997</v>
      </c>
      <c r="P1207" s="184">
        <v>5.9145000000000003</v>
      </c>
      <c r="Q1207" s="184">
        <v>7.1079999999999997</v>
      </c>
      <c r="R1207" s="184">
        <v>4.2458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44412</v>
      </c>
      <c r="E1208" s="184">
        <v>3269.1069000000002</v>
      </c>
      <c r="F1208" s="184">
        <v>2.9813000000000001</v>
      </c>
      <c r="G1208" s="184">
        <v>2.9695</v>
      </c>
      <c r="H1208" s="184">
        <v>3.0851999999999999</v>
      </c>
      <c r="I1208" s="184">
        <v>3.2749999999999999</v>
      </c>
      <c r="J1208" s="184">
        <v>3.3205</v>
      </c>
      <c r="K1208" s="184">
        <v>3.2349999999999999</v>
      </c>
      <c r="L1208" s="184">
        <v>3.2547999999999999</v>
      </c>
      <c r="M1208" s="184">
        <v>3.1516000000000002</v>
      </c>
      <c r="N1208" s="184">
        <v>3.1905999999999999</v>
      </c>
      <c r="O1208" s="184">
        <v>5.1908000000000003</v>
      </c>
      <c r="P1208" s="184">
        <v>5.8348000000000004</v>
      </c>
      <c r="Q1208" s="184">
        <v>6.9150999999999998</v>
      </c>
      <c r="R1208" s="184">
        <v>4.1643999999999997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44412</v>
      </c>
      <c r="E1209" s="184">
        <v>43.897399999999998</v>
      </c>
      <c r="F1209" s="184">
        <v>2.9935999999999998</v>
      </c>
      <c r="G1209" s="184">
        <v>3.105</v>
      </c>
      <c r="H1209" s="184">
        <v>3.2210000000000001</v>
      </c>
      <c r="I1209" s="184">
        <v>3.4135</v>
      </c>
      <c r="J1209" s="184">
        <v>3.4352</v>
      </c>
      <c r="K1209" s="184">
        <v>3.3742999999999999</v>
      </c>
      <c r="L1209" s="184">
        <v>3.3803000000000001</v>
      </c>
      <c r="M1209" s="184">
        <v>3.3029000000000002</v>
      </c>
      <c r="N1209" s="184">
        <v>3.3405</v>
      </c>
      <c r="O1209" s="184">
        <v>5.3402000000000003</v>
      </c>
      <c r="P1209" s="184">
        <v>5.9874000000000001</v>
      </c>
      <c r="Q1209" s="184">
        <v>7.1627999999999998</v>
      </c>
      <c r="R1209" s="184">
        <v>4.2732000000000001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44412</v>
      </c>
      <c r="E1210" s="184">
        <v>43.603499999999997</v>
      </c>
      <c r="F1210" s="184">
        <v>2.93</v>
      </c>
      <c r="G1210" s="184">
        <v>3.0143</v>
      </c>
      <c r="H1210" s="184">
        <v>3.1230000000000002</v>
      </c>
      <c r="I1210" s="184">
        <v>3.3287</v>
      </c>
      <c r="J1210" s="184">
        <v>3.3443000000000001</v>
      </c>
      <c r="K1210" s="184">
        <v>3.2833999999999999</v>
      </c>
      <c r="L1210" s="184">
        <v>3.2864</v>
      </c>
      <c r="M1210" s="184">
        <v>3.2092999999999998</v>
      </c>
      <c r="N1210" s="184">
        <v>3.2463000000000002</v>
      </c>
      <c r="O1210" s="184">
        <v>5.2542999999999997</v>
      </c>
      <c r="P1210" s="184">
        <v>5.8963999999999999</v>
      </c>
      <c r="Q1210" s="184">
        <v>7.2895000000000003</v>
      </c>
      <c r="R1210" s="184">
        <v>4.1825000000000001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44412</v>
      </c>
      <c r="E1211" s="184">
        <v>40.7498</v>
      </c>
      <c r="F1211" s="184">
        <v>2.8664999999999998</v>
      </c>
      <c r="G1211" s="184">
        <v>3.0163000000000002</v>
      </c>
      <c r="H1211" s="184">
        <v>3.1240999999999999</v>
      </c>
      <c r="I1211" s="184">
        <v>3.3248000000000002</v>
      </c>
      <c r="J1211" s="184">
        <v>3.3437999999999999</v>
      </c>
      <c r="K1211" s="184">
        <v>3.2835999999999999</v>
      </c>
      <c r="L1211" s="184">
        <v>3.2862</v>
      </c>
      <c r="M1211" s="184">
        <v>3.2088999999999999</v>
      </c>
      <c r="N1211" s="184">
        <v>3.2461000000000002</v>
      </c>
      <c r="O1211" s="184">
        <v>5.2545000000000002</v>
      </c>
      <c r="P1211" s="184">
        <v>5.8971</v>
      </c>
      <c r="Q1211" s="184">
        <v>6.7760999999999996</v>
      </c>
      <c r="R1211" s="184">
        <v>4.1825999999999999</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44412</v>
      </c>
      <c r="E1212" s="184">
        <v>3284.5864000000001</v>
      </c>
      <c r="F1212" s="184">
        <v>3.024</v>
      </c>
      <c r="G1212" s="184">
        <v>2.9222000000000001</v>
      </c>
      <c r="H1212" s="184">
        <v>3.0649000000000002</v>
      </c>
      <c r="I1212" s="184">
        <v>3.2879</v>
      </c>
      <c r="J1212" s="184">
        <v>3.3386</v>
      </c>
      <c r="K1212" s="184">
        <v>3.3085</v>
      </c>
      <c r="L1212" s="184">
        <v>3.3239999999999998</v>
      </c>
      <c r="M1212" s="184">
        <v>3.2288999999999999</v>
      </c>
      <c r="N1212" s="184">
        <v>3.2847</v>
      </c>
      <c r="O1212" s="184">
        <v>5.3718000000000004</v>
      </c>
      <c r="P1212" s="184">
        <v>6.0171999999999999</v>
      </c>
      <c r="Q1212" s="184">
        <v>7.2088000000000001</v>
      </c>
      <c r="R1212" s="184">
        <v>4.3365</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44412</v>
      </c>
      <c r="E1213" s="184">
        <v>3260.2206000000001</v>
      </c>
      <c r="F1213" s="184">
        <v>2.9144000000000001</v>
      </c>
      <c r="G1213" s="184">
        <v>2.8121999999999998</v>
      </c>
      <c r="H1213" s="184">
        <v>2.9548999999999999</v>
      </c>
      <c r="I1213" s="184">
        <v>3.1777000000000002</v>
      </c>
      <c r="J1213" s="184">
        <v>3.2282000000000002</v>
      </c>
      <c r="K1213" s="184">
        <v>3.1976</v>
      </c>
      <c r="L1213" s="184">
        <v>3.2086000000000001</v>
      </c>
      <c r="M1213" s="184">
        <v>3.11</v>
      </c>
      <c r="N1213" s="184">
        <v>3.1663999999999999</v>
      </c>
      <c r="O1213" s="184">
        <v>5.2637</v>
      </c>
      <c r="P1213" s="184">
        <v>5.9264000000000001</v>
      </c>
      <c r="Q1213" s="184">
        <v>7.2279999999999998</v>
      </c>
      <c r="R1213" s="184">
        <v>4.2130999999999998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44412</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44412</v>
      </c>
      <c r="E1218" s="184">
        <v>1009.3013999999999</v>
      </c>
      <c r="F1218" s="184">
        <v>2.4159000000000002</v>
      </c>
      <c r="G1218" s="184">
        <v>2.8889999999999998</v>
      </c>
      <c r="H1218" s="184">
        <v>3.1497000000000002</v>
      </c>
      <c r="I1218" s="184">
        <v>3.2702</v>
      </c>
      <c r="J1218" s="184">
        <v>3.2654999999999998</v>
      </c>
      <c r="K1218" s="184">
        <v>3.2789000000000001</v>
      </c>
      <c r="L1218" s="184"/>
      <c r="M1218" s="184"/>
      <c r="N1218" s="184"/>
      <c r="O1218" s="184"/>
      <c r="P1218" s="184"/>
      <c r="Q1218" s="184">
        <v>3.2961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44412</v>
      </c>
      <c r="E1219" s="184">
        <v>1008.866</v>
      </c>
      <c r="F1219" s="184">
        <v>2.2686000000000002</v>
      </c>
      <c r="G1219" s="184">
        <v>2.7393999999999998</v>
      </c>
      <c r="H1219" s="184">
        <v>2.9994000000000001</v>
      </c>
      <c r="I1219" s="184">
        <v>3.1200999999999999</v>
      </c>
      <c r="J1219" s="184">
        <v>3.1151</v>
      </c>
      <c r="K1219" s="184">
        <v>3.1261000000000001</v>
      </c>
      <c r="L1219" s="184"/>
      <c r="M1219" s="184"/>
      <c r="N1219" s="184"/>
      <c r="O1219" s="184"/>
      <c r="P1219" s="184"/>
      <c r="Q1219" s="184">
        <v>3.1417999999999999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44412</v>
      </c>
      <c r="E1220" s="184">
        <v>1988.1895</v>
      </c>
      <c r="F1220" s="184">
        <v>2.2766000000000002</v>
      </c>
      <c r="G1220" s="184">
        <v>2.8879000000000001</v>
      </c>
      <c r="H1220" s="184">
        <v>3.1080999999999999</v>
      </c>
      <c r="I1220" s="184">
        <v>3.2789000000000001</v>
      </c>
      <c r="J1220" s="184">
        <v>3.2902999999999998</v>
      </c>
      <c r="K1220" s="184">
        <v>3.2645</v>
      </c>
      <c r="L1220" s="184">
        <v>3.2883</v>
      </c>
      <c r="M1220" s="184">
        <v>3.1920999999999999</v>
      </c>
      <c r="N1220" s="184">
        <v>3.2252000000000001</v>
      </c>
      <c r="O1220" s="184">
        <v>3.9685999999999999</v>
      </c>
      <c r="P1220" s="184">
        <v>5.0799000000000003</v>
      </c>
      <c r="Q1220" s="184">
        <v>7.0067000000000004</v>
      </c>
      <c r="R1220" s="184">
        <v>4.2263999999999999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44412</v>
      </c>
      <c r="E1221" s="184">
        <v>2004.8865000000001</v>
      </c>
      <c r="F1221" s="184">
        <v>2.3504999999999998</v>
      </c>
      <c r="G1221" s="184">
        <v>2.9658000000000002</v>
      </c>
      <c r="H1221" s="184">
        <v>3.1863999999999999</v>
      </c>
      <c r="I1221" s="184">
        <v>3.3574999999999999</v>
      </c>
      <c r="J1221" s="184">
        <v>3.3706</v>
      </c>
      <c r="K1221" s="184">
        <v>3.3513999999999999</v>
      </c>
      <c r="L1221" s="184">
        <v>3.3754</v>
      </c>
      <c r="M1221" s="184">
        <v>3.2827000000000002</v>
      </c>
      <c r="N1221" s="184">
        <v>3.3195999999999999</v>
      </c>
      <c r="O1221" s="184">
        <v>4.0728</v>
      </c>
      <c r="P1221" s="184">
        <v>5.1932</v>
      </c>
      <c r="Q1221" s="184">
        <v>6.6712999999999996</v>
      </c>
      <c r="R1221" s="184">
        <v>4.3261000000000003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44412</v>
      </c>
      <c r="E1222" s="184">
        <v>3409.19</v>
      </c>
      <c r="F1222" s="184">
        <v>2.7913999999999999</v>
      </c>
      <c r="G1222" s="184">
        <v>3.1320999999999999</v>
      </c>
      <c r="H1222" s="184">
        <v>3.2475999999999998</v>
      </c>
      <c r="I1222" s="184">
        <v>3.4125999999999999</v>
      </c>
      <c r="J1222" s="184">
        <v>3.4184000000000001</v>
      </c>
      <c r="K1222" s="184">
        <v>3.3559000000000001</v>
      </c>
      <c r="L1222" s="184">
        <v>3.3565</v>
      </c>
      <c r="M1222" s="184">
        <v>3.2589999999999999</v>
      </c>
      <c r="N1222" s="184">
        <v>3.3006000000000002</v>
      </c>
      <c r="O1222" s="184">
        <v>5.3353999999999999</v>
      </c>
      <c r="P1222" s="184">
        <v>5.9867999999999997</v>
      </c>
      <c r="Q1222" s="184">
        <v>7.1421999999999999</v>
      </c>
      <c r="R1222" s="184">
        <v>4.2671000000000001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44412</v>
      </c>
      <c r="E1223" s="184">
        <v>3129.5859999999998</v>
      </c>
      <c r="F1223" s="184">
        <v>2.1507999999999998</v>
      </c>
      <c r="G1223" s="184">
        <v>2.4933000000000001</v>
      </c>
      <c r="H1223" s="184">
        <v>2.6095000000000002</v>
      </c>
      <c r="I1223" s="184">
        <v>2.774</v>
      </c>
      <c r="J1223" s="184">
        <v>2.7837000000000001</v>
      </c>
      <c r="K1223" s="184">
        <v>2.7204999999999999</v>
      </c>
      <c r="L1223" s="184">
        <v>2.7252999999999998</v>
      </c>
      <c r="M1223" s="184">
        <v>2.6259999999999999</v>
      </c>
      <c r="N1223" s="184">
        <v>2.6655000000000002</v>
      </c>
      <c r="O1223" s="184">
        <v>4.6792999999999996</v>
      </c>
      <c r="P1223" s="184">
        <v>5.3048000000000002</v>
      </c>
      <c r="Q1223" s="184">
        <v>6.4976000000000003</v>
      </c>
      <c r="R1223" s="184">
        <v>3.6259999999999999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44412</v>
      </c>
      <c r="E1224" s="184">
        <v>3390.5933</v>
      </c>
      <c r="F1224" s="184">
        <v>2.6915</v>
      </c>
      <c r="G1224" s="184">
        <v>3.0318000000000001</v>
      </c>
      <c r="H1224" s="184">
        <v>3.1476000000000002</v>
      </c>
      <c r="I1224" s="184">
        <v>3.3132000000000001</v>
      </c>
      <c r="J1224" s="184">
        <v>3.3239999999999998</v>
      </c>
      <c r="K1224" s="184">
        <v>3.2637999999999998</v>
      </c>
      <c r="L1224" s="184">
        <v>3.2692999999999999</v>
      </c>
      <c r="M1224" s="184">
        <v>3.1732</v>
      </c>
      <c r="N1224" s="184">
        <v>3.2170000000000001</v>
      </c>
      <c r="O1224" s="184">
        <v>5.2538999999999998</v>
      </c>
      <c r="P1224" s="184">
        <v>5.9192999999999998</v>
      </c>
      <c r="Q1224" s="184">
        <v>7.0229999999999997</v>
      </c>
      <c r="R1224" s="184">
        <v>4.1773999999999996</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44412</v>
      </c>
      <c r="E1225" s="184">
        <v>1123.5367000000001</v>
      </c>
      <c r="F1225" s="184">
        <v>2.8721000000000001</v>
      </c>
      <c r="G1225" s="184">
        <v>2.8746999999999998</v>
      </c>
      <c r="H1225" s="184">
        <v>2.8929</v>
      </c>
      <c r="I1225" s="184">
        <v>2.9106000000000001</v>
      </c>
      <c r="J1225" s="184">
        <v>2.9472999999999998</v>
      </c>
      <c r="K1225" s="184">
        <v>2.9685000000000001</v>
      </c>
      <c r="L1225" s="184">
        <v>3.0236000000000001</v>
      </c>
      <c r="M1225" s="184">
        <v>3.0015999999999998</v>
      </c>
      <c r="N1225" s="184">
        <v>3.0228000000000002</v>
      </c>
      <c r="O1225" s="184"/>
      <c r="P1225" s="184"/>
      <c r="Q1225" s="184">
        <v>4.6627000000000001</v>
      </c>
      <c r="R1225" s="184">
        <v>3.9234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44412</v>
      </c>
      <c r="E1226" s="184">
        <v>1121.2677000000001</v>
      </c>
      <c r="F1226" s="184">
        <v>2.7932000000000001</v>
      </c>
      <c r="G1226" s="184">
        <v>2.7936000000000001</v>
      </c>
      <c r="H1226" s="184">
        <v>2.8130999999999999</v>
      </c>
      <c r="I1226" s="184">
        <v>2.8309000000000002</v>
      </c>
      <c r="J1226" s="184">
        <v>2.8681000000000001</v>
      </c>
      <c r="K1226" s="184">
        <v>2.8883000000000001</v>
      </c>
      <c r="L1226" s="184">
        <v>2.9424999999999999</v>
      </c>
      <c r="M1226" s="184">
        <v>2.92</v>
      </c>
      <c r="N1226" s="184">
        <v>2.9407000000000001</v>
      </c>
      <c r="O1226" s="184"/>
      <c r="P1226" s="184"/>
      <c r="Q1226" s="184">
        <v>4.5799000000000003</v>
      </c>
      <c r="R1226" s="184">
        <v>3.8414000000000001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2.7145750000000004</v>
      </c>
      <c r="G1227" s="186">
        <v>2.8565285714285715</v>
      </c>
      <c r="H1227" s="186">
        <v>2.9052419642857137</v>
      </c>
      <c r="I1227" s="186">
        <v>3.0449312500000003</v>
      </c>
      <c r="J1227" s="186">
        <v>3.0586830357142847</v>
      </c>
      <c r="K1227" s="186">
        <v>3.0507267857142866</v>
      </c>
      <c r="L1227" s="186">
        <v>3.0690072727272733</v>
      </c>
      <c r="M1227" s="186">
        <v>3.0114954545454546</v>
      </c>
      <c r="N1227" s="186">
        <v>2.9860179245283018</v>
      </c>
      <c r="O1227" s="186">
        <v>4.8817532608695657</v>
      </c>
      <c r="P1227" s="186">
        <v>5.5730887640449449</v>
      </c>
      <c r="Q1227" s="186">
        <v>6.0341642857142874</v>
      </c>
      <c r="R1227" s="186">
        <v>3.9445181818181823</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2.8556499999999998</v>
      </c>
      <c r="G1228" s="186">
        <v>3.03735</v>
      </c>
      <c r="H1228" s="186">
        <v>3.1162999999999998</v>
      </c>
      <c r="I1228" s="186">
        <v>3.2720000000000002</v>
      </c>
      <c r="J1228" s="186">
        <v>3.2819500000000001</v>
      </c>
      <c r="K1228" s="186">
        <v>3.2429999999999999</v>
      </c>
      <c r="L1228" s="186">
        <v>3.2502</v>
      </c>
      <c r="M1228" s="186">
        <v>3.1702000000000004</v>
      </c>
      <c r="N1228" s="186">
        <v>3.1899000000000002</v>
      </c>
      <c r="O1228" s="186">
        <v>5.2346500000000002</v>
      </c>
      <c r="P1228" s="186">
        <v>5.9013999999999998</v>
      </c>
      <c r="Q1228" s="186">
        <v>6.9664000000000001</v>
      </c>
      <c r="R1228" s="186">
        <v>4.1643999999999997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44412</v>
      </c>
      <c r="E1231" s="184">
        <v>71.256</v>
      </c>
      <c r="F1231" s="184">
        <v>23.424299999999999</v>
      </c>
      <c r="G1231" s="184">
        <v>20.866599999999998</v>
      </c>
      <c r="H1231" s="184">
        <v>6.6162000000000001</v>
      </c>
      <c r="I1231" s="184">
        <v>-1.8494999999999999</v>
      </c>
      <c r="J1231" s="184">
        <v>0.48139999999999999</v>
      </c>
      <c r="K1231" s="184">
        <v>-0.71140000000000003</v>
      </c>
      <c r="L1231" s="184">
        <v>1.3097000000000001</v>
      </c>
      <c r="M1231" s="184">
        <v>-0.47549999999999998</v>
      </c>
      <c r="N1231" s="184">
        <v>0.68620000000000003</v>
      </c>
      <c r="O1231" s="184">
        <v>9.0581999999999994</v>
      </c>
      <c r="P1231" s="184">
        <v>7.6474000000000002</v>
      </c>
      <c r="Q1231" s="184">
        <v>8.8775999999999993</v>
      </c>
      <c r="R1231" s="184">
        <v>5.4124999999999996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44412</v>
      </c>
      <c r="E1232" s="184">
        <v>76.331400000000002</v>
      </c>
      <c r="F1232" s="184">
        <v>24.020299999999999</v>
      </c>
      <c r="G1232" s="184">
        <v>21.456600000000002</v>
      </c>
      <c r="H1232" s="184">
        <v>7.2168000000000001</v>
      </c>
      <c r="I1232" s="184">
        <v>-1.2522</v>
      </c>
      <c r="J1232" s="184">
        <v>1.0820000000000001</v>
      </c>
      <c r="K1232" s="184">
        <v>-0.11219999999999999</v>
      </c>
      <c r="L1232" s="184">
        <v>1.9142999999999999</v>
      </c>
      <c r="M1232" s="184">
        <v>0.1236</v>
      </c>
      <c r="N1232" s="184">
        <v>1.2921</v>
      </c>
      <c r="O1232" s="184">
        <v>9.6540999999999997</v>
      </c>
      <c r="P1232" s="184">
        <v>8.3588000000000005</v>
      </c>
      <c r="Q1232" s="184">
        <v>8.9883000000000006</v>
      </c>
      <c r="R1232" s="184">
        <v>5.9809000000000001</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44412</v>
      </c>
      <c r="E1233" s="184">
        <v>13.6532</v>
      </c>
      <c r="F1233" s="184">
        <v>-3.4750000000000001</v>
      </c>
      <c r="G1233" s="184">
        <v>28.6098</v>
      </c>
      <c r="H1233" s="184">
        <v>22.591899999999999</v>
      </c>
      <c r="I1233" s="184">
        <v>15.334199999999999</v>
      </c>
      <c r="J1233" s="184">
        <v>3.9186000000000001</v>
      </c>
      <c r="K1233" s="184">
        <v>-5.7983000000000002</v>
      </c>
      <c r="L1233" s="184">
        <v>-2.7362000000000002</v>
      </c>
      <c r="M1233" s="184">
        <v>0.41060000000000002</v>
      </c>
      <c r="N1233" s="184">
        <v>-1.1547000000000001</v>
      </c>
      <c r="O1233" s="184">
        <v>10.689299999999999</v>
      </c>
      <c r="P1233" s="184"/>
      <c r="Q1233" s="184">
        <v>10.630800000000001</v>
      </c>
      <c r="R1233" s="184">
        <v>5.0092999999999996</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44412</v>
      </c>
      <c r="E1234" s="184">
        <v>13.7897</v>
      </c>
      <c r="F1234" s="184">
        <v>-2.9114</v>
      </c>
      <c r="G1234" s="184">
        <v>28.859000000000002</v>
      </c>
      <c r="H1234" s="184">
        <v>22.863199999999999</v>
      </c>
      <c r="I1234" s="184">
        <v>15.6104</v>
      </c>
      <c r="J1234" s="184">
        <v>4.1947000000000001</v>
      </c>
      <c r="K1234" s="184">
        <v>-5.5320999999999998</v>
      </c>
      <c r="L1234" s="184">
        <v>-2.46</v>
      </c>
      <c r="M1234" s="184">
        <v>0.71250000000000002</v>
      </c>
      <c r="N1234" s="184">
        <v>-0.84850000000000003</v>
      </c>
      <c r="O1234" s="184">
        <v>11.039400000000001</v>
      </c>
      <c r="P1234" s="184"/>
      <c r="Q1234" s="184">
        <v>10.9884</v>
      </c>
      <c r="R1234" s="184">
        <v>5.3402000000000003</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10.264549999999998</v>
      </c>
      <c r="G1235" s="186">
        <v>24.948</v>
      </c>
      <c r="H1235" s="186">
        <v>14.822025</v>
      </c>
      <c r="I1235" s="186">
        <v>6.9607250000000001</v>
      </c>
      <c r="J1235" s="186">
        <v>2.4191750000000001</v>
      </c>
      <c r="K1235" s="186">
        <v>-3.0385</v>
      </c>
      <c r="L1235" s="186">
        <v>-0.49304999999999999</v>
      </c>
      <c r="M1235" s="186">
        <v>0.19280000000000003</v>
      </c>
      <c r="N1235" s="186">
        <v>-6.2250000000000361E-3</v>
      </c>
      <c r="O1235" s="186">
        <v>10.110250000000001</v>
      </c>
      <c r="P1235" s="186">
        <v>8.0030999999999999</v>
      </c>
      <c r="Q1235" s="186">
        <v>9.8712750000000007</v>
      </c>
      <c r="R1235" s="186">
        <v>5.4357249999999997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10.256449999999999</v>
      </c>
      <c r="G1236" s="186">
        <v>25.033200000000001</v>
      </c>
      <c r="H1236" s="186">
        <v>14.904350000000001</v>
      </c>
      <c r="I1236" s="186">
        <v>7.0409999999999986</v>
      </c>
      <c r="J1236" s="186">
        <v>2.5003000000000002</v>
      </c>
      <c r="K1236" s="186">
        <v>-3.12175</v>
      </c>
      <c r="L1236" s="186">
        <v>-0.57514999999999983</v>
      </c>
      <c r="M1236" s="186">
        <v>0.2671</v>
      </c>
      <c r="N1236" s="186">
        <v>-8.1150000000000055E-2</v>
      </c>
      <c r="O1236" s="186">
        <v>10.1717</v>
      </c>
      <c r="P1236" s="186">
        <v>8.0030999999999999</v>
      </c>
      <c r="Q1236" s="186">
        <v>9.8095500000000015</v>
      </c>
      <c r="R1236" s="186">
        <v>5.3763500000000004</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44412</v>
      </c>
      <c r="E1239" s="184">
        <v>523.86990000000003</v>
      </c>
      <c r="F1239" s="184">
        <v>3.5537000000000001</v>
      </c>
      <c r="G1239" s="184">
        <v>3.6960000000000002</v>
      </c>
      <c r="H1239" s="184">
        <v>2.7654999999999998</v>
      </c>
      <c r="I1239" s="184">
        <v>3.7342</v>
      </c>
      <c r="J1239" s="184">
        <v>5.0739000000000001</v>
      </c>
      <c r="K1239" s="184">
        <v>4.2057000000000002</v>
      </c>
      <c r="L1239" s="184">
        <v>4.6287000000000003</v>
      </c>
      <c r="M1239" s="184">
        <v>3.9702999999999999</v>
      </c>
      <c r="N1239" s="184">
        <v>4.5458999999999996</v>
      </c>
      <c r="O1239" s="184">
        <v>7.0970000000000004</v>
      </c>
      <c r="P1239" s="184">
        <v>6.9595000000000002</v>
      </c>
      <c r="Q1239" s="184">
        <v>7.3856000000000002</v>
      </c>
      <c r="R1239" s="184">
        <v>6.4428000000000001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44412</v>
      </c>
      <c r="E1240" s="184">
        <v>562.26710000000003</v>
      </c>
      <c r="F1240" s="184">
        <v>4.3822999999999999</v>
      </c>
      <c r="G1240" s="184">
        <v>4.5260999999999996</v>
      </c>
      <c r="H1240" s="184">
        <v>3.5951</v>
      </c>
      <c r="I1240" s="184">
        <v>4.5660999999999996</v>
      </c>
      <c r="J1240" s="184">
        <v>5.9084000000000003</v>
      </c>
      <c r="K1240" s="184">
        <v>5.0343999999999998</v>
      </c>
      <c r="L1240" s="184">
        <v>5.4162999999999997</v>
      </c>
      <c r="M1240" s="184">
        <v>4.7782999999999998</v>
      </c>
      <c r="N1240" s="184">
        <v>5.3771000000000004</v>
      </c>
      <c r="O1240" s="184">
        <v>7.9813000000000001</v>
      </c>
      <c r="P1240" s="184">
        <v>7.8520000000000003</v>
      </c>
      <c r="Q1240" s="184">
        <v>8.5648</v>
      </c>
      <c r="R1240" s="184">
        <v>7.3148</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44412</v>
      </c>
      <c r="E1241" s="184">
        <v>2523.0740999999998</v>
      </c>
      <c r="F1241" s="184">
        <v>3.9281000000000001</v>
      </c>
      <c r="G1241" s="184">
        <v>4.7138999999999998</v>
      </c>
      <c r="H1241" s="184">
        <v>4.1936999999999998</v>
      </c>
      <c r="I1241" s="184">
        <v>4.2755000000000001</v>
      </c>
      <c r="J1241" s="184">
        <v>5.4888000000000003</v>
      </c>
      <c r="K1241" s="184">
        <v>4.4085000000000001</v>
      </c>
      <c r="L1241" s="184">
        <v>4.8273000000000001</v>
      </c>
      <c r="M1241" s="184">
        <v>4.3644999999999996</v>
      </c>
      <c r="N1241" s="184">
        <v>4.7218999999999998</v>
      </c>
      <c r="O1241" s="184">
        <v>7.5438000000000001</v>
      </c>
      <c r="P1241" s="184">
        <v>7.5010000000000003</v>
      </c>
      <c r="Q1241" s="184">
        <v>8.2382000000000009</v>
      </c>
      <c r="R1241" s="184">
        <v>6.7099000000000002</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44412</v>
      </c>
      <c r="E1242" s="184">
        <v>2437.5063</v>
      </c>
      <c r="F1242" s="184">
        <v>3.6301000000000001</v>
      </c>
      <c r="G1242" s="184">
        <v>4.4158999999999997</v>
      </c>
      <c r="H1242" s="184">
        <v>3.8957999999999999</v>
      </c>
      <c r="I1242" s="184">
        <v>3.9771999999999998</v>
      </c>
      <c r="J1242" s="184">
        <v>5.1893000000000002</v>
      </c>
      <c r="K1242" s="184">
        <v>4.0963000000000003</v>
      </c>
      <c r="L1242" s="184">
        <v>4.5061</v>
      </c>
      <c r="M1242" s="184">
        <v>4.0399000000000003</v>
      </c>
      <c r="N1242" s="184">
        <v>4.3940000000000001</v>
      </c>
      <c r="O1242" s="184">
        <v>7.1859000000000002</v>
      </c>
      <c r="P1242" s="184">
        <v>7.0586000000000002</v>
      </c>
      <c r="Q1242" s="184">
        <v>7.8242000000000003</v>
      </c>
      <c r="R1242" s="184">
        <v>6.3826999999999998</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44412</v>
      </c>
      <c r="E1243" s="184">
        <v>1572.5713000000001</v>
      </c>
      <c r="F1243" s="184">
        <v>6.3560999999999996</v>
      </c>
      <c r="G1243" s="184">
        <v>4.5688000000000004</v>
      </c>
      <c r="H1243" s="184">
        <v>3.5503</v>
      </c>
      <c r="I1243" s="184">
        <v>2.6332</v>
      </c>
      <c r="J1243" s="184">
        <v>2.8913000000000002</v>
      </c>
      <c r="K1243" s="184">
        <v>2.8923000000000001</v>
      </c>
      <c r="L1243" s="184">
        <v>4.8055000000000003</v>
      </c>
      <c r="M1243" s="184">
        <v>7.5471000000000004</v>
      </c>
      <c r="N1243" s="184">
        <v>7.7839999999999998</v>
      </c>
      <c r="O1243" s="184">
        <v>-8.8467000000000002</v>
      </c>
      <c r="P1243" s="184">
        <v>-2.5989</v>
      </c>
      <c r="Q1243" s="184">
        <v>3.8056999999999999</v>
      </c>
      <c r="R1243" s="184">
        <v>-6.7514000000000003</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44412</v>
      </c>
      <c r="E1244" s="184">
        <v>1613.828</v>
      </c>
      <c r="F1244" s="184">
        <v>6.5669000000000004</v>
      </c>
      <c r="G1244" s="184">
        <v>4.7789000000000001</v>
      </c>
      <c r="H1244" s="184">
        <v>3.7606999999999999</v>
      </c>
      <c r="I1244" s="184">
        <v>2.8433000000000002</v>
      </c>
      <c r="J1244" s="184">
        <v>3.1027</v>
      </c>
      <c r="K1244" s="184">
        <v>3.1044999999999998</v>
      </c>
      <c r="L1244" s="184">
        <v>5.0206</v>
      </c>
      <c r="M1244" s="184">
        <v>7.7690000000000001</v>
      </c>
      <c r="N1244" s="184">
        <v>8.0106999999999999</v>
      </c>
      <c r="O1244" s="184">
        <v>-8.6031999999999993</v>
      </c>
      <c r="P1244" s="184">
        <v>-2.3151000000000002</v>
      </c>
      <c r="Q1244" s="184">
        <v>2.5133999999999999</v>
      </c>
      <c r="R1244" s="184">
        <v>-6.5164999999999997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44412</v>
      </c>
      <c r="E1247" s="184">
        <v>32.238399999999999</v>
      </c>
      <c r="F1247" s="184">
        <v>1.8116000000000001</v>
      </c>
      <c r="G1247" s="184">
        <v>3.0354999999999999</v>
      </c>
      <c r="H1247" s="184">
        <v>3.2692000000000001</v>
      </c>
      <c r="I1247" s="184">
        <v>3.8706999999999998</v>
      </c>
      <c r="J1247" s="184">
        <v>5.2119</v>
      </c>
      <c r="K1247" s="184">
        <v>3.9474</v>
      </c>
      <c r="L1247" s="184">
        <v>4.6112000000000002</v>
      </c>
      <c r="M1247" s="184">
        <v>3.9477000000000002</v>
      </c>
      <c r="N1247" s="184">
        <v>4.1651999999999996</v>
      </c>
      <c r="O1247" s="184">
        <v>6.5468000000000002</v>
      </c>
      <c r="P1247" s="184">
        <v>6.6222000000000003</v>
      </c>
      <c r="Q1247" s="184">
        <v>7.6913999999999998</v>
      </c>
      <c r="R1247" s="184">
        <v>6.2465999999999999</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44412</v>
      </c>
      <c r="E1248" s="184">
        <v>34.273000000000003</v>
      </c>
      <c r="F1248" s="184">
        <v>2.5560999999999998</v>
      </c>
      <c r="G1248" s="184">
        <v>3.8359000000000001</v>
      </c>
      <c r="H1248" s="184">
        <v>4.0500999999999996</v>
      </c>
      <c r="I1248" s="184">
        <v>4.6593</v>
      </c>
      <c r="J1248" s="184">
        <v>5.9897</v>
      </c>
      <c r="K1248" s="184">
        <v>4.7679999999999998</v>
      </c>
      <c r="L1248" s="184">
        <v>5.4488000000000003</v>
      </c>
      <c r="M1248" s="184">
        <v>4.7736000000000001</v>
      </c>
      <c r="N1248" s="184">
        <v>5.0015000000000001</v>
      </c>
      <c r="O1248" s="184">
        <v>7.4126000000000003</v>
      </c>
      <c r="P1248" s="184">
        <v>7.4065000000000003</v>
      </c>
      <c r="Q1248" s="184">
        <v>8.1690000000000005</v>
      </c>
      <c r="R1248" s="184">
        <v>7.1177999999999999</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44412</v>
      </c>
      <c r="E1249" s="184">
        <v>34.063899999999997</v>
      </c>
      <c r="F1249" s="184">
        <v>3.8578999999999999</v>
      </c>
      <c r="G1249" s="184">
        <v>3.7951000000000001</v>
      </c>
      <c r="H1249" s="184">
        <v>3.5384000000000002</v>
      </c>
      <c r="I1249" s="184">
        <v>3.9066000000000001</v>
      </c>
      <c r="J1249" s="184">
        <v>4.6398999999999999</v>
      </c>
      <c r="K1249" s="184">
        <v>3.6638999999999999</v>
      </c>
      <c r="L1249" s="184">
        <v>3.9948000000000001</v>
      </c>
      <c r="M1249" s="184">
        <v>3.6383000000000001</v>
      </c>
      <c r="N1249" s="184">
        <v>3.8241999999999998</v>
      </c>
      <c r="O1249" s="184">
        <v>6.6792999999999996</v>
      </c>
      <c r="P1249" s="184">
        <v>6.8818999999999999</v>
      </c>
      <c r="Q1249" s="184">
        <v>7.7502000000000004</v>
      </c>
      <c r="R1249" s="184">
        <v>5.766</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44412</v>
      </c>
      <c r="E1250" s="184">
        <v>33.505899999999997</v>
      </c>
      <c r="F1250" s="184">
        <v>3.7042000000000002</v>
      </c>
      <c r="G1250" s="184">
        <v>3.5529999999999999</v>
      </c>
      <c r="H1250" s="184">
        <v>3.2856999999999998</v>
      </c>
      <c r="I1250" s="184">
        <v>3.6511999999999998</v>
      </c>
      <c r="J1250" s="184">
        <v>4.3746999999999998</v>
      </c>
      <c r="K1250" s="184">
        <v>3.3976000000000002</v>
      </c>
      <c r="L1250" s="184">
        <v>3.7151000000000001</v>
      </c>
      <c r="M1250" s="184">
        <v>3.3809999999999998</v>
      </c>
      <c r="N1250" s="184">
        <v>3.5552000000000001</v>
      </c>
      <c r="O1250" s="184">
        <v>6.4188999999999998</v>
      </c>
      <c r="P1250" s="184">
        <v>6.6501000000000001</v>
      </c>
      <c r="Q1250" s="184">
        <v>7.6368</v>
      </c>
      <c r="R1250" s="184">
        <v>5.5069999999999997</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44412</v>
      </c>
      <c r="E1251" s="184">
        <v>16.063199999999998</v>
      </c>
      <c r="F1251" s="184">
        <v>3.1815000000000002</v>
      </c>
      <c r="G1251" s="184">
        <v>4.4108999999999998</v>
      </c>
      <c r="H1251" s="184">
        <v>3.9306999999999999</v>
      </c>
      <c r="I1251" s="184">
        <v>3.7473999999999998</v>
      </c>
      <c r="J1251" s="184">
        <v>5.2092999999999998</v>
      </c>
      <c r="K1251" s="184">
        <v>4.0243000000000002</v>
      </c>
      <c r="L1251" s="184">
        <v>4.6073000000000004</v>
      </c>
      <c r="M1251" s="184">
        <v>4.0492999999999997</v>
      </c>
      <c r="N1251" s="184">
        <v>4.3268000000000004</v>
      </c>
      <c r="O1251" s="184">
        <v>7.2220000000000004</v>
      </c>
      <c r="P1251" s="184">
        <v>7.2397999999999998</v>
      </c>
      <c r="Q1251" s="184">
        <v>7.6763000000000003</v>
      </c>
      <c r="R1251" s="184">
        <v>6.8662000000000001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44412</v>
      </c>
      <c r="E1252" s="184">
        <v>15.7439</v>
      </c>
      <c r="F1252" s="184">
        <v>2.7822</v>
      </c>
      <c r="G1252" s="184">
        <v>4.1289999999999996</v>
      </c>
      <c r="H1252" s="184">
        <v>3.6457000000000002</v>
      </c>
      <c r="I1252" s="184">
        <v>3.4514999999999998</v>
      </c>
      <c r="J1252" s="184">
        <v>4.9184000000000001</v>
      </c>
      <c r="K1252" s="184">
        <v>3.7315</v>
      </c>
      <c r="L1252" s="184">
        <v>4.3212999999999999</v>
      </c>
      <c r="M1252" s="184">
        <v>3.7648999999999999</v>
      </c>
      <c r="N1252" s="184">
        <v>4.0450999999999997</v>
      </c>
      <c r="O1252" s="184">
        <v>6.9135</v>
      </c>
      <c r="P1252" s="184">
        <v>6.915</v>
      </c>
      <c r="Q1252" s="184">
        <v>7.3394000000000004</v>
      </c>
      <c r="R1252" s="184">
        <v>6.5652999999999997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44412</v>
      </c>
      <c r="E1255" s="184">
        <v>23.772300000000001</v>
      </c>
      <c r="F1255" s="184">
        <v>10.1365</v>
      </c>
      <c r="G1255" s="184">
        <v>11.3797</v>
      </c>
      <c r="H1255" s="184">
        <v>7.7103000000000002</v>
      </c>
      <c r="I1255" s="184">
        <v>11.6013</v>
      </c>
      <c r="J1255" s="184">
        <v>-0.92510000000000003</v>
      </c>
      <c r="K1255" s="184">
        <v>3.5733000000000001</v>
      </c>
      <c r="L1255" s="184">
        <v>8.3795000000000002</v>
      </c>
      <c r="M1255" s="184">
        <v>11.366199999999999</v>
      </c>
      <c r="N1255" s="184">
        <v>11.875400000000001</v>
      </c>
      <c r="O1255" s="184">
        <v>5.1147999999999998</v>
      </c>
      <c r="P1255" s="184">
        <v>6.4691999999999998</v>
      </c>
      <c r="Q1255" s="184">
        <v>8.1648999999999994</v>
      </c>
      <c r="R1255" s="184">
        <v>3.4914999999999998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44412</v>
      </c>
      <c r="E1256" s="184">
        <v>24.415199999999999</v>
      </c>
      <c r="F1256" s="184">
        <v>10.0191</v>
      </c>
      <c r="G1256" s="184">
        <v>11.3795</v>
      </c>
      <c r="H1256" s="184">
        <v>7.6997999999999998</v>
      </c>
      <c r="I1256" s="184">
        <v>11.5962</v>
      </c>
      <c r="J1256" s="184">
        <v>-0.9234</v>
      </c>
      <c r="K1256" s="184">
        <v>3.5727000000000002</v>
      </c>
      <c r="L1256" s="184">
        <v>8.4570000000000007</v>
      </c>
      <c r="M1256" s="184">
        <v>11.551600000000001</v>
      </c>
      <c r="N1256" s="184">
        <v>12.1198</v>
      </c>
      <c r="O1256" s="184">
        <v>5.4470999999999998</v>
      </c>
      <c r="P1256" s="184">
        <v>6.8160999999999996</v>
      </c>
      <c r="Q1256" s="184">
        <v>8.1641999999999992</v>
      </c>
      <c r="R1256" s="184">
        <v>3.7944</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44412</v>
      </c>
      <c r="E1257" s="184">
        <v>44.098680189431398</v>
      </c>
      <c r="F1257" s="184">
        <v>9.9923000000000002</v>
      </c>
      <c r="G1257" s="184">
        <v>11.3391</v>
      </c>
      <c r="H1257" s="184">
        <v>7.67</v>
      </c>
      <c r="I1257" s="184">
        <v>11.598599999999999</v>
      </c>
      <c r="J1257" s="184">
        <v>-0.92749999999999999</v>
      </c>
      <c r="K1257" s="184">
        <v>3.5716999999999999</v>
      </c>
      <c r="L1257" s="184">
        <v>8.3793000000000006</v>
      </c>
      <c r="M1257" s="184">
        <v>11.365500000000001</v>
      </c>
      <c r="N1257" s="184">
        <v>11.875</v>
      </c>
      <c r="O1257" s="184">
        <v>4.0090000000000003</v>
      </c>
      <c r="P1257" s="184">
        <v>4.8375000000000004</v>
      </c>
      <c r="Q1257" s="184">
        <v>7.1439000000000004</v>
      </c>
      <c r="R1257" s="184">
        <v>3.0133000000000001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44412</v>
      </c>
      <c r="E1258" s="184">
        <v>17.452747816553501</v>
      </c>
      <c r="F1258" s="184">
        <v>10.2965</v>
      </c>
      <c r="G1258" s="184">
        <v>11.404999999999999</v>
      </c>
      <c r="H1258" s="184">
        <v>7.7316000000000003</v>
      </c>
      <c r="I1258" s="184">
        <v>11.614000000000001</v>
      </c>
      <c r="J1258" s="184">
        <v>-0.91549999999999998</v>
      </c>
      <c r="K1258" s="184">
        <v>3.5737999999999999</v>
      </c>
      <c r="L1258" s="184">
        <v>8.4568999999999992</v>
      </c>
      <c r="M1258" s="184">
        <v>11.551600000000001</v>
      </c>
      <c r="N1258" s="184">
        <v>12.120200000000001</v>
      </c>
      <c r="O1258" s="184">
        <v>4.3663999999999996</v>
      </c>
      <c r="P1258" s="184">
        <v>5.2126999999999999</v>
      </c>
      <c r="Q1258" s="184">
        <v>6.2492000000000001</v>
      </c>
      <c r="R1258" s="184">
        <v>3.3287</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44412</v>
      </c>
      <c r="E1265" s="184">
        <v>45.763399999999997</v>
      </c>
      <c r="F1265" s="184">
        <v>12.9254</v>
      </c>
      <c r="G1265" s="184">
        <v>4.3094999999999999</v>
      </c>
      <c r="H1265" s="184">
        <v>3.3633999999999999</v>
      </c>
      <c r="I1265" s="184">
        <v>2.9918999999999998</v>
      </c>
      <c r="J1265" s="184">
        <v>4.9916</v>
      </c>
      <c r="K1265" s="184">
        <v>4.7915000000000001</v>
      </c>
      <c r="L1265" s="184">
        <v>4.3398000000000003</v>
      </c>
      <c r="M1265" s="184">
        <v>4.5407999999999999</v>
      </c>
      <c r="N1265" s="184">
        <v>5.1071</v>
      </c>
      <c r="O1265" s="184">
        <v>7.0777000000000001</v>
      </c>
      <c r="P1265" s="184">
        <v>6.9382000000000001</v>
      </c>
      <c r="Q1265" s="184">
        <v>7.2511999999999999</v>
      </c>
      <c r="R1265" s="184">
        <v>6.6086</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44412</v>
      </c>
      <c r="E1266" s="184">
        <v>48.4711</v>
      </c>
      <c r="F1266" s="184">
        <v>13.4841</v>
      </c>
      <c r="G1266" s="184">
        <v>4.8979999999999997</v>
      </c>
      <c r="H1266" s="184">
        <v>3.9725000000000001</v>
      </c>
      <c r="I1266" s="184">
        <v>3.5947</v>
      </c>
      <c r="J1266" s="184">
        <v>5.5868000000000002</v>
      </c>
      <c r="K1266" s="184">
        <v>5.3967999999999998</v>
      </c>
      <c r="L1266" s="184">
        <v>4.9526000000000003</v>
      </c>
      <c r="M1266" s="184">
        <v>5.1620999999999997</v>
      </c>
      <c r="N1266" s="184">
        <v>5.7390999999999996</v>
      </c>
      <c r="O1266" s="184">
        <v>7.7244999999999999</v>
      </c>
      <c r="P1266" s="184">
        <v>7.6162999999999998</v>
      </c>
      <c r="Q1266" s="184">
        <v>8.1837</v>
      </c>
      <c r="R1266" s="184">
        <v>7.2491000000000003</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44412</v>
      </c>
      <c r="E1267" s="184">
        <v>16.407900000000001</v>
      </c>
      <c r="F1267" s="184">
        <v>0.44490000000000002</v>
      </c>
      <c r="G1267" s="184">
        <v>2.4033000000000002</v>
      </c>
      <c r="H1267" s="184">
        <v>2.5118</v>
      </c>
      <c r="I1267" s="184">
        <v>2.9399000000000002</v>
      </c>
      <c r="J1267" s="184">
        <v>4.7389000000000001</v>
      </c>
      <c r="K1267" s="184">
        <v>3.4315000000000002</v>
      </c>
      <c r="L1267" s="184">
        <v>4.1467000000000001</v>
      </c>
      <c r="M1267" s="184">
        <v>3.4178999999999999</v>
      </c>
      <c r="N1267" s="184">
        <v>3.8035000000000001</v>
      </c>
      <c r="O1267" s="184">
        <v>1.7851999999999999</v>
      </c>
      <c r="P1267" s="184">
        <v>3.6255000000000002</v>
      </c>
      <c r="Q1267" s="184">
        <v>3.4005000000000001</v>
      </c>
      <c r="R1267" s="184">
        <v>3.8995000000000002</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44412</v>
      </c>
      <c r="E1268" s="184">
        <v>17.493400000000001</v>
      </c>
      <c r="F1268" s="184">
        <v>1.2519</v>
      </c>
      <c r="G1268" s="184">
        <v>3.2145999999999999</v>
      </c>
      <c r="H1268" s="184">
        <v>3.3107000000000002</v>
      </c>
      <c r="I1268" s="184">
        <v>3.7614999999999998</v>
      </c>
      <c r="J1268" s="184">
        <v>5.5602</v>
      </c>
      <c r="K1268" s="184">
        <v>4.2544000000000004</v>
      </c>
      <c r="L1268" s="184">
        <v>4.9824999999999999</v>
      </c>
      <c r="M1268" s="184">
        <v>4.2594000000000003</v>
      </c>
      <c r="N1268" s="184">
        <v>4.6569000000000003</v>
      </c>
      <c r="O1268" s="184">
        <v>2.6122999999999998</v>
      </c>
      <c r="P1268" s="184">
        <v>4.4694000000000003</v>
      </c>
      <c r="Q1268" s="184">
        <v>6.4358000000000004</v>
      </c>
      <c r="R1268" s="184">
        <v>4.7492999999999999</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44412</v>
      </c>
      <c r="E1269" s="184">
        <v>424.03730000000002</v>
      </c>
      <c r="F1269" s="184">
        <v>4.3905000000000003</v>
      </c>
      <c r="G1269" s="184">
        <v>7.1944999999999997</v>
      </c>
      <c r="H1269" s="184">
        <v>5.4187000000000003</v>
      </c>
      <c r="I1269" s="184">
        <v>6.5566000000000004</v>
      </c>
      <c r="J1269" s="184">
        <v>6.0106999999999999</v>
      </c>
      <c r="K1269" s="184">
        <v>5.7243000000000004</v>
      </c>
      <c r="L1269" s="184">
        <v>4.4725999999999999</v>
      </c>
      <c r="M1269" s="184">
        <v>4.8586</v>
      </c>
      <c r="N1269" s="184">
        <v>5.2610999999999999</v>
      </c>
      <c r="O1269" s="184">
        <v>7.6002999999999998</v>
      </c>
      <c r="P1269" s="184">
        <v>7.4987000000000004</v>
      </c>
      <c r="Q1269" s="184">
        <v>7.9584000000000001</v>
      </c>
      <c r="R1269" s="184">
        <v>7.0675999999999997</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44412</v>
      </c>
      <c r="E1270" s="184">
        <v>427.95699999999999</v>
      </c>
      <c r="F1270" s="184">
        <v>4.5038</v>
      </c>
      <c r="G1270" s="184">
        <v>7.3045999999999998</v>
      </c>
      <c r="H1270" s="184">
        <v>5.5289000000000001</v>
      </c>
      <c r="I1270" s="184">
        <v>6.6673</v>
      </c>
      <c r="J1270" s="184">
        <v>6.1212999999999997</v>
      </c>
      <c r="K1270" s="184">
        <v>5.8358999999999996</v>
      </c>
      <c r="L1270" s="184">
        <v>4.5852000000000004</v>
      </c>
      <c r="M1270" s="184">
        <v>4.9726999999999997</v>
      </c>
      <c r="N1270" s="184">
        <v>5.3769999999999998</v>
      </c>
      <c r="O1270" s="184">
        <v>7.7225000000000001</v>
      </c>
      <c r="P1270" s="184">
        <v>7.6296999999999997</v>
      </c>
      <c r="Q1270" s="184">
        <v>8.3693000000000008</v>
      </c>
      <c r="R1270" s="184">
        <v>7.1756000000000002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44412</v>
      </c>
      <c r="E1271" s="184">
        <v>31.107500000000002</v>
      </c>
      <c r="F1271" s="184">
        <v>4.8113999999999999</v>
      </c>
      <c r="G1271" s="184">
        <v>3.8976000000000002</v>
      </c>
      <c r="H1271" s="184">
        <v>3.6231</v>
      </c>
      <c r="I1271" s="184">
        <v>3.5958000000000001</v>
      </c>
      <c r="J1271" s="184">
        <v>4.8604000000000003</v>
      </c>
      <c r="K1271" s="184">
        <v>3.9062999999999999</v>
      </c>
      <c r="L1271" s="184">
        <v>4.5555000000000003</v>
      </c>
      <c r="M1271" s="184">
        <v>4.0011999999999999</v>
      </c>
      <c r="N1271" s="184">
        <v>4.1718999999999999</v>
      </c>
      <c r="O1271" s="184">
        <v>7.0993000000000004</v>
      </c>
      <c r="P1271" s="184">
        <v>7.1779999999999999</v>
      </c>
      <c r="Q1271" s="184">
        <v>8.0737000000000005</v>
      </c>
      <c r="R1271" s="184">
        <v>6.2386999999999997</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44412</v>
      </c>
      <c r="E1272" s="184">
        <v>30.665500000000002</v>
      </c>
      <c r="F1272" s="184">
        <v>4.6425999999999998</v>
      </c>
      <c r="G1272" s="184">
        <v>3.6917</v>
      </c>
      <c r="H1272" s="184">
        <v>3.403</v>
      </c>
      <c r="I1272" s="184">
        <v>3.3771</v>
      </c>
      <c r="J1272" s="184">
        <v>4.6398000000000001</v>
      </c>
      <c r="K1272" s="184">
        <v>3.6888999999999998</v>
      </c>
      <c r="L1272" s="184">
        <v>4.3402000000000003</v>
      </c>
      <c r="M1272" s="184">
        <v>3.7816000000000001</v>
      </c>
      <c r="N1272" s="184">
        <v>3.948</v>
      </c>
      <c r="O1272" s="184">
        <v>6.8684000000000003</v>
      </c>
      <c r="P1272" s="184">
        <v>6.9653</v>
      </c>
      <c r="Q1272" s="184">
        <v>7.4691000000000001</v>
      </c>
      <c r="R1272" s="184">
        <v>6.0084</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44412</v>
      </c>
      <c r="E1273" s="184">
        <v>3007.8245999999999</v>
      </c>
      <c r="F1273" s="184">
        <v>4.4225000000000003</v>
      </c>
      <c r="G1273" s="184">
        <v>3.5169999999999999</v>
      </c>
      <c r="H1273" s="184">
        <v>3.6141000000000001</v>
      </c>
      <c r="I1273" s="184">
        <v>3.6240999999999999</v>
      </c>
      <c r="J1273" s="184">
        <v>4.8906999999999998</v>
      </c>
      <c r="K1273" s="184">
        <v>3.6943000000000001</v>
      </c>
      <c r="L1273" s="184">
        <v>4.4358000000000004</v>
      </c>
      <c r="M1273" s="184">
        <v>3.8161999999999998</v>
      </c>
      <c r="N1273" s="184">
        <v>4.1101000000000001</v>
      </c>
      <c r="O1273" s="184">
        <v>7.1214000000000004</v>
      </c>
      <c r="P1273" s="184">
        <v>6.9531999999999998</v>
      </c>
      <c r="Q1273" s="184">
        <v>7.8589000000000002</v>
      </c>
      <c r="R1273" s="184">
        <v>6.2465000000000002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44412</v>
      </c>
      <c r="E1274" s="184">
        <v>3098.9832000000001</v>
      </c>
      <c r="F1274" s="184">
        <v>4.7530999999999999</v>
      </c>
      <c r="G1274" s="184">
        <v>3.8473000000000002</v>
      </c>
      <c r="H1274" s="184">
        <v>3.9443999999999999</v>
      </c>
      <c r="I1274" s="184">
        <v>3.9546999999999999</v>
      </c>
      <c r="J1274" s="184">
        <v>5.2222999999999997</v>
      </c>
      <c r="K1274" s="184">
        <v>4.0274999999999999</v>
      </c>
      <c r="L1274" s="184">
        <v>4.7733999999999996</v>
      </c>
      <c r="M1274" s="184">
        <v>4.1559999999999997</v>
      </c>
      <c r="N1274" s="184">
        <v>4.4531999999999998</v>
      </c>
      <c r="O1274" s="184">
        <v>7.4538000000000002</v>
      </c>
      <c r="P1274" s="184">
        <v>7.3376999999999999</v>
      </c>
      <c r="Q1274" s="184">
        <v>8.0805000000000007</v>
      </c>
      <c r="R1274" s="184">
        <v>6.5816999999999997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44412</v>
      </c>
      <c r="E1275" s="184">
        <v>29.567599999999999</v>
      </c>
      <c r="F1275" s="184">
        <v>1.3580000000000001</v>
      </c>
      <c r="G1275" s="184">
        <v>3.4581</v>
      </c>
      <c r="H1275" s="184">
        <v>3.706</v>
      </c>
      <c r="I1275" s="184">
        <v>3.2881</v>
      </c>
      <c r="J1275" s="184">
        <v>4.6769999999999996</v>
      </c>
      <c r="K1275" s="184">
        <v>3.5196000000000001</v>
      </c>
      <c r="L1275" s="184">
        <v>3.6438999999999999</v>
      </c>
      <c r="M1275" s="184">
        <v>3.2999000000000001</v>
      </c>
      <c r="N1275" s="184">
        <v>3.5204</v>
      </c>
      <c r="O1275" s="184">
        <v>5.3757000000000001</v>
      </c>
      <c r="P1275" s="184">
        <v>5.9941000000000004</v>
      </c>
      <c r="Q1275" s="184">
        <v>7.5664999999999996</v>
      </c>
      <c r="R1275" s="184">
        <v>10.539199999999999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44412</v>
      </c>
      <c r="E1276" s="184">
        <v>29.8735</v>
      </c>
      <c r="F1276" s="184">
        <v>1.5884</v>
      </c>
      <c r="G1276" s="184">
        <v>3.7406999999999999</v>
      </c>
      <c r="H1276" s="184">
        <v>4.0002000000000004</v>
      </c>
      <c r="I1276" s="184">
        <v>3.5893000000000002</v>
      </c>
      <c r="J1276" s="184">
        <v>4.9762000000000004</v>
      </c>
      <c r="K1276" s="184">
        <v>3.8228</v>
      </c>
      <c r="L1276" s="184">
        <v>3.9491999999999998</v>
      </c>
      <c r="M1276" s="184">
        <v>3.5655999999999999</v>
      </c>
      <c r="N1276" s="184">
        <v>3.7469000000000001</v>
      </c>
      <c r="O1276" s="184">
        <v>5.5237999999999996</v>
      </c>
      <c r="P1276" s="184">
        <v>6.1349</v>
      </c>
      <c r="Q1276" s="184">
        <v>7.3155000000000001</v>
      </c>
      <c r="R1276" s="184">
        <v>10.715199999999999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44412</v>
      </c>
      <c r="E1277" s="184">
        <v>2668.9069</v>
      </c>
      <c r="F1277" s="184">
        <v>2.3113999999999999</v>
      </c>
      <c r="G1277" s="184">
        <v>3.5101</v>
      </c>
      <c r="H1277" s="184">
        <v>2.7673000000000001</v>
      </c>
      <c r="I1277" s="184">
        <v>4.3509000000000002</v>
      </c>
      <c r="J1277" s="184">
        <v>5.1420000000000003</v>
      </c>
      <c r="K1277" s="184">
        <v>4.1550000000000002</v>
      </c>
      <c r="L1277" s="184">
        <v>4.3193999999999999</v>
      </c>
      <c r="M1277" s="184">
        <v>3.7686999999999999</v>
      </c>
      <c r="N1277" s="184">
        <v>4.4941000000000004</v>
      </c>
      <c r="O1277" s="184">
        <v>7.1294000000000004</v>
      </c>
      <c r="P1277" s="184">
        <v>7.2535999999999996</v>
      </c>
      <c r="Q1277" s="184">
        <v>7.5880000000000001</v>
      </c>
      <c r="R1277" s="184">
        <v>6.7226999999999997</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44412</v>
      </c>
      <c r="E1278" s="184">
        <v>2824.4398999999999</v>
      </c>
      <c r="F1278" s="184">
        <v>3.0823999999999998</v>
      </c>
      <c r="G1278" s="184">
        <v>4.2803000000000004</v>
      </c>
      <c r="H1278" s="184">
        <v>3.5289000000000001</v>
      </c>
      <c r="I1278" s="184">
        <v>5.1075999999999997</v>
      </c>
      <c r="J1278" s="184">
        <v>5.9147999999999996</v>
      </c>
      <c r="K1278" s="184">
        <v>4.9469000000000003</v>
      </c>
      <c r="L1278" s="184">
        <v>5.1188000000000002</v>
      </c>
      <c r="M1278" s="184">
        <v>4.5723000000000003</v>
      </c>
      <c r="N1278" s="184">
        <v>5.3059000000000003</v>
      </c>
      <c r="O1278" s="184">
        <v>7.9419000000000004</v>
      </c>
      <c r="P1278" s="184">
        <v>8.0622000000000007</v>
      </c>
      <c r="Q1278" s="184">
        <v>8.5526</v>
      </c>
      <c r="R1278" s="184">
        <v>7.5380000000000003</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44412</v>
      </c>
      <c r="E1279" s="184">
        <v>23.250399999999999</v>
      </c>
      <c r="F1279" s="184">
        <v>2.9830000000000001</v>
      </c>
      <c r="G1279" s="184">
        <v>4.5869</v>
      </c>
      <c r="H1279" s="184">
        <v>4.3993000000000002</v>
      </c>
      <c r="I1279" s="184">
        <v>4.3090000000000002</v>
      </c>
      <c r="J1279" s="184">
        <v>5.5124000000000004</v>
      </c>
      <c r="K1279" s="184">
        <v>4.2774000000000001</v>
      </c>
      <c r="L1279" s="184">
        <v>4.8932000000000002</v>
      </c>
      <c r="M1279" s="184">
        <v>4.4528999999999996</v>
      </c>
      <c r="N1279" s="184">
        <v>4.9683999999999999</v>
      </c>
      <c r="O1279" s="184">
        <v>6.2945000000000002</v>
      </c>
      <c r="P1279" s="184">
        <v>7.0903999999999998</v>
      </c>
      <c r="Q1279" s="184">
        <v>8.0336999999999996</v>
      </c>
      <c r="R1279" s="184">
        <v>6.3562000000000003</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44412</v>
      </c>
      <c r="E1280" s="184">
        <v>22.479900000000001</v>
      </c>
      <c r="F1280" s="184">
        <v>2.4357000000000002</v>
      </c>
      <c r="G1280" s="184">
        <v>3.9639000000000002</v>
      </c>
      <c r="H1280" s="184">
        <v>3.7604000000000002</v>
      </c>
      <c r="I1280" s="184">
        <v>3.6642000000000001</v>
      </c>
      <c r="J1280" s="184">
        <v>4.8628</v>
      </c>
      <c r="K1280" s="184">
        <v>3.6225000000000001</v>
      </c>
      <c r="L1280" s="184">
        <v>4.2294999999999998</v>
      </c>
      <c r="M1280" s="184">
        <v>3.7831999999999999</v>
      </c>
      <c r="N1280" s="184">
        <v>4.2888999999999999</v>
      </c>
      <c r="O1280" s="184">
        <v>5.7141000000000002</v>
      </c>
      <c r="P1280" s="184">
        <v>6.5715000000000003</v>
      </c>
      <c r="Q1280" s="184">
        <v>7.8842999999999996</v>
      </c>
      <c r="R1280" s="184">
        <v>5.7401</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44412</v>
      </c>
      <c r="E1281" s="184">
        <v>31.7606</v>
      </c>
      <c r="F1281" s="184">
        <v>2.1837</v>
      </c>
      <c r="G1281" s="184">
        <v>3.0122</v>
      </c>
      <c r="H1281" s="184">
        <v>3.1869000000000001</v>
      </c>
      <c r="I1281" s="184">
        <v>3.4371999999999998</v>
      </c>
      <c r="J1281" s="184">
        <v>4.4897</v>
      </c>
      <c r="K1281" s="184">
        <v>3.4104999999999999</v>
      </c>
      <c r="L1281" s="184">
        <v>3.7246999999999999</v>
      </c>
      <c r="M1281" s="184">
        <v>4.2415000000000003</v>
      </c>
      <c r="N1281" s="184">
        <v>4.2384000000000004</v>
      </c>
      <c r="O1281" s="184">
        <v>5.3587999999999996</v>
      </c>
      <c r="P1281" s="184">
        <v>5.9881000000000002</v>
      </c>
      <c r="Q1281" s="184">
        <v>6.5627000000000004</v>
      </c>
      <c r="R1281" s="184">
        <v>6.1750999999999996</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44412</v>
      </c>
      <c r="E1282" s="184">
        <v>33.612200000000001</v>
      </c>
      <c r="F1282" s="184">
        <v>2.7149999999999999</v>
      </c>
      <c r="G1282" s="184">
        <v>3.5417999999999998</v>
      </c>
      <c r="H1282" s="184">
        <v>3.7258</v>
      </c>
      <c r="I1282" s="184">
        <v>3.9737</v>
      </c>
      <c r="J1282" s="184">
        <v>5.0278</v>
      </c>
      <c r="K1282" s="184">
        <v>3.9542000000000002</v>
      </c>
      <c r="L1282" s="184">
        <v>4.2751999999999999</v>
      </c>
      <c r="M1282" s="184">
        <v>4.7987000000000002</v>
      </c>
      <c r="N1282" s="184">
        <v>4.8026</v>
      </c>
      <c r="O1282" s="184">
        <v>5.9066000000000001</v>
      </c>
      <c r="P1282" s="184">
        <v>6.5960000000000001</v>
      </c>
      <c r="Q1282" s="184">
        <v>7.6170999999999998</v>
      </c>
      <c r="R1282" s="184">
        <v>6.7363999999999997</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44412</v>
      </c>
      <c r="E1283" s="184">
        <v>1365.1498999999999</v>
      </c>
      <c r="F1283" s="184">
        <v>2.7461000000000002</v>
      </c>
      <c r="G1283" s="184">
        <v>4.3590999999999998</v>
      </c>
      <c r="H1283" s="184">
        <v>4.4088000000000003</v>
      </c>
      <c r="I1283" s="184">
        <v>4.1890000000000001</v>
      </c>
      <c r="J1283" s="184">
        <v>5.226</v>
      </c>
      <c r="K1283" s="184">
        <v>4.3594999999999997</v>
      </c>
      <c r="L1283" s="184">
        <v>4.7275</v>
      </c>
      <c r="M1283" s="184">
        <v>4.2257999999999996</v>
      </c>
      <c r="N1283" s="184">
        <v>4.6284000000000001</v>
      </c>
      <c r="O1283" s="184">
        <v>7.2241</v>
      </c>
      <c r="P1283" s="184"/>
      <c r="Q1283" s="184">
        <v>7.2141000000000002</v>
      </c>
      <c r="R1283" s="184">
        <v>6.4114000000000004</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44412</v>
      </c>
      <c r="E1284" s="184">
        <v>1312.5567000000001</v>
      </c>
      <c r="F1284" s="184">
        <v>1.9467000000000001</v>
      </c>
      <c r="G1284" s="184">
        <v>3.5583999999999998</v>
      </c>
      <c r="H1284" s="184">
        <v>3.6076000000000001</v>
      </c>
      <c r="I1284" s="184">
        <v>3.3875000000000002</v>
      </c>
      <c r="J1284" s="184">
        <v>4.4225000000000003</v>
      </c>
      <c r="K1284" s="184">
        <v>3.5482</v>
      </c>
      <c r="L1284" s="184">
        <v>3.8984000000000001</v>
      </c>
      <c r="M1284" s="184">
        <v>3.3881999999999999</v>
      </c>
      <c r="N1284" s="184">
        <v>3.7785000000000002</v>
      </c>
      <c r="O1284" s="184">
        <v>6.3437000000000001</v>
      </c>
      <c r="P1284" s="184"/>
      <c r="Q1284" s="184">
        <v>6.2755999999999998</v>
      </c>
      <c r="R1284" s="184">
        <v>5.5479000000000003</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44412</v>
      </c>
      <c r="E1285" s="184">
        <v>1919.3347000000001</v>
      </c>
      <c r="F1285" s="184">
        <v>3.0790999999999999</v>
      </c>
      <c r="G1285" s="184">
        <v>3.5476000000000001</v>
      </c>
      <c r="H1285" s="184">
        <v>3.7825000000000002</v>
      </c>
      <c r="I1285" s="184">
        <v>3.8714</v>
      </c>
      <c r="J1285" s="184">
        <v>5.4025999999999996</v>
      </c>
      <c r="K1285" s="184">
        <v>4.0457000000000001</v>
      </c>
      <c r="L1285" s="184">
        <v>4.5534999999999997</v>
      </c>
      <c r="M1285" s="184">
        <v>4.1012000000000004</v>
      </c>
      <c r="N1285" s="184">
        <v>4.4657</v>
      </c>
      <c r="O1285" s="184">
        <v>6.4047999999999998</v>
      </c>
      <c r="P1285" s="184">
        <v>6.5972</v>
      </c>
      <c r="Q1285" s="184">
        <v>7.3331</v>
      </c>
      <c r="R1285" s="184">
        <v>5.9753999999999996</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44412</v>
      </c>
      <c r="E1286" s="184">
        <v>1805.9686999999999</v>
      </c>
      <c r="F1286" s="184">
        <v>2.4335</v>
      </c>
      <c r="G1286" s="184">
        <v>2.9009999999999998</v>
      </c>
      <c r="H1286" s="184">
        <v>3.1362999999999999</v>
      </c>
      <c r="I1286" s="184">
        <v>3.2248999999999999</v>
      </c>
      <c r="J1286" s="184">
        <v>4.7548000000000004</v>
      </c>
      <c r="K1286" s="184">
        <v>3.3946999999999998</v>
      </c>
      <c r="L1286" s="184">
        <v>3.8864999999999998</v>
      </c>
      <c r="M1286" s="184">
        <v>3.4379</v>
      </c>
      <c r="N1286" s="184">
        <v>3.8008999999999999</v>
      </c>
      <c r="O1286" s="184">
        <v>5.7225000000000001</v>
      </c>
      <c r="P1286" s="184">
        <v>5.8894000000000002</v>
      </c>
      <c r="Q1286" s="184">
        <v>4.5014000000000003</v>
      </c>
      <c r="R1286" s="184">
        <v>5.3186999999999998</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44412</v>
      </c>
      <c r="E1287" s="184">
        <v>2974.1763999999998</v>
      </c>
      <c r="F1287" s="184">
        <v>4.9108000000000001</v>
      </c>
      <c r="G1287" s="184">
        <v>4.0777000000000001</v>
      </c>
      <c r="H1287" s="184">
        <v>3.9807999999999999</v>
      </c>
      <c r="I1287" s="184">
        <v>4.2630999999999997</v>
      </c>
      <c r="J1287" s="184">
        <v>5.7457000000000003</v>
      </c>
      <c r="K1287" s="184">
        <v>4.7404000000000002</v>
      </c>
      <c r="L1287" s="184">
        <v>5.2312000000000003</v>
      </c>
      <c r="M1287" s="184">
        <v>4.6260000000000003</v>
      </c>
      <c r="N1287" s="184">
        <v>5.1139000000000001</v>
      </c>
      <c r="O1287" s="184">
        <v>6.7182000000000004</v>
      </c>
      <c r="P1287" s="184">
        <v>6.8249000000000004</v>
      </c>
      <c r="Q1287" s="184">
        <v>7.8708</v>
      </c>
      <c r="R1287" s="184">
        <v>6.7267000000000001</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44412</v>
      </c>
      <c r="E1288" s="184">
        <v>3079.6786999999999</v>
      </c>
      <c r="F1288" s="184">
        <v>5.6009000000000002</v>
      </c>
      <c r="G1288" s="184">
        <v>4.7679999999999998</v>
      </c>
      <c r="H1288" s="184">
        <v>4.6715999999999998</v>
      </c>
      <c r="I1288" s="184">
        <v>4.9541000000000004</v>
      </c>
      <c r="J1288" s="184">
        <v>6.4391999999999996</v>
      </c>
      <c r="K1288" s="184">
        <v>5.4393000000000002</v>
      </c>
      <c r="L1288" s="184">
        <v>5.9405000000000001</v>
      </c>
      <c r="M1288" s="184">
        <v>5.3418000000000001</v>
      </c>
      <c r="N1288" s="184">
        <v>5.8418000000000001</v>
      </c>
      <c r="O1288" s="184">
        <v>7.2709999999999999</v>
      </c>
      <c r="P1288" s="184">
        <v>7.2939999999999996</v>
      </c>
      <c r="Q1288" s="184">
        <v>8.1516000000000002</v>
      </c>
      <c r="R1288" s="184">
        <v>7.3897000000000004</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44412</v>
      </c>
      <c r="E1289" s="184">
        <v>23.6374</v>
      </c>
      <c r="F1289" s="184">
        <v>2.7797000000000001</v>
      </c>
      <c r="G1289" s="184">
        <v>3.0587</v>
      </c>
      <c r="H1289" s="184">
        <v>2.8693</v>
      </c>
      <c r="I1289" s="184">
        <v>3.34</v>
      </c>
      <c r="J1289" s="184">
        <v>4.0294999999999996</v>
      </c>
      <c r="K1289" s="184">
        <v>3.5255999999999998</v>
      </c>
      <c r="L1289" s="184">
        <v>3.9392999999999998</v>
      </c>
      <c r="M1289" s="184">
        <v>3.8319999999999999</v>
      </c>
      <c r="N1289" s="184">
        <v>4.2203999999999997</v>
      </c>
      <c r="O1289" s="184">
        <v>-0.82879999999999998</v>
      </c>
      <c r="P1289" s="184">
        <v>2.3328000000000002</v>
      </c>
      <c r="Q1289" s="184">
        <v>6.2778</v>
      </c>
      <c r="R1289" s="184">
        <v>3.9540000000000002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44412</v>
      </c>
      <c r="E1290" s="184">
        <v>24.9209</v>
      </c>
      <c r="F1290" s="184">
        <v>3.6619999999999999</v>
      </c>
      <c r="G1290" s="184">
        <v>3.7806999999999999</v>
      </c>
      <c r="H1290" s="184">
        <v>3.5802999999999998</v>
      </c>
      <c r="I1290" s="184">
        <v>4.0294999999999996</v>
      </c>
      <c r="J1290" s="184">
        <v>4.7202000000000002</v>
      </c>
      <c r="K1290" s="184">
        <v>4.2218</v>
      </c>
      <c r="L1290" s="184">
        <v>4.6398999999999999</v>
      </c>
      <c r="M1290" s="184">
        <v>4.5392000000000001</v>
      </c>
      <c r="N1290" s="184">
        <v>4.9412000000000003</v>
      </c>
      <c r="O1290" s="184">
        <v>-0.1177</v>
      </c>
      <c r="P1290" s="184">
        <v>3.0127000000000002</v>
      </c>
      <c r="Q1290" s="184">
        <v>5.8297999999999996</v>
      </c>
      <c r="R1290" s="184">
        <v>4.7037000000000004</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44412</v>
      </c>
      <c r="E1291" s="184">
        <v>2768.4652999999998</v>
      </c>
      <c r="F1291" s="184">
        <v>2.6476000000000002</v>
      </c>
      <c r="G1291" s="184">
        <v>3.4195000000000002</v>
      </c>
      <c r="H1291" s="184">
        <v>3.3336000000000001</v>
      </c>
      <c r="I1291" s="184">
        <v>3.9634</v>
      </c>
      <c r="J1291" s="184">
        <v>4.7645999999999997</v>
      </c>
      <c r="K1291" s="184">
        <v>3.6436000000000002</v>
      </c>
      <c r="L1291" s="184">
        <v>4.1128999999999998</v>
      </c>
      <c r="M1291" s="184">
        <v>3.6132</v>
      </c>
      <c r="N1291" s="184">
        <v>3.7109000000000001</v>
      </c>
      <c r="O1291" s="184">
        <v>-0.7127</v>
      </c>
      <c r="P1291" s="184">
        <v>2.4150999999999998</v>
      </c>
      <c r="Q1291" s="184">
        <v>6.2111999999999998</v>
      </c>
      <c r="R1291" s="184">
        <v>4.9021999999999997</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44412</v>
      </c>
      <c r="E1292" s="184">
        <v>2888.8429000000001</v>
      </c>
      <c r="F1292" s="184">
        <v>2.9984999999999999</v>
      </c>
      <c r="G1292" s="184">
        <v>3.7711999999999999</v>
      </c>
      <c r="H1292" s="184">
        <v>3.6852999999999998</v>
      </c>
      <c r="I1292" s="184">
        <v>4.2953999999999999</v>
      </c>
      <c r="J1292" s="184">
        <v>5.0856000000000003</v>
      </c>
      <c r="K1292" s="184">
        <v>3.9626000000000001</v>
      </c>
      <c r="L1292" s="184">
        <v>4.4587000000000003</v>
      </c>
      <c r="M1292" s="184">
        <v>3.9594999999999998</v>
      </c>
      <c r="N1292" s="184">
        <v>4.0551000000000004</v>
      </c>
      <c r="O1292" s="184">
        <v>-0.43380000000000002</v>
      </c>
      <c r="P1292" s="184">
        <v>2.7536999999999998</v>
      </c>
      <c r="Q1292" s="184">
        <v>5.4916999999999998</v>
      </c>
      <c r="R1292" s="184">
        <v>5.1539000000000001</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44412</v>
      </c>
      <c r="E1293" s="184">
        <v>2787.3054999999999</v>
      </c>
      <c r="F1293" s="184">
        <v>4.4922000000000004</v>
      </c>
      <c r="G1293" s="184">
        <v>3.9607999999999999</v>
      </c>
      <c r="H1293" s="184">
        <v>3.9792999999999998</v>
      </c>
      <c r="I1293" s="184">
        <v>4.3163999999999998</v>
      </c>
      <c r="J1293" s="184">
        <v>4.7664999999999997</v>
      </c>
      <c r="K1293" s="184">
        <v>3.7665999999999999</v>
      </c>
      <c r="L1293" s="184">
        <v>3.7376999999999998</v>
      </c>
      <c r="M1293" s="184">
        <v>3.4859</v>
      </c>
      <c r="N1293" s="184">
        <v>3.7473999999999998</v>
      </c>
      <c r="O1293" s="184">
        <v>6.7157</v>
      </c>
      <c r="P1293" s="184">
        <v>6.8232999999999997</v>
      </c>
      <c r="Q1293" s="184">
        <v>7.5766999999999998</v>
      </c>
      <c r="R1293" s="184">
        <v>5.8128000000000002</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44412</v>
      </c>
      <c r="E1294" s="184">
        <v>2838.6192999999998</v>
      </c>
      <c r="F1294" s="184">
        <v>5.0411999999999999</v>
      </c>
      <c r="G1294" s="184">
        <v>4.5086000000000004</v>
      </c>
      <c r="H1294" s="184">
        <v>4.5262000000000002</v>
      </c>
      <c r="I1294" s="184">
        <v>4.8605</v>
      </c>
      <c r="J1294" s="184">
        <v>5.3128000000000002</v>
      </c>
      <c r="K1294" s="184">
        <v>4.3109999999999999</v>
      </c>
      <c r="L1294" s="184">
        <v>4.2701000000000002</v>
      </c>
      <c r="M1294" s="184">
        <v>4.0254000000000003</v>
      </c>
      <c r="N1294" s="184">
        <v>4.3323999999999998</v>
      </c>
      <c r="O1294" s="184">
        <v>7.1919000000000004</v>
      </c>
      <c r="P1294" s="184">
        <v>7.1501999999999999</v>
      </c>
      <c r="Q1294" s="184">
        <v>7.9127000000000001</v>
      </c>
      <c r="R1294" s="184">
        <v>6.4180000000000001</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44412</v>
      </c>
      <c r="E1295" s="184">
        <v>27.499199999999998</v>
      </c>
      <c r="F1295" s="184">
        <v>5.5755999999999997</v>
      </c>
      <c r="G1295" s="184">
        <v>4.3296000000000001</v>
      </c>
      <c r="H1295" s="184">
        <v>3.89</v>
      </c>
      <c r="I1295" s="184">
        <v>4.1749000000000001</v>
      </c>
      <c r="J1295" s="184">
        <v>4.7625000000000002</v>
      </c>
      <c r="K1295" s="184">
        <v>3.9148999999999998</v>
      </c>
      <c r="L1295" s="184">
        <v>4.2607999999999997</v>
      </c>
      <c r="M1295" s="184">
        <v>3.9005000000000001</v>
      </c>
      <c r="N1295" s="184">
        <v>4.0331999999999999</v>
      </c>
      <c r="O1295" s="184">
        <v>3.3226</v>
      </c>
      <c r="P1295" s="184">
        <v>4.9386999999999999</v>
      </c>
      <c r="Q1295" s="184">
        <v>6.7826000000000004</v>
      </c>
      <c r="R1295" s="184">
        <v>3.6848999999999998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44412</v>
      </c>
      <c r="E1296" s="184">
        <v>26.276900000000001</v>
      </c>
      <c r="F1296" s="184">
        <v>5.0012999999999996</v>
      </c>
      <c r="G1296" s="184">
        <v>3.6410999999999998</v>
      </c>
      <c r="H1296" s="184">
        <v>3.1968000000000001</v>
      </c>
      <c r="I1296" s="184">
        <v>3.4868999999999999</v>
      </c>
      <c r="J1296" s="184">
        <v>4.0727000000000002</v>
      </c>
      <c r="K1296" s="184">
        <v>3.2191999999999998</v>
      </c>
      <c r="L1296" s="184">
        <v>3.4984999999999999</v>
      </c>
      <c r="M1296" s="184">
        <v>3.1966999999999999</v>
      </c>
      <c r="N1296" s="184">
        <v>3.3706</v>
      </c>
      <c r="O1296" s="184">
        <v>2.7574999999999998</v>
      </c>
      <c r="P1296" s="184">
        <v>4.3169000000000004</v>
      </c>
      <c r="Q1296" s="184">
        <v>6.9928999999999997</v>
      </c>
      <c r="R1296" s="184">
        <v>3.1223999999999998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44412</v>
      </c>
      <c r="E1297" s="184">
        <v>3121.9096</v>
      </c>
      <c r="F1297" s="184">
        <v>6.0140000000000002</v>
      </c>
      <c r="G1297" s="184">
        <v>3.6997</v>
      </c>
      <c r="H1297" s="184">
        <v>3.6823999999999999</v>
      </c>
      <c r="I1297" s="184">
        <v>4.3781999999999996</v>
      </c>
      <c r="J1297" s="184">
        <v>5.4001000000000001</v>
      </c>
      <c r="K1297" s="184">
        <v>4.0540000000000003</v>
      </c>
      <c r="L1297" s="184">
        <v>4.5343</v>
      </c>
      <c r="M1297" s="184">
        <v>3.9466999999999999</v>
      </c>
      <c r="N1297" s="184">
        <v>4.4396000000000004</v>
      </c>
      <c r="O1297" s="184">
        <v>4.9992000000000001</v>
      </c>
      <c r="P1297" s="184">
        <v>5.8693999999999997</v>
      </c>
      <c r="Q1297" s="184">
        <v>7.4127000000000001</v>
      </c>
      <c r="R1297" s="184">
        <v>6.3224</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44412</v>
      </c>
      <c r="E1298" s="184">
        <v>31.121300000000002</v>
      </c>
      <c r="F1298" s="184">
        <v>0</v>
      </c>
      <c r="G1298" s="184">
        <v>0</v>
      </c>
      <c r="H1298" s="184">
        <v>0</v>
      </c>
      <c r="I1298" s="184">
        <v>0</v>
      </c>
      <c r="J1298" s="184">
        <v>0</v>
      </c>
      <c r="K1298" s="184">
        <v>-3.8E-3</v>
      </c>
      <c r="L1298" s="184">
        <v>-1.9E-3</v>
      </c>
      <c r="M1298" s="184">
        <v>-1.2999999999999999E-3</v>
      </c>
      <c r="N1298" s="184">
        <v>-0.1633</v>
      </c>
      <c r="O1298" s="184"/>
      <c r="P1298" s="184"/>
      <c r="Q1298" s="184">
        <v>-16.8477</v>
      </c>
      <c r="R1298" s="184">
        <v>-18.247699999999998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44412</v>
      </c>
      <c r="E1299" s="184">
        <v>3169.1226999999999</v>
      </c>
      <c r="F1299" s="184">
        <v>6.2861000000000002</v>
      </c>
      <c r="G1299" s="184">
        <v>3.9148000000000001</v>
      </c>
      <c r="H1299" s="184">
        <v>3.9516</v>
      </c>
      <c r="I1299" s="184">
        <v>4.7251000000000003</v>
      </c>
      <c r="J1299" s="184">
        <v>5.6616999999999997</v>
      </c>
      <c r="K1299" s="184">
        <v>4.2823000000000002</v>
      </c>
      <c r="L1299" s="184">
        <v>4.7598000000000003</v>
      </c>
      <c r="M1299" s="184">
        <v>4.1672000000000002</v>
      </c>
      <c r="N1299" s="184">
        <v>4.6513</v>
      </c>
      <c r="O1299" s="184">
        <v>5.1947000000000001</v>
      </c>
      <c r="P1299" s="184">
        <v>6.0746000000000002</v>
      </c>
      <c r="Q1299" s="184">
        <v>7.3625999999999996</v>
      </c>
      <c r="R1299" s="184">
        <v>6.5156999999999998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44412</v>
      </c>
      <c r="E1300" s="184">
        <v>31.465800000000002</v>
      </c>
      <c r="F1300" s="184">
        <v>0</v>
      </c>
      <c r="G1300" s="184">
        <v>0</v>
      </c>
      <c r="H1300" s="184">
        <v>0</v>
      </c>
      <c r="I1300" s="184">
        <v>0</v>
      </c>
      <c r="J1300" s="184">
        <v>0</v>
      </c>
      <c r="K1300" s="184">
        <v>-1.5100000000000001E-2</v>
      </c>
      <c r="L1300" s="184">
        <v>-7.7000000000000002E-3</v>
      </c>
      <c r="M1300" s="184">
        <v>-5.1000000000000004E-3</v>
      </c>
      <c r="N1300" s="184">
        <v>-0.1663</v>
      </c>
      <c r="O1300" s="184"/>
      <c r="P1300" s="184"/>
      <c r="Q1300" s="184">
        <v>-16.850300000000001</v>
      </c>
      <c r="R1300" s="184">
        <v>-18.250499999999999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44412</v>
      </c>
      <c r="E1301" s="184">
        <v>2687.4104000000002</v>
      </c>
      <c r="F1301" s="184">
        <v>4.0355999999999996</v>
      </c>
      <c r="G1301" s="184">
        <v>5.4264000000000001</v>
      </c>
      <c r="H1301" s="184">
        <v>4.4543999999999997</v>
      </c>
      <c r="I1301" s="184">
        <v>4.6901999999999999</v>
      </c>
      <c r="J1301" s="184">
        <v>5.3909000000000002</v>
      </c>
      <c r="K1301" s="184">
        <v>4.4404000000000003</v>
      </c>
      <c r="L1301" s="184">
        <v>4.6768999999999998</v>
      </c>
      <c r="M1301" s="184">
        <v>4.1260000000000003</v>
      </c>
      <c r="N1301" s="184">
        <v>4.4012000000000002</v>
      </c>
      <c r="O1301" s="184">
        <v>2.8531</v>
      </c>
      <c r="P1301" s="184">
        <v>4.6702000000000004</v>
      </c>
      <c r="Q1301" s="184">
        <v>6.6040999999999999</v>
      </c>
      <c r="R1301" s="184">
        <v>6.4142000000000001</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44412</v>
      </c>
      <c r="E1302" s="184">
        <v>2656.6628999999998</v>
      </c>
      <c r="F1302" s="184">
        <v>3.9051</v>
      </c>
      <c r="G1302" s="184">
        <v>5.2964000000000002</v>
      </c>
      <c r="H1302" s="184">
        <v>4.3243</v>
      </c>
      <c r="I1302" s="184">
        <v>4.5654000000000003</v>
      </c>
      <c r="J1302" s="184">
        <v>5.2847</v>
      </c>
      <c r="K1302" s="184">
        <v>4.3437000000000001</v>
      </c>
      <c r="L1302" s="184">
        <v>4.5857999999999999</v>
      </c>
      <c r="M1302" s="184">
        <v>4.0396999999999998</v>
      </c>
      <c r="N1302" s="184">
        <v>4.3174000000000001</v>
      </c>
      <c r="O1302" s="184">
        <v>2.7393999999999998</v>
      </c>
      <c r="P1302" s="184">
        <v>4.5385999999999997</v>
      </c>
      <c r="Q1302" s="184">
        <v>7.0750000000000002</v>
      </c>
      <c r="R1302" s="184">
        <v>6.3185000000000002</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4.337016666666667</v>
      </c>
      <c r="G1303" s="186">
        <v>4.4695129629629635</v>
      </c>
      <c r="H1303" s="186">
        <v>3.9096129629629632</v>
      </c>
      <c r="I1303" s="186">
        <v>4.4301074074074078</v>
      </c>
      <c r="J1303" s="186">
        <v>4.4217555555555554</v>
      </c>
      <c r="K1303" s="186">
        <v>3.9114962962962974</v>
      </c>
      <c r="L1303" s="186">
        <v>4.6114185185185192</v>
      </c>
      <c r="M1303" s="186">
        <v>4.6158259259259262</v>
      </c>
      <c r="N1303" s="186">
        <v>4.9491814814814852</v>
      </c>
      <c r="O1303" s="186">
        <v>4.964694230769231</v>
      </c>
      <c r="P1303" s="186">
        <v>5.8182519999999975</v>
      </c>
      <c r="Q1303" s="186">
        <v>6.2536499999999995</v>
      </c>
      <c r="R1303" s="186">
        <v>4.6633574074074096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3.78105</v>
      </c>
      <c r="G1304" s="186">
        <v>3.9062000000000001</v>
      </c>
      <c r="H1304" s="186">
        <v>3.7159</v>
      </c>
      <c r="I1304" s="186">
        <v>3.95905</v>
      </c>
      <c r="J1304" s="186">
        <v>4.9839000000000002</v>
      </c>
      <c r="K1304" s="186">
        <v>3.9508000000000001</v>
      </c>
      <c r="L1304" s="186">
        <v>4.5438999999999998</v>
      </c>
      <c r="M1304" s="186">
        <v>4.0446</v>
      </c>
      <c r="N1304" s="186">
        <v>4.4204000000000008</v>
      </c>
      <c r="O1304" s="186">
        <v>6.37425</v>
      </c>
      <c r="P1304" s="186">
        <v>6.6361500000000007</v>
      </c>
      <c r="Q1304" s="186">
        <v>7.4409000000000001</v>
      </c>
      <c r="R1304" s="186">
        <v>6.24655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44412</v>
      </c>
      <c r="E1307" s="184">
        <v>26.1692</v>
      </c>
      <c r="F1307" s="184">
        <v>12.976000000000001</v>
      </c>
      <c r="G1307" s="184">
        <v>9.3290000000000006</v>
      </c>
      <c r="H1307" s="184">
        <v>6.5437000000000003</v>
      </c>
      <c r="I1307" s="184">
        <v>5.3023999999999996</v>
      </c>
      <c r="J1307" s="184">
        <v>9.2527000000000008</v>
      </c>
      <c r="K1307" s="184">
        <v>7.2714999999999996</v>
      </c>
      <c r="L1307" s="184">
        <v>10.3521</v>
      </c>
      <c r="M1307" s="184">
        <v>12.6623</v>
      </c>
      <c r="N1307" s="184">
        <v>10.1119</v>
      </c>
      <c r="O1307" s="184">
        <v>4.1325000000000003</v>
      </c>
      <c r="P1307" s="184">
        <v>5.7569999999999997</v>
      </c>
      <c r="Q1307" s="184">
        <v>8.0464000000000002</v>
      </c>
      <c r="R1307" s="184">
        <v>3.5842999999999998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44412</v>
      </c>
      <c r="E1308" s="184">
        <v>24.745799999999999</v>
      </c>
      <c r="F1308" s="184">
        <v>12.3942</v>
      </c>
      <c r="G1308" s="184">
        <v>8.6832999999999991</v>
      </c>
      <c r="H1308" s="184">
        <v>5.8856000000000002</v>
      </c>
      <c r="I1308" s="184">
        <v>4.6501999999999999</v>
      </c>
      <c r="J1308" s="184">
        <v>8.5944000000000003</v>
      </c>
      <c r="K1308" s="184">
        <v>6.6890999999999998</v>
      </c>
      <c r="L1308" s="184">
        <v>9.8632000000000009</v>
      </c>
      <c r="M1308" s="184">
        <v>12.1227</v>
      </c>
      <c r="N1308" s="184">
        <v>9.4768000000000008</v>
      </c>
      <c r="O1308" s="184">
        <v>3.4388000000000001</v>
      </c>
      <c r="P1308" s="184">
        <v>5.0057</v>
      </c>
      <c r="Q1308" s="184">
        <v>7.5998000000000001</v>
      </c>
      <c r="R1308" s="184">
        <v>2.9085000000000001</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44412</v>
      </c>
      <c r="E1309" s="184">
        <v>1.3931</v>
      </c>
      <c r="F1309" s="184">
        <v>0</v>
      </c>
      <c r="G1309" s="184">
        <v>0</v>
      </c>
      <c r="H1309" s="184">
        <v>0</v>
      </c>
      <c r="I1309" s="184">
        <v>0</v>
      </c>
      <c r="J1309" s="184">
        <v>0</v>
      </c>
      <c r="K1309" s="184">
        <v>0</v>
      </c>
      <c r="L1309" s="184">
        <v>0</v>
      </c>
      <c r="M1309" s="184">
        <v>0</v>
      </c>
      <c r="N1309" s="184">
        <v>0</v>
      </c>
      <c r="O1309" s="184"/>
      <c r="P1309" s="184"/>
      <c r="Q1309" s="184">
        <v>-14.9214</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44412</v>
      </c>
      <c r="E1310" s="184">
        <v>1.3322000000000001</v>
      </c>
      <c r="F1310" s="184">
        <v>0</v>
      </c>
      <c r="G1310" s="184">
        <v>0</v>
      </c>
      <c r="H1310" s="184">
        <v>0</v>
      </c>
      <c r="I1310" s="184">
        <v>0</v>
      </c>
      <c r="J1310" s="184">
        <v>0</v>
      </c>
      <c r="K1310" s="184">
        <v>0</v>
      </c>
      <c r="L1310" s="184">
        <v>0</v>
      </c>
      <c r="M1310" s="184">
        <v>0</v>
      </c>
      <c r="N1310" s="184">
        <v>0</v>
      </c>
      <c r="O1310" s="184"/>
      <c r="P1310" s="184"/>
      <c r="Q1310" s="184">
        <v>-14.9232</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44412</v>
      </c>
      <c r="E1311" s="184">
        <v>23.160799999999998</v>
      </c>
      <c r="F1311" s="184">
        <v>4.8860999999999999</v>
      </c>
      <c r="G1311" s="184">
        <v>11.838699999999999</v>
      </c>
      <c r="H1311" s="184">
        <v>7.5303000000000004</v>
      </c>
      <c r="I1311" s="184">
        <v>6.0033000000000003</v>
      </c>
      <c r="J1311" s="184">
        <v>9.0418000000000003</v>
      </c>
      <c r="K1311" s="184">
        <v>6.6374000000000004</v>
      </c>
      <c r="L1311" s="184">
        <v>7.4035000000000002</v>
      </c>
      <c r="M1311" s="184">
        <v>6.7423000000000002</v>
      </c>
      <c r="N1311" s="184">
        <v>7.6165000000000003</v>
      </c>
      <c r="O1311" s="184">
        <v>8.6973000000000003</v>
      </c>
      <c r="P1311" s="184">
        <v>8.5726999999999993</v>
      </c>
      <c r="Q1311" s="184">
        <v>9.2315000000000005</v>
      </c>
      <c r="R1311" s="184">
        <v>9.1658000000000008</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44412</v>
      </c>
      <c r="E1312" s="184">
        <v>21.639700000000001</v>
      </c>
      <c r="F1312" s="184">
        <v>4.0486000000000004</v>
      </c>
      <c r="G1312" s="184">
        <v>11.115500000000001</v>
      </c>
      <c r="H1312" s="184">
        <v>6.8038999999999996</v>
      </c>
      <c r="I1312" s="184">
        <v>5.2851999999999997</v>
      </c>
      <c r="J1312" s="184">
        <v>8.3270999999999997</v>
      </c>
      <c r="K1312" s="184">
        <v>5.9151999999999996</v>
      </c>
      <c r="L1312" s="184">
        <v>6.6706000000000003</v>
      </c>
      <c r="M1312" s="184">
        <v>5.9992999999999999</v>
      </c>
      <c r="N1312" s="184">
        <v>6.8552999999999997</v>
      </c>
      <c r="O1312" s="184">
        <v>7.9629000000000003</v>
      </c>
      <c r="P1312" s="184">
        <v>7.8510999999999997</v>
      </c>
      <c r="Q1312" s="184">
        <v>8.5980000000000008</v>
      </c>
      <c r="R1312" s="184">
        <v>8.4099000000000004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44412</v>
      </c>
      <c r="E1313" s="184">
        <v>15.0969</v>
      </c>
      <c r="F1313" s="184">
        <v>33.152799999999999</v>
      </c>
      <c r="G1313" s="184">
        <v>12.4968</v>
      </c>
      <c r="H1313" s="184">
        <v>6.8476999999999997</v>
      </c>
      <c r="I1313" s="184">
        <v>1.9034</v>
      </c>
      <c r="J1313" s="184">
        <v>7.6276999999999999</v>
      </c>
      <c r="K1313" s="184">
        <v>2.9733000000000001</v>
      </c>
      <c r="L1313" s="184">
        <v>3.5739000000000001</v>
      </c>
      <c r="M1313" s="184">
        <v>2.6074999999999999</v>
      </c>
      <c r="N1313" s="184">
        <v>2.8799000000000001</v>
      </c>
      <c r="O1313" s="184">
        <v>2.6956000000000002</v>
      </c>
      <c r="P1313" s="184">
        <v>3.8913000000000002</v>
      </c>
      <c r="Q1313" s="184">
        <v>5.6980000000000004</v>
      </c>
      <c r="R1313" s="184">
        <v>5.0808999999999997</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44412</v>
      </c>
      <c r="E1314" s="184">
        <v>15.932700000000001</v>
      </c>
      <c r="F1314" s="184">
        <v>33.707099999999997</v>
      </c>
      <c r="G1314" s="184">
        <v>13.1274</v>
      </c>
      <c r="H1314" s="184">
        <v>7.4067999999999996</v>
      </c>
      <c r="I1314" s="184">
        <v>2.4767000000000001</v>
      </c>
      <c r="J1314" s="184">
        <v>8.2035</v>
      </c>
      <c r="K1314" s="184">
        <v>3.5525000000000002</v>
      </c>
      <c r="L1314" s="184">
        <v>4.1622000000000003</v>
      </c>
      <c r="M1314" s="184">
        <v>3.1928000000000001</v>
      </c>
      <c r="N1314" s="184">
        <v>3.4382999999999999</v>
      </c>
      <c r="O1314" s="184">
        <v>3.3102999999999998</v>
      </c>
      <c r="P1314" s="184">
        <v>4.5799000000000003</v>
      </c>
      <c r="Q1314" s="184">
        <v>6.4679000000000002</v>
      </c>
      <c r="R1314" s="184">
        <v>5.657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44412</v>
      </c>
      <c r="E1315" s="184">
        <v>67.711600000000004</v>
      </c>
      <c r="F1315" s="184">
        <v>17.3657</v>
      </c>
      <c r="G1315" s="184">
        <v>11.413399999999999</v>
      </c>
      <c r="H1315" s="184">
        <v>5.0411000000000001</v>
      </c>
      <c r="I1315" s="184">
        <v>4.0568</v>
      </c>
      <c r="J1315" s="184">
        <v>5.4169</v>
      </c>
      <c r="K1315" s="184">
        <v>4.3299000000000003</v>
      </c>
      <c r="L1315" s="184">
        <v>5.1736000000000004</v>
      </c>
      <c r="M1315" s="184">
        <v>4.2961</v>
      </c>
      <c r="N1315" s="184">
        <v>4.4131</v>
      </c>
      <c r="O1315" s="184">
        <v>5.5101000000000004</v>
      </c>
      <c r="P1315" s="184">
        <v>6.1161000000000003</v>
      </c>
      <c r="Q1315" s="184">
        <v>7.4389000000000003</v>
      </c>
      <c r="R1315" s="184">
        <v>7.0305</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44412</v>
      </c>
      <c r="E1316" s="184">
        <v>64.650099999999995</v>
      </c>
      <c r="F1316" s="184">
        <v>17.0017</v>
      </c>
      <c r="G1316" s="184">
        <v>11.0372</v>
      </c>
      <c r="H1316" s="184">
        <v>4.6660000000000004</v>
      </c>
      <c r="I1316" s="184">
        <v>3.6827999999999999</v>
      </c>
      <c r="J1316" s="184">
        <v>5.0442</v>
      </c>
      <c r="K1316" s="184">
        <v>3.9367000000000001</v>
      </c>
      <c r="L1316" s="184">
        <v>4.7671000000000001</v>
      </c>
      <c r="M1316" s="184">
        <v>3.8940999999999999</v>
      </c>
      <c r="N1316" s="184">
        <v>4.0209999999999999</v>
      </c>
      <c r="O1316" s="184">
        <v>5.0796000000000001</v>
      </c>
      <c r="P1316" s="184">
        <v>5.6440000000000001</v>
      </c>
      <c r="Q1316" s="184">
        <v>7.9893999999999998</v>
      </c>
      <c r="R1316" s="184">
        <v>6.6140999999999996</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44412</v>
      </c>
      <c r="E1317" s="184">
        <v>64.650099999999995</v>
      </c>
      <c r="F1317" s="184">
        <v>17.0017</v>
      </c>
      <c r="G1317" s="184">
        <v>11.0372</v>
      </c>
      <c r="H1317" s="184">
        <v>4.6660000000000004</v>
      </c>
      <c r="I1317" s="184">
        <v>3.6827999999999999</v>
      </c>
      <c r="J1317" s="184">
        <v>5.0442</v>
      </c>
      <c r="K1317" s="184">
        <v>3.9367000000000001</v>
      </c>
      <c r="L1317" s="184">
        <v>4.7671000000000001</v>
      </c>
      <c r="M1317" s="184">
        <v>3.8940999999999999</v>
      </c>
      <c r="N1317" s="184">
        <v>4.0209999999999999</v>
      </c>
      <c r="O1317" s="184">
        <v>5.0796000000000001</v>
      </c>
      <c r="P1317" s="184">
        <v>5.6440000000000001</v>
      </c>
      <c r="Q1317" s="184">
        <v>7.9893999999999998</v>
      </c>
      <c r="R1317" s="184">
        <v>6.6140999999999996</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44412</v>
      </c>
      <c r="E1322" s="184">
        <v>24.0749</v>
      </c>
      <c r="F1322" s="184">
        <v>1.3645</v>
      </c>
      <c r="G1322" s="184">
        <v>8.3785000000000007</v>
      </c>
      <c r="H1322" s="184">
        <v>6.0932000000000004</v>
      </c>
      <c r="I1322" s="184">
        <v>9.7827000000000002</v>
      </c>
      <c r="J1322" s="184">
        <v>10.252000000000001</v>
      </c>
      <c r="K1322" s="184">
        <v>12.793799999999999</v>
      </c>
      <c r="L1322" s="184">
        <v>17.942</v>
      </c>
      <c r="M1322" s="184">
        <v>20.534500000000001</v>
      </c>
      <c r="N1322" s="184">
        <v>14.9154</v>
      </c>
      <c r="O1322" s="184">
        <v>4.4893999999999998</v>
      </c>
      <c r="P1322" s="184">
        <v>6.1405000000000003</v>
      </c>
      <c r="Q1322" s="184">
        <v>7.8297999999999996</v>
      </c>
      <c r="R1322" s="184">
        <v>3.0173999999999999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44412</v>
      </c>
      <c r="E1323" s="184">
        <v>25.660399999999999</v>
      </c>
      <c r="F1323" s="184">
        <v>1.2802</v>
      </c>
      <c r="G1323" s="184">
        <v>8.3734999999999999</v>
      </c>
      <c r="H1323" s="184">
        <v>6.0829000000000004</v>
      </c>
      <c r="I1323" s="184">
        <v>9.7780000000000005</v>
      </c>
      <c r="J1323" s="184">
        <v>10.2494</v>
      </c>
      <c r="K1323" s="184">
        <v>12.791700000000001</v>
      </c>
      <c r="L1323" s="184">
        <v>18.108599999999999</v>
      </c>
      <c r="M1323" s="184">
        <v>20.9162</v>
      </c>
      <c r="N1323" s="184">
        <v>15.398199999999999</v>
      </c>
      <c r="O1323" s="184">
        <v>5.1891999999999996</v>
      </c>
      <c r="P1323" s="184">
        <v>6.8640999999999996</v>
      </c>
      <c r="Q1323" s="184">
        <v>8.2623999999999995</v>
      </c>
      <c r="R1323" s="184">
        <v>3.6371000000000002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44412</v>
      </c>
      <c r="E1324" s="184">
        <v>44.512799999999999</v>
      </c>
      <c r="F1324" s="184">
        <v>18.130800000000001</v>
      </c>
      <c r="G1324" s="184">
        <v>9.4749999999999996</v>
      </c>
      <c r="H1324" s="184">
        <v>9.0120000000000005</v>
      </c>
      <c r="I1324" s="184">
        <v>5.2427999999999999</v>
      </c>
      <c r="J1324" s="184">
        <v>8.3696000000000002</v>
      </c>
      <c r="K1324" s="184">
        <v>6.9671000000000003</v>
      </c>
      <c r="L1324" s="184">
        <v>6.8574999999999999</v>
      </c>
      <c r="M1324" s="184">
        <v>5.9001000000000001</v>
      </c>
      <c r="N1324" s="184">
        <v>7.2161</v>
      </c>
      <c r="O1324" s="184">
        <v>8.2865000000000002</v>
      </c>
      <c r="P1324" s="184">
        <v>7.5603999999999996</v>
      </c>
      <c r="Q1324" s="184">
        <v>7.9565000000000001</v>
      </c>
      <c r="R1324" s="184">
        <v>7.8761999999999999</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44412</v>
      </c>
      <c r="E1325" s="184">
        <v>47.021700000000003</v>
      </c>
      <c r="F1325" s="184">
        <v>18.872299999999999</v>
      </c>
      <c r="G1325" s="184">
        <v>10.1829</v>
      </c>
      <c r="H1325" s="184">
        <v>9.7322000000000006</v>
      </c>
      <c r="I1325" s="184">
        <v>6.0072999999999999</v>
      </c>
      <c r="J1325" s="184">
        <v>9.1547999999999998</v>
      </c>
      <c r="K1325" s="184">
        <v>7.7778</v>
      </c>
      <c r="L1325" s="184">
        <v>7.6943999999999999</v>
      </c>
      <c r="M1325" s="184">
        <v>6.7481999999999998</v>
      </c>
      <c r="N1325" s="184">
        <v>8.0992999999999995</v>
      </c>
      <c r="O1325" s="184">
        <v>9.1631</v>
      </c>
      <c r="P1325" s="184">
        <v>8.3687000000000005</v>
      </c>
      <c r="Q1325" s="184">
        <v>8.8545999999999996</v>
      </c>
      <c r="R1325" s="184">
        <v>8.7538999999999998</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44412</v>
      </c>
      <c r="E1326" s="184">
        <v>34.798499999999997</v>
      </c>
      <c r="F1326" s="184">
        <v>4.9305000000000003</v>
      </c>
      <c r="G1326" s="184">
        <v>8.4217999999999993</v>
      </c>
      <c r="H1326" s="184">
        <v>6.3611000000000004</v>
      </c>
      <c r="I1326" s="184">
        <v>3.1366999999999998</v>
      </c>
      <c r="J1326" s="184">
        <v>6.9245000000000001</v>
      </c>
      <c r="K1326" s="184">
        <v>6.0278999999999998</v>
      </c>
      <c r="L1326" s="184">
        <v>7.4999000000000002</v>
      </c>
      <c r="M1326" s="184">
        <v>6.1722999999999999</v>
      </c>
      <c r="N1326" s="184">
        <v>7.5023</v>
      </c>
      <c r="O1326" s="184">
        <v>8.3975000000000009</v>
      </c>
      <c r="P1326" s="184">
        <v>7.7313999999999998</v>
      </c>
      <c r="Q1326" s="184">
        <v>7.6596000000000002</v>
      </c>
      <c r="R1326" s="184">
        <v>8.9892000000000003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44412</v>
      </c>
      <c r="E1327" s="184">
        <v>37.241500000000002</v>
      </c>
      <c r="F1327" s="184">
        <v>5.5873999999999997</v>
      </c>
      <c r="G1327" s="184">
        <v>9.0869</v>
      </c>
      <c r="H1327" s="184">
        <v>7.0381</v>
      </c>
      <c r="I1327" s="184">
        <v>3.8020999999999998</v>
      </c>
      <c r="J1327" s="184">
        <v>7.5895000000000001</v>
      </c>
      <c r="K1327" s="184">
        <v>6.7001999999999997</v>
      </c>
      <c r="L1327" s="184">
        <v>8.2205999999999992</v>
      </c>
      <c r="M1327" s="184">
        <v>6.9192999999999998</v>
      </c>
      <c r="N1327" s="184">
        <v>8.2538999999999998</v>
      </c>
      <c r="O1327" s="184">
        <v>9.1166</v>
      </c>
      <c r="P1327" s="184">
        <v>8.5471000000000004</v>
      </c>
      <c r="Q1327" s="184">
        <v>9.1212</v>
      </c>
      <c r="R1327" s="184">
        <v>9.6807999999999996</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44412</v>
      </c>
      <c r="E1328" s="184">
        <v>39.509799999999998</v>
      </c>
      <c r="F1328" s="184">
        <v>19.040600000000001</v>
      </c>
      <c r="G1328" s="184">
        <v>10.5097</v>
      </c>
      <c r="H1328" s="184">
        <v>5.3636999999999997</v>
      </c>
      <c r="I1328" s="184">
        <v>1.738</v>
      </c>
      <c r="J1328" s="184">
        <v>7.2077</v>
      </c>
      <c r="K1328" s="184">
        <v>5.0747999999999998</v>
      </c>
      <c r="L1328" s="184">
        <v>4.5750999999999999</v>
      </c>
      <c r="M1328" s="184">
        <v>3.7181000000000002</v>
      </c>
      <c r="N1328" s="184">
        <v>4.1559999999999997</v>
      </c>
      <c r="O1328" s="184">
        <v>8.89</v>
      </c>
      <c r="P1328" s="184">
        <v>7.9707999999999997</v>
      </c>
      <c r="Q1328" s="184">
        <v>8.4537999999999993</v>
      </c>
      <c r="R1328" s="184">
        <v>7.6542000000000003</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44412</v>
      </c>
      <c r="E1329" s="184">
        <v>37.274099999999997</v>
      </c>
      <c r="F1329" s="184">
        <v>18.320799999999998</v>
      </c>
      <c r="G1329" s="184">
        <v>9.8055000000000003</v>
      </c>
      <c r="H1329" s="184">
        <v>4.6624999999999996</v>
      </c>
      <c r="I1329" s="184">
        <v>1.0384</v>
      </c>
      <c r="J1329" s="184">
        <v>6.5068999999999999</v>
      </c>
      <c r="K1329" s="184">
        <v>4.3700999999999999</v>
      </c>
      <c r="L1329" s="184">
        <v>3.8691</v>
      </c>
      <c r="M1329" s="184">
        <v>3.0160999999999998</v>
      </c>
      <c r="N1329" s="184">
        <v>3.4485999999999999</v>
      </c>
      <c r="O1329" s="184">
        <v>8.1714000000000002</v>
      </c>
      <c r="P1329" s="184">
        <v>7.2614000000000001</v>
      </c>
      <c r="Q1329" s="184">
        <v>7.5452000000000004</v>
      </c>
      <c r="R1329" s="184">
        <v>6.9311999999999996</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44412</v>
      </c>
      <c r="E1332" s="184">
        <v>17.809699999999999</v>
      </c>
      <c r="F1332" s="184">
        <v>21.5319</v>
      </c>
      <c r="G1332" s="184">
        <v>5.6608999999999998</v>
      </c>
      <c r="H1332" s="184">
        <v>7.8875999999999999</v>
      </c>
      <c r="I1332" s="184">
        <v>7.3179999999999996</v>
      </c>
      <c r="J1332" s="184">
        <v>8.9590999999999994</v>
      </c>
      <c r="K1332" s="184">
        <v>7.0811000000000002</v>
      </c>
      <c r="L1332" s="184">
        <v>6.4211999999999998</v>
      </c>
      <c r="M1332" s="184">
        <v>5.1203000000000003</v>
      </c>
      <c r="N1332" s="184">
        <v>6.8215000000000003</v>
      </c>
      <c r="O1332" s="184">
        <v>6.8394000000000004</v>
      </c>
      <c r="P1332" s="184">
        <v>6.8841999999999999</v>
      </c>
      <c r="Q1332" s="184">
        <v>8.1366999999999994</v>
      </c>
      <c r="R1332" s="184">
        <v>7.3410000000000002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44412</v>
      </c>
      <c r="E1333" s="184">
        <v>19.034800000000001</v>
      </c>
      <c r="F1333" s="184">
        <v>22.640999999999998</v>
      </c>
      <c r="G1333" s="184">
        <v>6.7176</v>
      </c>
      <c r="H1333" s="184">
        <v>8.9181000000000008</v>
      </c>
      <c r="I1333" s="184">
        <v>8.2992000000000008</v>
      </c>
      <c r="J1333" s="184">
        <v>9.9791000000000007</v>
      </c>
      <c r="K1333" s="184">
        <v>8.0945999999999998</v>
      </c>
      <c r="L1333" s="184">
        <v>7.3922999999999996</v>
      </c>
      <c r="M1333" s="184">
        <v>6.1387</v>
      </c>
      <c r="N1333" s="184">
        <v>7.8581000000000003</v>
      </c>
      <c r="O1333" s="184">
        <v>7.7727000000000004</v>
      </c>
      <c r="P1333" s="184">
        <v>7.8071999999999999</v>
      </c>
      <c r="Q1333" s="184">
        <v>9.1160999999999994</v>
      </c>
      <c r="R1333" s="184">
        <v>8.3247999999999998</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44412</v>
      </c>
      <c r="E1334" s="184">
        <v>17.1005</v>
      </c>
      <c r="F1334" s="184">
        <v>5.1234000000000002</v>
      </c>
      <c r="G1334" s="184">
        <v>15.4861</v>
      </c>
      <c r="H1334" s="184">
        <v>12.654299999999999</v>
      </c>
      <c r="I1334" s="184">
        <v>10.303000000000001</v>
      </c>
      <c r="J1334" s="184">
        <v>11.251200000000001</v>
      </c>
      <c r="K1334" s="184">
        <v>6.6786000000000003</v>
      </c>
      <c r="L1334" s="184">
        <v>7.5000999999999998</v>
      </c>
      <c r="M1334" s="184">
        <v>7.4092000000000002</v>
      </c>
      <c r="N1334" s="184">
        <v>8.8975000000000009</v>
      </c>
      <c r="O1334" s="184">
        <v>8.3515999999999995</v>
      </c>
      <c r="P1334" s="184">
        <v>7.8202999999999996</v>
      </c>
      <c r="Q1334" s="184">
        <v>8.5950000000000006</v>
      </c>
      <c r="R1334" s="184">
        <v>8.5875000000000004</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44412</v>
      </c>
      <c r="E1335" s="184">
        <v>16.147200000000002</v>
      </c>
      <c r="F1335" s="184">
        <v>4.2953999999999999</v>
      </c>
      <c r="G1335" s="184">
        <v>14.586399999999999</v>
      </c>
      <c r="H1335" s="184">
        <v>11.780900000000001</v>
      </c>
      <c r="I1335" s="184">
        <v>9.3943999999999992</v>
      </c>
      <c r="J1335" s="184">
        <v>10.350199999999999</v>
      </c>
      <c r="K1335" s="184">
        <v>5.7682000000000002</v>
      </c>
      <c r="L1335" s="184">
        <v>6.5702999999999996</v>
      </c>
      <c r="M1335" s="184">
        <v>6.4287999999999998</v>
      </c>
      <c r="N1335" s="184">
        <v>7.8773999999999997</v>
      </c>
      <c r="O1335" s="184">
        <v>7.3844000000000003</v>
      </c>
      <c r="P1335" s="184">
        <v>6.8628</v>
      </c>
      <c r="Q1335" s="184">
        <v>7.6418999999999997</v>
      </c>
      <c r="R1335" s="184">
        <v>7.5940000000000003</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44412</v>
      </c>
      <c r="E1336" s="184">
        <v>12.3522</v>
      </c>
      <c r="F1336" s="184">
        <v>23.950700000000001</v>
      </c>
      <c r="G1336" s="184">
        <v>9.7050999999999998</v>
      </c>
      <c r="H1336" s="184">
        <v>5.7050000000000001</v>
      </c>
      <c r="I1336" s="184">
        <v>4.5195999999999996</v>
      </c>
      <c r="J1336" s="184">
        <v>159.1412</v>
      </c>
      <c r="K1336" s="184">
        <v>58.5505</v>
      </c>
      <c r="L1336" s="184">
        <v>32.565399999999997</v>
      </c>
      <c r="M1336" s="184">
        <v>23.566600000000001</v>
      </c>
      <c r="N1336" s="184">
        <v>17.667999999999999</v>
      </c>
      <c r="O1336" s="184">
        <v>-4.4069000000000003</v>
      </c>
      <c r="P1336" s="184">
        <v>1.83E-2</v>
      </c>
      <c r="Q1336" s="184">
        <v>3.0146999999999999</v>
      </c>
      <c r="R1336" s="184">
        <v>-5.9188999999999998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44412</v>
      </c>
      <c r="E1337" s="184">
        <v>13.0953</v>
      </c>
      <c r="F1337" s="184">
        <v>24.823499999999999</v>
      </c>
      <c r="G1337" s="184">
        <v>10.2715</v>
      </c>
      <c r="H1337" s="184">
        <v>6.2588999999999997</v>
      </c>
      <c r="I1337" s="184">
        <v>5.0648</v>
      </c>
      <c r="J1337" s="184">
        <v>159.7638</v>
      </c>
      <c r="K1337" s="184">
        <v>59.1753</v>
      </c>
      <c r="L1337" s="184">
        <v>33.200400000000002</v>
      </c>
      <c r="M1337" s="184">
        <v>24.212700000000002</v>
      </c>
      <c r="N1337" s="184">
        <v>18.3157</v>
      </c>
      <c r="O1337" s="184">
        <v>-3.7039</v>
      </c>
      <c r="P1337" s="184">
        <v>0.84919999999999995</v>
      </c>
      <c r="Q1337" s="184">
        <v>3.8643999999999998</v>
      </c>
      <c r="R1337" s="184">
        <v>-5.3208000000000002</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44412</v>
      </c>
      <c r="E1338" s="184">
        <v>4.3200000000000002E-2</v>
      </c>
      <c r="F1338" s="184">
        <v>0</v>
      </c>
      <c r="G1338" s="184">
        <v>16.9374</v>
      </c>
      <c r="H1338" s="184">
        <v>12.098100000000001</v>
      </c>
      <c r="I1338" s="184">
        <v>11.3178</v>
      </c>
      <c r="J1338" s="184">
        <v>10.337</v>
      </c>
      <c r="K1338" s="184">
        <v>11.3354</v>
      </c>
      <c r="L1338" s="184">
        <v>11.340199999999999</v>
      </c>
      <c r="M1338" s="184">
        <v>-24.927099999999999</v>
      </c>
      <c r="N1338" s="184">
        <v>-20.588200000000001</v>
      </c>
      <c r="O1338" s="184"/>
      <c r="P1338" s="184"/>
      <c r="Q1338" s="184">
        <v>-12.0182</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44412</v>
      </c>
      <c r="E1339" s="184">
        <v>4.5400000000000003E-2</v>
      </c>
      <c r="F1339" s="184">
        <v>0</v>
      </c>
      <c r="G1339" s="184">
        <v>0</v>
      </c>
      <c r="H1339" s="184">
        <v>11.5106</v>
      </c>
      <c r="I1339" s="184">
        <v>10.766999999999999</v>
      </c>
      <c r="J1339" s="184">
        <v>9.8315999999999999</v>
      </c>
      <c r="K1339" s="184">
        <v>10.7712</v>
      </c>
      <c r="L1339" s="184">
        <v>11.2553</v>
      </c>
      <c r="M1339" s="184">
        <v>-24.918900000000001</v>
      </c>
      <c r="N1339" s="184">
        <v>-20.6294</v>
      </c>
      <c r="O1339" s="184"/>
      <c r="P1339" s="184"/>
      <c r="Q1339" s="184">
        <v>-12.0695</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44412</v>
      </c>
      <c r="E1342" s="184">
        <v>42.541400000000003</v>
      </c>
      <c r="F1342" s="184">
        <v>-6.4337999999999997</v>
      </c>
      <c r="G1342" s="184">
        <v>3.7084000000000001</v>
      </c>
      <c r="H1342" s="184">
        <v>2.5752000000000002</v>
      </c>
      <c r="I1342" s="184">
        <v>5.1760999999999999</v>
      </c>
      <c r="J1342" s="184">
        <v>7.6707000000000001</v>
      </c>
      <c r="K1342" s="184">
        <v>6.4783999999999997</v>
      </c>
      <c r="L1342" s="184">
        <v>6.1464999999999996</v>
      </c>
      <c r="M1342" s="184">
        <v>5.1406000000000001</v>
      </c>
      <c r="N1342" s="184">
        <v>6.7953999999999999</v>
      </c>
      <c r="O1342" s="184">
        <v>9.9411000000000005</v>
      </c>
      <c r="P1342" s="184">
        <v>9.6961999999999993</v>
      </c>
      <c r="Q1342" s="184">
        <v>9.9651999999999994</v>
      </c>
      <c r="R1342" s="184">
        <v>9.5411000000000001</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44412</v>
      </c>
      <c r="E1343" s="184">
        <v>40.177300000000002</v>
      </c>
      <c r="F1343" s="184">
        <v>-6.9939</v>
      </c>
      <c r="G1343" s="184">
        <v>3.1629</v>
      </c>
      <c r="H1343" s="184">
        <v>2.0384000000000002</v>
      </c>
      <c r="I1343" s="184">
        <v>4.6360000000000001</v>
      </c>
      <c r="J1343" s="184">
        <v>7.1345999999999998</v>
      </c>
      <c r="K1343" s="184">
        <v>5.9311999999999996</v>
      </c>
      <c r="L1343" s="184">
        <v>5.5742000000000003</v>
      </c>
      <c r="M1343" s="184">
        <v>4.5663999999999998</v>
      </c>
      <c r="N1343" s="184">
        <v>6.2210999999999999</v>
      </c>
      <c r="O1343" s="184">
        <v>9.423</v>
      </c>
      <c r="P1343" s="184">
        <v>9.0007999999999999</v>
      </c>
      <c r="Q1343" s="184">
        <v>8.1458999999999993</v>
      </c>
      <c r="R1343" s="184">
        <v>9.0315999999999992</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44412</v>
      </c>
      <c r="E1344" s="184">
        <v>58.480600000000003</v>
      </c>
      <c r="F1344" s="184">
        <v>7.1166</v>
      </c>
      <c r="G1344" s="184">
        <v>7.5099</v>
      </c>
      <c r="H1344" s="184">
        <v>3.6581999999999999</v>
      </c>
      <c r="I1344" s="184">
        <v>4.1889000000000003</v>
      </c>
      <c r="J1344" s="184">
        <v>6.0913000000000004</v>
      </c>
      <c r="K1344" s="184">
        <v>2.4594999999999998</v>
      </c>
      <c r="L1344" s="184">
        <v>3.2511999999999999</v>
      </c>
      <c r="M1344" s="184">
        <v>1.9814000000000001</v>
      </c>
      <c r="N1344" s="184">
        <v>2.3161</v>
      </c>
      <c r="O1344" s="184">
        <v>5.8082000000000003</v>
      </c>
      <c r="P1344" s="184">
        <v>5.9752000000000001</v>
      </c>
      <c r="Q1344" s="184">
        <v>7.7557</v>
      </c>
      <c r="R1344" s="184">
        <v>4.5697000000000001</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44412</v>
      </c>
      <c r="E1345" s="184">
        <v>63.013399999999997</v>
      </c>
      <c r="F1345" s="184">
        <v>8.1691000000000003</v>
      </c>
      <c r="G1345" s="184">
        <v>8.5248000000000008</v>
      </c>
      <c r="H1345" s="184">
        <v>4.6711999999999998</v>
      </c>
      <c r="I1345" s="184">
        <v>5.2011000000000003</v>
      </c>
      <c r="J1345" s="184">
        <v>7.1086</v>
      </c>
      <c r="K1345" s="184">
        <v>3.5093999999999999</v>
      </c>
      <c r="L1345" s="184">
        <v>4.3517999999999999</v>
      </c>
      <c r="M1345" s="184">
        <v>3.0026999999999999</v>
      </c>
      <c r="N1345" s="184">
        <v>3.3073000000000001</v>
      </c>
      <c r="O1345" s="184">
        <v>6.7530000000000001</v>
      </c>
      <c r="P1345" s="184">
        <v>6.9488000000000003</v>
      </c>
      <c r="Q1345" s="184">
        <v>7.6909000000000001</v>
      </c>
      <c r="R1345" s="184">
        <v>5.5339999999999998</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44412</v>
      </c>
      <c r="E1346" s="184">
        <v>31.470199999999998</v>
      </c>
      <c r="F1346" s="184">
        <v>2.3197999999999999</v>
      </c>
      <c r="G1346" s="184">
        <v>7.1748000000000003</v>
      </c>
      <c r="H1346" s="184">
        <v>5.1082000000000001</v>
      </c>
      <c r="I1346" s="184">
        <v>5.5488999999999997</v>
      </c>
      <c r="J1346" s="184">
        <v>9.5609000000000002</v>
      </c>
      <c r="K1346" s="184">
        <v>7.6769999999999996</v>
      </c>
      <c r="L1346" s="184">
        <v>7.7819000000000003</v>
      </c>
      <c r="M1346" s="184">
        <v>6.3342000000000001</v>
      </c>
      <c r="N1346" s="184">
        <v>6.7466999999999997</v>
      </c>
      <c r="O1346" s="184">
        <v>3.1878000000000002</v>
      </c>
      <c r="P1346" s="184">
        <v>4.5378999999999996</v>
      </c>
      <c r="Q1346" s="184">
        <v>6.8174999999999999</v>
      </c>
      <c r="R1346" s="184">
        <v>9.3736999999999995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44412</v>
      </c>
      <c r="E1347" s="184">
        <v>0.83730000000000004</v>
      </c>
      <c r="F1347" s="184">
        <v>0</v>
      </c>
      <c r="G1347" s="184">
        <v>0</v>
      </c>
      <c r="H1347" s="184">
        <v>0</v>
      </c>
      <c r="I1347" s="184">
        <v>0</v>
      </c>
      <c r="J1347" s="184">
        <v>0</v>
      </c>
      <c r="K1347" s="184">
        <v>0</v>
      </c>
      <c r="L1347" s="184">
        <v>0</v>
      </c>
      <c r="M1347" s="184">
        <v>0</v>
      </c>
      <c r="N1347" s="184">
        <v>0</v>
      </c>
      <c r="O1347" s="184"/>
      <c r="P1347" s="184"/>
      <c r="Q1347" s="184">
        <v>-21.409700000000001</v>
      </c>
      <c r="R1347" s="184">
        <v>-23.0122</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44412</v>
      </c>
      <c r="E1348" s="184">
        <v>28.915199999999999</v>
      </c>
      <c r="F1348" s="184">
        <v>1.5147999999999999</v>
      </c>
      <c r="G1348" s="184">
        <v>6.2916999999999996</v>
      </c>
      <c r="H1348" s="184">
        <v>4.2230999999999996</v>
      </c>
      <c r="I1348" s="184">
        <v>4.6795</v>
      </c>
      <c r="J1348" s="184">
        <v>8.6742000000000008</v>
      </c>
      <c r="K1348" s="184">
        <v>6.7709000000000001</v>
      </c>
      <c r="L1348" s="184">
        <v>6.8019999999999996</v>
      </c>
      <c r="M1348" s="184">
        <v>5.2953999999999999</v>
      </c>
      <c r="N1348" s="184">
        <v>5.6885000000000003</v>
      </c>
      <c r="O1348" s="184">
        <v>2.2395999999999998</v>
      </c>
      <c r="P1348" s="184">
        <v>3.5861999999999998</v>
      </c>
      <c r="Q1348" s="184">
        <v>5.8418000000000001</v>
      </c>
      <c r="R1348" s="184">
        <v>8.3308999999999997</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44412</v>
      </c>
      <c r="E1349" s="184">
        <v>0.7853</v>
      </c>
      <c r="F1349" s="184">
        <v>0</v>
      </c>
      <c r="G1349" s="184">
        <v>0</v>
      </c>
      <c r="H1349" s="184">
        <v>0</v>
      </c>
      <c r="I1349" s="184">
        <v>0</v>
      </c>
      <c r="J1349" s="184">
        <v>0</v>
      </c>
      <c r="K1349" s="184">
        <v>0</v>
      </c>
      <c r="L1349" s="184">
        <v>0</v>
      </c>
      <c r="M1349" s="184">
        <v>0</v>
      </c>
      <c r="N1349" s="184">
        <v>0</v>
      </c>
      <c r="O1349" s="184"/>
      <c r="P1349" s="184"/>
      <c r="Q1349" s="184">
        <v>-21.4114</v>
      </c>
      <c r="R1349" s="184">
        <v>-23.012899999999998</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44412</v>
      </c>
      <c r="E1350" s="184">
        <v>10.4788</v>
      </c>
      <c r="F1350" s="184">
        <v>46.036499999999997</v>
      </c>
      <c r="G1350" s="184">
        <v>13.4701</v>
      </c>
      <c r="H1350" s="184">
        <v>11.869899999999999</v>
      </c>
      <c r="I1350" s="184">
        <v>5.8426</v>
      </c>
      <c r="J1350" s="184">
        <v>11.2921</v>
      </c>
      <c r="K1350" s="184">
        <v>5.3917999999999999</v>
      </c>
      <c r="L1350" s="184">
        <v>5.97</v>
      </c>
      <c r="M1350" s="184">
        <v>4.2984</v>
      </c>
      <c r="N1350" s="184"/>
      <c r="O1350" s="184"/>
      <c r="P1350" s="184"/>
      <c r="Q1350" s="184">
        <v>5.3939000000000004</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44412</v>
      </c>
      <c r="E1351" s="184">
        <v>10.4335</v>
      </c>
      <c r="F1351" s="184">
        <v>45.535200000000003</v>
      </c>
      <c r="G1351" s="184">
        <v>12.966900000000001</v>
      </c>
      <c r="H1351" s="184">
        <v>11.369400000000001</v>
      </c>
      <c r="I1351" s="184">
        <v>5.3994</v>
      </c>
      <c r="J1351" s="184">
        <v>10.8117</v>
      </c>
      <c r="K1351" s="184">
        <v>4.9511000000000003</v>
      </c>
      <c r="L1351" s="184">
        <v>5.5243000000000002</v>
      </c>
      <c r="M1351" s="184">
        <v>3.8129</v>
      </c>
      <c r="N1351" s="184"/>
      <c r="O1351" s="184"/>
      <c r="P1351" s="184"/>
      <c r="Q1351" s="184">
        <v>4.8836000000000004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44412</v>
      </c>
      <c r="E1354" s="184">
        <v>8.8499999999999995E-2</v>
      </c>
      <c r="F1354" s="184">
        <v>41.2896</v>
      </c>
      <c r="G1354" s="184">
        <v>16.534500000000001</v>
      </c>
      <c r="H1354" s="184">
        <v>11.8104</v>
      </c>
      <c r="I1354" s="184">
        <v>11.0481</v>
      </c>
      <c r="J1354" s="184">
        <v>11.3636</v>
      </c>
      <c r="K1354" s="184">
        <v>11.533099999999999</v>
      </c>
      <c r="L1354" s="184">
        <v>11.5646</v>
      </c>
      <c r="M1354" s="184">
        <v>-24.241599999999998</v>
      </c>
      <c r="N1354" s="184">
        <v>-16.351600000000001</v>
      </c>
      <c r="O1354" s="184"/>
      <c r="P1354" s="184"/>
      <c r="Q1354" s="184">
        <v>-9.0038999999999998</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44412</v>
      </c>
      <c r="E1355" s="184">
        <v>8.5099999999999995E-2</v>
      </c>
      <c r="F1355" s="184">
        <v>0</v>
      </c>
      <c r="G1355" s="184">
        <v>8.5882000000000005</v>
      </c>
      <c r="H1355" s="184">
        <v>6.1345000000000001</v>
      </c>
      <c r="I1355" s="184">
        <v>8.6084999999999994</v>
      </c>
      <c r="J1355" s="184">
        <v>10.4964</v>
      </c>
      <c r="K1355" s="184">
        <v>11.0205</v>
      </c>
      <c r="L1355" s="184">
        <v>11.258800000000001</v>
      </c>
      <c r="M1355" s="184">
        <v>-24.611999999999998</v>
      </c>
      <c r="N1355" s="184">
        <v>-16.650300000000001</v>
      </c>
      <c r="O1355" s="184"/>
      <c r="P1355" s="184"/>
      <c r="Q1355" s="184">
        <v>-9.1965000000000003</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44412</v>
      </c>
      <c r="E1356" s="184">
        <v>14.905900000000001</v>
      </c>
      <c r="F1356" s="184">
        <v>10.042400000000001</v>
      </c>
      <c r="G1356" s="184">
        <v>7.3044000000000002</v>
      </c>
      <c r="H1356" s="184">
        <v>6.9706000000000001</v>
      </c>
      <c r="I1356" s="184">
        <v>3.5804</v>
      </c>
      <c r="J1356" s="184">
        <v>6.9893000000000001</v>
      </c>
      <c r="K1356" s="184">
        <v>4.9394999999999998</v>
      </c>
      <c r="L1356" s="184">
        <v>4.5980999999999996</v>
      </c>
      <c r="M1356" s="184">
        <v>3.8374999999999999</v>
      </c>
      <c r="N1356" s="184">
        <v>4.6696</v>
      </c>
      <c r="O1356" s="184">
        <v>3.9632999999999998</v>
      </c>
      <c r="P1356" s="184">
        <v>5.4980000000000002</v>
      </c>
      <c r="Q1356" s="184">
        <v>6.4871999999999996</v>
      </c>
      <c r="R1356" s="184">
        <v>2.0943000000000001</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44412</v>
      </c>
      <c r="E1357" s="184">
        <v>14.259499999999999</v>
      </c>
      <c r="F1357" s="184">
        <v>9.4733000000000001</v>
      </c>
      <c r="G1357" s="184">
        <v>6.61</v>
      </c>
      <c r="H1357" s="184">
        <v>6.3338000000000001</v>
      </c>
      <c r="I1357" s="184">
        <v>2.9216000000000002</v>
      </c>
      <c r="J1357" s="184">
        <v>6.3422999999999998</v>
      </c>
      <c r="K1357" s="184">
        <v>4.3002000000000002</v>
      </c>
      <c r="L1357" s="184">
        <v>3.9567000000000001</v>
      </c>
      <c r="M1357" s="184">
        <v>3.2027999999999999</v>
      </c>
      <c r="N1357" s="184">
        <v>4.0437000000000003</v>
      </c>
      <c r="O1357" s="184">
        <v>3.2734000000000001</v>
      </c>
      <c r="P1357" s="184">
        <v>4.8204000000000002</v>
      </c>
      <c r="Q1357" s="184">
        <v>5.7464000000000004</v>
      </c>
      <c r="R1357" s="184">
        <v>1.4218</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12.207231707317073</v>
      </c>
      <c r="G1358" s="186">
        <v>8.6713146341463414</v>
      </c>
      <c r="H1358" s="186">
        <v>6.4222731707317076</v>
      </c>
      <c r="I1358" s="186">
        <v>5.1557195121951214</v>
      </c>
      <c r="J1358" s="186">
        <v>15.023312195121953</v>
      </c>
      <c r="K1358" s="186">
        <v>8.5405658536585385</v>
      </c>
      <c r="L1358" s="186">
        <v>7.9152634146341478</v>
      </c>
      <c r="M1358" s="186">
        <v>3.5362195121951223</v>
      </c>
      <c r="N1358" s="186">
        <v>3.9700179487179494</v>
      </c>
      <c r="O1358" s="186">
        <v>5.6270032258064528</v>
      </c>
      <c r="P1358" s="186">
        <v>6.251990322580645</v>
      </c>
      <c r="Q1358" s="186">
        <v>3.1435487804878037</v>
      </c>
      <c r="R1358" s="186">
        <v>4.1237787878787859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8.1691000000000003</v>
      </c>
      <c r="G1359" s="186">
        <v>9.0869</v>
      </c>
      <c r="H1359" s="186">
        <v>6.2588999999999997</v>
      </c>
      <c r="I1359" s="186">
        <v>5.0648</v>
      </c>
      <c r="J1359" s="186">
        <v>8.3696000000000002</v>
      </c>
      <c r="K1359" s="186">
        <v>6.0278999999999998</v>
      </c>
      <c r="L1359" s="186">
        <v>6.5702999999999996</v>
      </c>
      <c r="M1359" s="186">
        <v>4.2984</v>
      </c>
      <c r="N1359" s="186">
        <v>5.6885000000000003</v>
      </c>
      <c r="O1359" s="186">
        <v>5.8082000000000003</v>
      </c>
      <c r="P1359" s="186">
        <v>6.8628</v>
      </c>
      <c r="Q1359" s="186">
        <v>7.5998000000000001</v>
      </c>
      <c r="R1359" s="186">
        <v>6.9311999999999996</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44412</v>
      </c>
      <c r="E1362" s="184">
        <v>99.856200000000001</v>
      </c>
      <c r="F1362" s="184">
        <v>35.637</v>
      </c>
      <c r="G1362" s="184">
        <v>14.6724</v>
      </c>
      <c r="H1362" s="184">
        <v>9.1541999999999994</v>
      </c>
      <c r="I1362" s="184">
        <v>5.7351999999999999</v>
      </c>
      <c r="J1362" s="184">
        <v>7.4995000000000003</v>
      </c>
      <c r="K1362" s="184">
        <v>5.2046000000000001</v>
      </c>
      <c r="L1362" s="184">
        <v>5.9850000000000003</v>
      </c>
      <c r="M1362" s="184">
        <v>3.8386</v>
      </c>
      <c r="N1362" s="184">
        <v>4.2356999999999996</v>
      </c>
      <c r="O1362" s="184">
        <v>9.4778000000000002</v>
      </c>
      <c r="P1362" s="184">
        <v>7.3516000000000004</v>
      </c>
      <c r="Q1362" s="184">
        <v>9.327</v>
      </c>
      <c r="R1362" s="184">
        <v>7.6205999999999996</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44412</v>
      </c>
      <c r="E1363" s="184">
        <v>105.8767</v>
      </c>
      <c r="F1363" s="184">
        <v>35.991900000000001</v>
      </c>
      <c r="G1363" s="184">
        <v>15.0686</v>
      </c>
      <c r="H1363" s="184">
        <v>9.5519999999999996</v>
      </c>
      <c r="I1363" s="184">
        <v>6.1334</v>
      </c>
      <c r="J1363" s="184">
        <v>7.9004000000000003</v>
      </c>
      <c r="K1363" s="184">
        <v>5.6093999999999999</v>
      </c>
      <c r="L1363" s="184">
        <v>6.3959000000000001</v>
      </c>
      <c r="M1363" s="184">
        <v>4.2675999999999998</v>
      </c>
      <c r="N1363" s="184">
        <v>4.6845999999999997</v>
      </c>
      <c r="O1363" s="184">
        <v>10.1561</v>
      </c>
      <c r="P1363" s="184">
        <v>8.0764999999999993</v>
      </c>
      <c r="Q1363" s="184">
        <v>8.6531000000000002</v>
      </c>
      <c r="R1363" s="184">
        <v>8.1897000000000002</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44412</v>
      </c>
      <c r="E1364" s="184">
        <v>49.240900000000003</v>
      </c>
      <c r="F1364" s="184">
        <v>24.8489</v>
      </c>
      <c r="G1364" s="184">
        <v>14.632</v>
      </c>
      <c r="H1364" s="184">
        <v>10.0687</v>
      </c>
      <c r="I1364" s="184">
        <v>4.3960999999999997</v>
      </c>
      <c r="J1364" s="184">
        <v>7.4489000000000001</v>
      </c>
      <c r="K1364" s="184">
        <v>4.0435999999999996</v>
      </c>
      <c r="L1364" s="184">
        <v>5.1413000000000002</v>
      </c>
      <c r="M1364" s="184">
        <v>3.4718</v>
      </c>
      <c r="N1364" s="184">
        <v>3.7393000000000001</v>
      </c>
      <c r="O1364" s="184">
        <v>9.3094999999999999</v>
      </c>
      <c r="P1364" s="184">
        <v>8.0843000000000007</v>
      </c>
      <c r="Q1364" s="184">
        <v>8.6447000000000003</v>
      </c>
      <c r="R1364" s="184">
        <v>7.3293999999999997</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44412</v>
      </c>
      <c r="E1365" s="184">
        <v>45.896999999999998</v>
      </c>
      <c r="F1365" s="184">
        <v>23.793700000000001</v>
      </c>
      <c r="G1365" s="184">
        <v>13.560499999999999</v>
      </c>
      <c r="H1365" s="184">
        <v>8.9905000000000008</v>
      </c>
      <c r="I1365" s="184">
        <v>3.3180999999999998</v>
      </c>
      <c r="J1365" s="184">
        <v>6.3672000000000004</v>
      </c>
      <c r="K1365" s="184">
        <v>2.9355000000000002</v>
      </c>
      <c r="L1365" s="184">
        <v>3.9969000000000001</v>
      </c>
      <c r="M1365" s="184">
        <v>2.3250000000000002</v>
      </c>
      <c r="N1365" s="184">
        <v>2.5804999999999998</v>
      </c>
      <c r="O1365" s="184">
        <v>8.1639999999999997</v>
      </c>
      <c r="P1365" s="184">
        <v>7.0522999999999998</v>
      </c>
      <c r="Q1365" s="184">
        <v>8.4022000000000006</v>
      </c>
      <c r="R1365" s="184">
        <v>6.1559999999999997</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44412</v>
      </c>
      <c r="E1366" s="184">
        <v>47.200800000000001</v>
      </c>
      <c r="F1366" s="184">
        <v>9.5139999999999993</v>
      </c>
      <c r="G1366" s="184">
        <v>10.687099999999999</v>
      </c>
      <c r="H1366" s="184">
        <v>7.5007000000000001</v>
      </c>
      <c r="I1366" s="184">
        <v>1.7282</v>
      </c>
      <c r="J1366" s="184">
        <v>4.6167999999999996</v>
      </c>
      <c r="K1366" s="184">
        <v>3.0364</v>
      </c>
      <c r="L1366" s="184">
        <v>3.1924999999999999</v>
      </c>
      <c r="M1366" s="184">
        <v>2.5388000000000002</v>
      </c>
      <c r="N1366" s="184">
        <v>3.0114999999999998</v>
      </c>
      <c r="O1366" s="184">
        <v>7.2480000000000002</v>
      </c>
      <c r="P1366" s="184">
        <v>5.5517000000000003</v>
      </c>
      <c r="Q1366" s="184">
        <v>7.7039</v>
      </c>
      <c r="R1366" s="184">
        <v>5.9356999999999998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44412</v>
      </c>
      <c r="E1367" s="184">
        <v>50.238100000000003</v>
      </c>
      <c r="F1367" s="184">
        <v>10.465199999999999</v>
      </c>
      <c r="G1367" s="184">
        <v>11.599500000000001</v>
      </c>
      <c r="H1367" s="184">
        <v>8.4102999999999994</v>
      </c>
      <c r="I1367" s="184">
        <v>2.6328999999999998</v>
      </c>
      <c r="J1367" s="184">
        <v>5.5072000000000001</v>
      </c>
      <c r="K1367" s="184">
        <v>3.952</v>
      </c>
      <c r="L1367" s="184">
        <v>4.1841999999999997</v>
      </c>
      <c r="M1367" s="184">
        <v>3.4521000000000002</v>
      </c>
      <c r="N1367" s="184">
        <v>3.8441000000000001</v>
      </c>
      <c r="O1367" s="184">
        <v>7.8837000000000002</v>
      </c>
      <c r="P1367" s="184">
        <v>6.2061999999999999</v>
      </c>
      <c r="Q1367" s="184">
        <v>7.7396000000000003</v>
      </c>
      <c r="R1367" s="184">
        <v>6.6273</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44412</v>
      </c>
      <c r="E1368" s="184">
        <v>34.828499999999998</v>
      </c>
      <c r="F1368" s="184">
        <v>1.5721000000000001</v>
      </c>
      <c r="G1368" s="184">
        <v>11.146699999999999</v>
      </c>
      <c r="H1368" s="184">
        <v>6.1154999999999999</v>
      </c>
      <c r="I1368" s="184">
        <v>2.4407999999999999</v>
      </c>
      <c r="J1368" s="184">
        <v>6.2243000000000004</v>
      </c>
      <c r="K1368" s="184">
        <v>3.2339000000000002</v>
      </c>
      <c r="L1368" s="184">
        <v>2.6288999999999998</v>
      </c>
      <c r="M1368" s="184">
        <v>1.4767999999999999</v>
      </c>
      <c r="N1368" s="184">
        <v>1.9622999999999999</v>
      </c>
      <c r="O1368" s="184">
        <v>7.8901000000000003</v>
      </c>
      <c r="P1368" s="184">
        <v>5.8857999999999997</v>
      </c>
      <c r="Q1368" s="184">
        <v>6.9147999999999996</v>
      </c>
      <c r="R1368" s="184">
        <v>4.9725000000000001</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44412</v>
      </c>
      <c r="E1369" s="184">
        <v>37.274099999999997</v>
      </c>
      <c r="F1369" s="184">
        <v>2.5461999999999998</v>
      </c>
      <c r="G1369" s="184">
        <v>11.985900000000001</v>
      </c>
      <c r="H1369" s="184">
        <v>6.9618000000000002</v>
      </c>
      <c r="I1369" s="184">
        <v>3.2749999999999999</v>
      </c>
      <c r="J1369" s="184">
        <v>7.0655999999999999</v>
      </c>
      <c r="K1369" s="184">
        <v>4.0787000000000004</v>
      </c>
      <c r="L1369" s="184">
        <v>3.4786999999999999</v>
      </c>
      <c r="M1369" s="184">
        <v>2.3256999999999999</v>
      </c>
      <c r="N1369" s="184">
        <v>2.8193999999999999</v>
      </c>
      <c r="O1369" s="184">
        <v>8.7680000000000007</v>
      </c>
      <c r="P1369" s="184">
        <v>6.7214999999999998</v>
      </c>
      <c r="Q1369" s="184">
        <v>7.5035999999999996</v>
      </c>
      <c r="R1369" s="184">
        <v>5.8531000000000004</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44412</v>
      </c>
      <c r="E1370" s="184">
        <v>31.352399999999999</v>
      </c>
      <c r="F1370" s="184">
        <v>8.3841000000000001</v>
      </c>
      <c r="G1370" s="184">
        <v>11.777200000000001</v>
      </c>
      <c r="H1370" s="184">
        <v>4.6608999999999998</v>
      </c>
      <c r="I1370" s="184">
        <v>1.0170999999999999</v>
      </c>
      <c r="J1370" s="184">
        <v>4.0826000000000002</v>
      </c>
      <c r="K1370" s="184">
        <v>2.6484000000000001</v>
      </c>
      <c r="L1370" s="184">
        <v>4.3693</v>
      </c>
      <c r="M1370" s="184">
        <v>2.7728000000000002</v>
      </c>
      <c r="N1370" s="184">
        <v>3.6781999999999999</v>
      </c>
      <c r="O1370" s="184">
        <v>8.8246000000000002</v>
      </c>
      <c r="P1370" s="184">
        <v>7.5167999999999999</v>
      </c>
      <c r="Q1370" s="184">
        <v>9.2102000000000004</v>
      </c>
      <c r="R1370" s="184">
        <v>7.9542000000000002</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44412</v>
      </c>
      <c r="E1371" s="184">
        <v>32.590299999999999</v>
      </c>
      <c r="F1371" s="184">
        <v>9.0739999999999998</v>
      </c>
      <c r="G1371" s="184">
        <v>12.430300000000001</v>
      </c>
      <c r="H1371" s="184">
        <v>5.3173000000000004</v>
      </c>
      <c r="I1371" s="184">
        <v>1.6587000000000001</v>
      </c>
      <c r="J1371" s="184">
        <v>4.7274000000000003</v>
      </c>
      <c r="K1371" s="184">
        <v>3.2932999999999999</v>
      </c>
      <c r="L1371" s="184">
        <v>5.0246000000000004</v>
      </c>
      <c r="M1371" s="184">
        <v>3.4184999999999999</v>
      </c>
      <c r="N1371" s="184">
        <v>4.3186999999999998</v>
      </c>
      <c r="O1371" s="184">
        <v>9.4446999999999992</v>
      </c>
      <c r="P1371" s="184">
        <v>8.1283999999999992</v>
      </c>
      <c r="Q1371" s="184">
        <v>8.7563999999999993</v>
      </c>
      <c r="R1371" s="184">
        <v>8.5633999999999997</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44412</v>
      </c>
      <c r="E1372" s="184">
        <v>57.424100000000003</v>
      </c>
      <c r="F1372" s="184">
        <v>25.060700000000001</v>
      </c>
      <c r="G1372" s="184">
        <v>10.847099999999999</v>
      </c>
      <c r="H1372" s="184">
        <v>4.7805999999999997</v>
      </c>
      <c r="I1372" s="184">
        <v>-0.63119999999999998</v>
      </c>
      <c r="J1372" s="184">
        <v>6.5994999999999999</v>
      </c>
      <c r="K1372" s="184">
        <v>4.4362000000000004</v>
      </c>
      <c r="L1372" s="184">
        <v>3.5106999999999999</v>
      </c>
      <c r="M1372" s="184">
        <v>2.2818000000000001</v>
      </c>
      <c r="N1372" s="184">
        <v>2.7587999999999999</v>
      </c>
      <c r="O1372" s="184">
        <v>9.6981999999999999</v>
      </c>
      <c r="P1372" s="184">
        <v>8.2425999999999995</v>
      </c>
      <c r="Q1372" s="184">
        <v>8.8988999999999994</v>
      </c>
      <c r="R1372" s="184">
        <v>7.0719000000000003</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44412</v>
      </c>
      <c r="E1373" s="184">
        <v>53.859299999999998</v>
      </c>
      <c r="F1373" s="184">
        <v>24.345400000000001</v>
      </c>
      <c r="G1373" s="184">
        <v>10.179600000000001</v>
      </c>
      <c r="H1373" s="184">
        <v>4.1275000000000004</v>
      </c>
      <c r="I1373" s="184">
        <v>-1.2824</v>
      </c>
      <c r="J1373" s="184">
        <v>5.9462000000000002</v>
      </c>
      <c r="K1373" s="184">
        <v>3.7806999999999999</v>
      </c>
      <c r="L1373" s="184">
        <v>2.8328000000000002</v>
      </c>
      <c r="M1373" s="184">
        <v>1.6197999999999999</v>
      </c>
      <c r="N1373" s="184">
        <v>2.0977000000000001</v>
      </c>
      <c r="O1373" s="184">
        <v>9.0152999999999999</v>
      </c>
      <c r="P1373" s="184">
        <v>7.4469000000000003</v>
      </c>
      <c r="Q1373" s="184">
        <v>8.3188999999999993</v>
      </c>
      <c r="R1373" s="184">
        <v>6.3993000000000002</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44412</v>
      </c>
      <c r="E1374" s="184">
        <v>50.3626</v>
      </c>
      <c r="F1374" s="184">
        <v>19.288399999999999</v>
      </c>
      <c r="G1374" s="184">
        <v>10.320399999999999</v>
      </c>
      <c r="H1374" s="184">
        <v>6.3129</v>
      </c>
      <c r="I1374" s="184">
        <v>0.1111</v>
      </c>
      <c r="J1374" s="184">
        <v>8.0991</v>
      </c>
      <c r="K1374" s="184">
        <v>3.2507000000000001</v>
      </c>
      <c r="L1374" s="184">
        <v>2.0082</v>
      </c>
      <c r="M1374" s="184">
        <v>0.96179999999999999</v>
      </c>
      <c r="N1374" s="184">
        <v>1.4716</v>
      </c>
      <c r="O1374" s="184">
        <v>1.9302999999999999</v>
      </c>
      <c r="P1374" s="184">
        <v>2.9207999999999998</v>
      </c>
      <c r="Q1374" s="184">
        <v>6.2849000000000004</v>
      </c>
      <c r="R1374" s="184">
        <v>3.3957999999999999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44412</v>
      </c>
      <c r="E1375" s="184">
        <v>54.870899999999999</v>
      </c>
      <c r="F1375" s="184">
        <v>20.299800000000001</v>
      </c>
      <c r="G1375" s="184">
        <v>11.3126</v>
      </c>
      <c r="H1375" s="184">
        <v>7.3178999999999998</v>
      </c>
      <c r="I1375" s="184">
        <v>1.1135999999999999</v>
      </c>
      <c r="J1375" s="184">
        <v>9.1049000000000007</v>
      </c>
      <c r="K1375" s="184">
        <v>4.2599</v>
      </c>
      <c r="L1375" s="184">
        <v>3.0211000000000001</v>
      </c>
      <c r="M1375" s="184">
        <v>1.9729000000000001</v>
      </c>
      <c r="N1375" s="184">
        <v>2.4914999999999998</v>
      </c>
      <c r="O1375" s="184">
        <v>2.9552</v>
      </c>
      <c r="P1375" s="184">
        <v>3.9552999999999998</v>
      </c>
      <c r="Q1375" s="184">
        <v>5.6580000000000004</v>
      </c>
      <c r="R1375" s="184">
        <v>4.4337999999999997</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44412</v>
      </c>
      <c r="E1376" s="184">
        <v>66.219399999999993</v>
      </c>
      <c r="F1376" s="184">
        <v>43.651899999999998</v>
      </c>
      <c r="G1376" s="184">
        <v>22.691500000000001</v>
      </c>
      <c r="H1376" s="184">
        <v>14.5052</v>
      </c>
      <c r="I1376" s="184">
        <v>9.6806999999999999</v>
      </c>
      <c r="J1376" s="184">
        <v>6.5037000000000003</v>
      </c>
      <c r="K1376" s="184">
        <v>6.5822000000000003</v>
      </c>
      <c r="L1376" s="184">
        <v>3.2601</v>
      </c>
      <c r="M1376" s="184">
        <v>4.2195</v>
      </c>
      <c r="N1376" s="184">
        <v>4.3818000000000001</v>
      </c>
      <c r="O1376" s="184">
        <v>9.8961000000000006</v>
      </c>
      <c r="P1376" s="184">
        <v>7.6801000000000004</v>
      </c>
      <c r="Q1376" s="184">
        <v>8.3210999999999995</v>
      </c>
      <c r="R1376" s="184">
        <v>8.0724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44412</v>
      </c>
      <c r="E1377" s="184">
        <v>61.472200000000001</v>
      </c>
      <c r="F1377" s="184">
        <v>42.563099999999999</v>
      </c>
      <c r="G1377" s="184">
        <v>21.6294</v>
      </c>
      <c r="H1377" s="184">
        <v>13.462199999999999</v>
      </c>
      <c r="I1377" s="184">
        <v>8.6760000000000002</v>
      </c>
      <c r="J1377" s="184">
        <v>5.4861000000000004</v>
      </c>
      <c r="K1377" s="184">
        <v>5.5468999999999999</v>
      </c>
      <c r="L1377" s="184">
        <v>2.1762000000000001</v>
      </c>
      <c r="M1377" s="184">
        <v>3.1206999999999998</v>
      </c>
      <c r="N1377" s="184">
        <v>3.2686000000000002</v>
      </c>
      <c r="O1377" s="184">
        <v>8.7597000000000005</v>
      </c>
      <c r="P1377" s="184">
        <v>6.6380999999999997</v>
      </c>
      <c r="Q1377" s="184">
        <v>8.7258999999999993</v>
      </c>
      <c r="R1377" s="184">
        <v>6.9238999999999997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44412</v>
      </c>
      <c r="E1378" s="184">
        <v>57.524500000000003</v>
      </c>
      <c r="F1378" s="184">
        <v>11.424799999999999</v>
      </c>
      <c r="G1378" s="184">
        <v>6.7575000000000003</v>
      </c>
      <c r="H1378" s="184">
        <v>3.9279000000000002</v>
      </c>
      <c r="I1378" s="184">
        <v>2.0998999999999999</v>
      </c>
      <c r="J1378" s="184">
        <v>4.6920999999999999</v>
      </c>
      <c r="K1378" s="184">
        <v>2.4203000000000001</v>
      </c>
      <c r="L1378" s="184">
        <v>3.4289999999999998</v>
      </c>
      <c r="M1378" s="184">
        <v>1.8134999999999999</v>
      </c>
      <c r="N1378" s="184">
        <v>1.4579</v>
      </c>
      <c r="O1378" s="184">
        <v>7.6456</v>
      </c>
      <c r="P1378" s="184">
        <v>6.2575000000000003</v>
      </c>
      <c r="Q1378" s="184">
        <v>8.0942000000000007</v>
      </c>
      <c r="R1378" s="184">
        <v>5.5285000000000002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44412</v>
      </c>
      <c r="E1379" s="184">
        <v>60.264600000000002</v>
      </c>
      <c r="F1379" s="184">
        <v>11.5718</v>
      </c>
      <c r="G1379" s="184">
        <v>6.9353999999999996</v>
      </c>
      <c r="H1379" s="184">
        <v>4.0957999999999997</v>
      </c>
      <c r="I1379" s="184">
        <v>2.2713000000000001</v>
      </c>
      <c r="J1379" s="184">
        <v>4.8647999999999998</v>
      </c>
      <c r="K1379" s="184">
        <v>2.5914999999999999</v>
      </c>
      <c r="L1379" s="184">
        <v>3.5987</v>
      </c>
      <c r="M1379" s="184">
        <v>2.145</v>
      </c>
      <c r="N1379" s="184">
        <v>1.9326000000000001</v>
      </c>
      <c r="O1379" s="184">
        <v>8.2917000000000005</v>
      </c>
      <c r="P1379" s="184">
        <v>6.8287000000000004</v>
      </c>
      <c r="Q1379" s="184">
        <v>7.5457999999999998</v>
      </c>
      <c r="R1379" s="184">
        <v>6.1311999999999998</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44412</v>
      </c>
      <c r="E1380" s="184">
        <v>71.393500000000003</v>
      </c>
      <c r="F1380" s="184">
        <v>14.7811</v>
      </c>
      <c r="G1380" s="184">
        <v>12.66</v>
      </c>
      <c r="H1380" s="184">
        <v>5.3371000000000004</v>
      </c>
      <c r="I1380" s="184">
        <v>3.4302000000000001</v>
      </c>
      <c r="J1380" s="184">
        <v>5.8136999999999999</v>
      </c>
      <c r="K1380" s="184">
        <v>2.3944999999999999</v>
      </c>
      <c r="L1380" s="184">
        <v>2.8887999999999998</v>
      </c>
      <c r="M1380" s="184">
        <v>1.2292000000000001</v>
      </c>
      <c r="N1380" s="184">
        <v>1.8321000000000001</v>
      </c>
      <c r="O1380" s="184">
        <v>8.9414999999999996</v>
      </c>
      <c r="P1380" s="184">
        <v>7.0694999999999997</v>
      </c>
      <c r="Q1380" s="184">
        <v>8.6973000000000003</v>
      </c>
      <c r="R1380" s="184">
        <v>5.9656000000000002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44412</v>
      </c>
      <c r="E1381" s="184">
        <v>76.881299999999996</v>
      </c>
      <c r="F1381" s="184">
        <v>15.911300000000001</v>
      </c>
      <c r="G1381" s="184">
        <v>13.8035</v>
      </c>
      <c r="H1381" s="184">
        <v>6.4919000000000002</v>
      </c>
      <c r="I1381" s="184">
        <v>4.6012000000000004</v>
      </c>
      <c r="J1381" s="184">
        <v>6.9621000000000004</v>
      </c>
      <c r="K1381" s="184">
        <v>3.5371999999999999</v>
      </c>
      <c r="L1381" s="184">
        <v>4.0540000000000003</v>
      </c>
      <c r="M1381" s="184">
        <v>2.4003000000000001</v>
      </c>
      <c r="N1381" s="184">
        <v>2.9655999999999998</v>
      </c>
      <c r="O1381" s="184">
        <v>9.89</v>
      </c>
      <c r="P1381" s="184">
        <v>7.9943</v>
      </c>
      <c r="Q1381" s="184">
        <v>8.5840999999999994</v>
      </c>
      <c r="R1381" s="184">
        <v>6.9512999999999998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44412</v>
      </c>
      <c r="E1382" s="184">
        <v>58.804400000000001</v>
      </c>
      <c r="F1382" s="184">
        <v>-1.6758</v>
      </c>
      <c r="G1382" s="184">
        <v>4.8446999999999996</v>
      </c>
      <c r="H1382" s="184">
        <v>2.0669</v>
      </c>
      <c r="I1382" s="184">
        <v>7.5545999999999998</v>
      </c>
      <c r="J1382" s="184">
        <v>7.7621000000000002</v>
      </c>
      <c r="K1382" s="184">
        <v>6.0175999999999998</v>
      </c>
      <c r="L1382" s="184">
        <v>6.4618000000000002</v>
      </c>
      <c r="M1382" s="184">
        <v>4.8459000000000003</v>
      </c>
      <c r="N1382" s="184">
        <v>5.9850000000000003</v>
      </c>
      <c r="O1382" s="184">
        <v>10.087</v>
      </c>
      <c r="P1382" s="184">
        <v>9.1015999999999995</v>
      </c>
      <c r="Q1382" s="184">
        <v>8.8397000000000006</v>
      </c>
      <c r="R1382" s="184">
        <v>9.5917999999999992</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44412</v>
      </c>
      <c r="E1383" s="184">
        <v>55.944299999999998</v>
      </c>
      <c r="F1383" s="184">
        <v>-2.2833999999999999</v>
      </c>
      <c r="G1383" s="184">
        <v>4.1909999999999998</v>
      </c>
      <c r="H1383" s="184">
        <v>1.4077999999999999</v>
      </c>
      <c r="I1383" s="184">
        <v>6.8917999999999999</v>
      </c>
      <c r="J1383" s="184">
        <v>7.0975000000000001</v>
      </c>
      <c r="K1383" s="184">
        <v>5.3487999999999998</v>
      </c>
      <c r="L1383" s="184">
        <v>5.7849000000000004</v>
      </c>
      <c r="M1383" s="184">
        <v>4.1759000000000004</v>
      </c>
      <c r="N1383" s="184">
        <v>5.3093000000000004</v>
      </c>
      <c r="O1383" s="184">
        <v>9.3752999999999993</v>
      </c>
      <c r="P1383" s="184">
        <v>8.3244000000000007</v>
      </c>
      <c r="Q1383" s="184">
        <v>7.8495999999999997</v>
      </c>
      <c r="R1383" s="184">
        <v>8.9146999999999998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44412</v>
      </c>
      <c r="E1384" s="184">
        <v>70.721199999999996</v>
      </c>
      <c r="F1384" s="184">
        <v>6.8139000000000003</v>
      </c>
      <c r="G1384" s="184">
        <v>10.813000000000001</v>
      </c>
      <c r="H1384" s="184">
        <v>3.3126000000000002</v>
      </c>
      <c r="I1384" s="184">
        <v>2.0283000000000002</v>
      </c>
      <c r="J1384" s="184">
        <v>4.0719000000000003</v>
      </c>
      <c r="K1384" s="184">
        <v>3.5733999999999999</v>
      </c>
      <c r="L1384" s="184">
        <v>4.4160000000000004</v>
      </c>
      <c r="M1384" s="184">
        <v>2.7147000000000001</v>
      </c>
      <c r="N1384" s="184">
        <v>3.6669999999999998</v>
      </c>
      <c r="O1384" s="184">
        <v>8.7644000000000002</v>
      </c>
      <c r="P1384" s="184">
        <v>7.6106999999999996</v>
      </c>
      <c r="Q1384" s="184">
        <v>8.5780999999999992</v>
      </c>
      <c r="R1384" s="184">
        <v>7.9713000000000003</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44412</v>
      </c>
      <c r="E1385" s="184">
        <v>65.796300000000002</v>
      </c>
      <c r="F1385" s="184">
        <v>6.1032000000000002</v>
      </c>
      <c r="G1385" s="184">
        <v>10.1325</v>
      </c>
      <c r="H1385" s="184">
        <v>2.5689000000000002</v>
      </c>
      <c r="I1385" s="184">
        <v>1.1914</v>
      </c>
      <c r="J1385" s="184">
        <v>3.3199000000000001</v>
      </c>
      <c r="K1385" s="184">
        <v>2.8685</v>
      </c>
      <c r="L1385" s="184">
        <v>3.6435</v>
      </c>
      <c r="M1385" s="184">
        <v>1.9035</v>
      </c>
      <c r="N1385" s="184">
        <v>2.8237000000000001</v>
      </c>
      <c r="O1385" s="184">
        <v>7.8201999999999998</v>
      </c>
      <c r="P1385" s="184">
        <v>6.5442</v>
      </c>
      <c r="Q1385" s="184">
        <v>8.0667000000000009</v>
      </c>
      <c r="R1385" s="184">
        <v>7.0694999999999997</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44412</v>
      </c>
      <c r="E1386" s="184">
        <v>1.7754000000000001</v>
      </c>
      <c r="F1386" s="184">
        <v>10.282299999999999</v>
      </c>
      <c r="G1386" s="184">
        <v>10.706200000000001</v>
      </c>
      <c r="H1386" s="184">
        <v>10.8895</v>
      </c>
      <c r="I1386" s="184">
        <v>10.875999999999999</v>
      </c>
      <c r="J1386" s="184">
        <v>10.9474</v>
      </c>
      <c r="K1386" s="184">
        <v>11.1188</v>
      </c>
      <c r="L1386" s="184">
        <v>11.438599999999999</v>
      </c>
      <c r="M1386" s="184">
        <v>-24.221599999999999</v>
      </c>
      <c r="N1386" s="184">
        <v>-16.349399999999999</v>
      </c>
      <c r="O1386" s="184"/>
      <c r="P1386" s="184"/>
      <c r="Q1386" s="184">
        <v>-9.0222999999999995</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44412</v>
      </c>
      <c r="E1387" s="184">
        <v>1.6614</v>
      </c>
      <c r="F1387" s="184">
        <v>10.988</v>
      </c>
      <c r="G1387" s="184">
        <v>10.560600000000001</v>
      </c>
      <c r="H1387" s="184">
        <v>10.6927</v>
      </c>
      <c r="I1387" s="184">
        <v>10.886699999999999</v>
      </c>
      <c r="J1387" s="184">
        <v>10.8912</v>
      </c>
      <c r="K1387" s="184">
        <v>11.120799999999999</v>
      </c>
      <c r="L1387" s="184">
        <v>11.4412</v>
      </c>
      <c r="M1387" s="184">
        <v>-24.4543</v>
      </c>
      <c r="N1387" s="184">
        <v>-16.529299999999999</v>
      </c>
      <c r="O1387" s="184"/>
      <c r="P1387" s="184"/>
      <c r="Q1387" s="184">
        <v>-9.1561000000000003</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44412</v>
      </c>
      <c r="E1388" s="184">
        <v>54.902900000000002</v>
      </c>
      <c r="F1388" s="184">
        <v>1.8615999999999999</v>
      </c>
      <c r="G1388" s="184">
        <v>9.4391999999999996</v>
      </c>
      <c r="H1388" s="184">
        <v>6.3329000000000004</v>
      </c>
      <c r="I1388" s="184">
        <v>3.5775000000000001</v>
      </c>
      <c r="J1388" s="184">
        <v>4.7079000000000004</v>
      </c>
      <c r="K1388" s="184">
        <v>3.09</v>
      </c>
      <c r="L1388" s="184">
        <v>3.4100999999999999</v>
      </c>
      <c r="M1388" s="184">
        <v>2.363</v>
      </c>
      <c r="N1388" s="184">
        <v>2.5030999999999999</v>
      </c>
      <c r="O1388" s="184">
        <v>5.62E-2</v>
      </c>
      <c r="P1388" s="184">
        <v>2.6766000000000001</v>
      </c>
      <c r="Q1388" s="184">
        <v>5.6788999999999996</v>
      </c>
      <c r="R1388" s="184">
        <v>0.96330000000000005</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44412</v>
      </c>
      <c r="E1389" s="184">
        <v>51.098300000000002</v>
      </c>
      <c r="F1389" s="184">
        <v>1.5001</v>
      </c>
      <c r="G1389" s="184">
        <v>9.1259999999999994</v>
      </c>
      <c r="H1389" s="184">
        <v>6.0071000000000003</v>
      </c>
      <c r="I1389" s="184">
        <v>3.2425000000000002</v>
      </c>
      <c r="J1389" s="184">
        <v>4.3243</v>
      </c>
      <c r="K1389" s="184">
        <v>2.6810999999999998</v>
      </c>
      <c r="L1389" s="184">
        <v>2.9759000000000002</v>
      </c>
      <c r="M1389" s="184">
        <v>1.9080999999999999</v>
      </c>
      <c r="N1389" s="184">
        <v>2.0200999999999998</v>
      </c>
      <c r="O1389" s="184">
        <v>-0.65780000000000005</v>
      </c>
      <c r="P1389" s="184">
        <v>1.9218</v>
      </c>
      <c r="Q1389" s="184">
        <v>7.3009000000000004</v>
      </c>
      <c r="R1389" s="184">
        <v>0.23930000000000001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15.154117857142861</v>
      </c>
      <c r="G1390" s="186">
        <v>11.589657142857138</v>
      </c>
      <c r="H1390" s="186">
        <v>6.7989035714285704</v>
      </c>
      <c r="I1390" s="186">
        <v>3.8805250000000013</v>
      </c>
      <c r="J1390" s="186">
        <v>6.3797964285714261</v>
      </c>
      <c r="K1390" s="186">
        <v>4.3805321428571435</v>
      </c>
      <c r="L1390" s="186">
        <v>4.4553178571428562</v>
      </c>
      <c r="M1390" s="186">
        <v>0.74597857142857138</v>
      </c>
      <c r="N1390" s="186">
        <v>1.7486428571428567</v>
      </c>
      <c r="O1390" s="186">
        <v>7.6782846153846132</v>
      </c>
      <c r="P1390" s="186">
        <v>6.6072384615384596</v>
      </c>
      <c r="Q1390" s="186">
        <v>6.7900035714285734</v>
      </c>
      <c r="R1390" s="186">
        <v>6.3394423076923081</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11.206399999999999</v>
      </c>
      <c r="G1391" s="186">
        <v>10.9969</v>
      </c>
      <c r="H1391" s="186">
        <v>6.3229000000000006</v>
      </c>
      <c r="I1391" s="186">
        <v>3.25875</v>
      </c>
      <c r="J1391" s="186">
        <v>6.29575</v>
      </c>
      <c r="K1391" s="186">
        <v>3.6770499999999999</v>
      </c>
      <c r="L1391" s="186">
        <v>3.6211000000000002</v>
      </c>
      <c r="M1391" s="186">
        <v>2.3443499999999999</v>
      </c>
      <c r="N1391" s="186">
        <v>2.8215500000000002</v>
      </c>
      <c r="O1391" s="186">
        <v>8.7662000000000013</v>
      </c>
      <c r="P1391" s="186">
        <v>7.0609000000000002</v>
      </c>
      <c r="Q1391" s="186">
        <v>8.20655</v>
      </c>
      <c r="R1391" s="186">
        <v>6.7755999999999998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44412</v>
      </c>
      <c r="E1394" s="184">
        <v>431.81</v>
      </c>
      <c r="F1394" s="184">
        <v>-0.85870000000000002</v>
      </c>
      <c r="G1394" s="184">
        <v>0.41860000000000003</v>
      </c>
      <c r="H1394" s="184">
        <v>2.4874000000000001</v>
      </c>
      <c r="I1394" s="184">
        <v>4.3270999999999997</v>
      </c>
      <c r="J1394" s="184">
        <v>7.2526999999999999</v>
      </c>
      <c r="K1394" s="184">
        <v>22.0181</v>
      </c>
      <c r="L1394" s="184">
        <v>28.6297</v>
      </c>
      <c r="M1394" s="184">
        <v>59.4101</v>
      </c>
      <c r="N1394" s="184">
        <v>76.047799999999995</v>
      </c>
      <c r="O1394" s="184">
        <v>11.8154</v>
      </c>
      <c r="P1394" s="184">
        <v>12.272</v>
      </c>
      <c r="Q1394" s="184">
        <v>22.1114</v>
      </c>
      <c r="R1394" s="184">
        <v>28.9908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44412</v>
      </c>
      <c r="E1395" s="184">
        <v>464.84</v>
      </c>
      <c r="F1395" s="184">
        <v>-0.85740000000000005</v>
      </c>
      <c r="G1395" s="184">
        <v>0.4299</v>
      </c>
      <c r="H1395" s="184">
        <v>2.5051000000000001</v>
      </c>
      <c r="I1395" s="184">
        <v>4.3623000000000003</v>
      </c>
      <c r="J1395" s="184">
        <v>7.3334999999999999</v>
      </c>
      <c r="K1395" s="184">
        <v>22.287700000000001</v>
      </c>
      <c r="L1395" s="184">
        <v>29.186800000000002</v>
      </c>
      <c r="M1395" s="184">
        <v>60.477800000000002</v>
      </c>
      <c r="N1395" s="184">
        <v>77.664000000000001</v>
      </c>
      <c r="O1395" s="184">
        <v>12.8314</v>
      </c>
      <c r="P1395" s="184">
        <v>13.308999999999999</v>
      </c>
      <c r="Q1395" s="184">
        <v>17.072600000000001</v>
      </c>
      <c r="R1395" s="184">
        <v>30.170300000000001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44412</v>
      </c>
      <c r="E1396" s="184">
        <v>71.540000000000006</v>
      </c>
      <c r="F1396" s="184">
        <v>-0.73540000000000005</v>
      </c>
      <c r="G1396" s="184">
        <v>1.1166</v>
      </c>
      <c r="H1396" s="184">
        <v>2.6252</v>
      </c>
      <c r="I1396" s="184">
        <v>3.6511</v>
      </c>
      <c r="J1396" s="184">
        <v>5.0667999999999997</v>
      </c>
      <c r="K1396" s="184">
        <v>17.5871</v>
      </c>
      <c r="L1396" s="184">
        <v>23.026700000000002</v>
      </c>
      <c r="M1396" s="184">
        <v>48.7318</v>
      </c>
      <c r="N1396" s="184">
        <v>64.573300000000003</v>
      </c>
      <c r="O1396" s="184">
        <v>22.788499999999999</v>
      </c>
      <c r="P1396" s="184">
        <v>21.5671</v>
      </c>
      <c r="Q1396" s="184">
        <v>21.215599999999998</v>
      </c>
      <c r="R1396" s="184">
        <v>37.993299999999998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44412</v>
      </c>
      <c r="E1397" s="184">
        <v>64.38</v>
      </c>
      <c r="F1397" s="184">
        <v>-0.74009999999999998</v>
      </c>
      <c r="G1397" s="184">
        <v>1.0833999999999999</v>
      </c>
      <c r="H1397" s="184">
        <v>2.5975999999999999</v>
      </c>
      <c r="I1397" s="184">
        <v>3.5880999999999998</v>
      </c>
      <c r="J1397" s="184">
        <v>4.9218000000000002</v>
      </c>
      <c r="K1397" s="184">
        <v>17.161100000000001</v>
      </c>
      <c r="L1397" s="184">
        <v>22.209599999999998</v>
      </c>
      <c r="M1397" s="184">
        <v>47.255299999999998</v>
      </c>
      <c r="N1397" s="184">
        <v>62.329799999999999</v>
      </c>
      <c r="O1397" s="184">
        <v>21.1812</v>
      </c>
      <c r="P1397" s="184">
        <v>20.074300000000001</v>
      </c>
      <c r="Q1397" s="184">
        <v>19.474699999999999</v>
      </c>
      <c r="R1397" s="184">
        <v>36.136099999999999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44412</v>
      </c>
      <c r="E1398" s="184">
        <v>15.48</v>
      </c>
      <c r="F1398" s="184">
        <v>-1.3384</v>
      </c>
      <c r="G1398" s="184">
        <v>-0.32200000000000001</v>
      </c>
      <c r="H1398" s="184">
        <v>1.5748</v>
      </c>
      <c r="I1398" s="184">
        <v>1.5748</v>
      </c>
      <c r="J1398" s="184">
        <v>3.9624000000000001</v>
      </c>
      <c r="K1398" s="184">
        <v>20.186299999999999</v>
      </c>
      <c r="L1398" s="184">
        <v>26.1614</v>
      </c>
      <c r="M1398" s="184">
        <v>55.265799999999999</v>
      </c>
      <c r="N1398" s="184">
        <v>72.383099999999999</v>
      </c>
      <c r="O1398" s="184">
        <v>16.508099999999999</v>
      </c>
      <c r="P1398" s="184">
        <v>16.276499999999999</v>
      </c>
      <c r="Q1398" s="184">
        <v>4.1130000000000004</v>
      </c>
      <c r="R1398" s="184">
        <v>35.662599999999998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44412</v>
      </c>
      <c r="E1399" s="184">
        <v>16.61</v>
      </c>
      <c r="F1399" s="184">
        <v>-1.3657999999999999</v>
      </c>
      <c r="G1399" s="184">
        <v>-0.30009999999999998</v>
      </c>
      <c r="H1399" s="184">
        <v>1.5281</v>
      </c>
      <c r="I1399" s="184">
        <v>1.5902000000000001</v>
      </c>
      <c r="J1399" s="184">
        <v>4.0727000000000002</v>
      </c>
      <c r="K1399" s="184">
        <v>20.362300000000001</v>
      </c>
      <c r="L1399" s="184">
        <v>26.697199999999999</v>
      </c>
      <c r="M1399" s="184">
        <v>56.255899999999997</v>
      </c>
      <c r="N1399" s="184">
        <v>73.744799999999998</v>
      </c>
      <c r="O1399" s="184">
        <v>17.5379</v>
      </c>
      <c r="P1399" s="184">
        <v>17.288599999999999</v>
      </c>
      <c r="Q1399" s="184">
        <v>9.8297000000000008</v>
      </c>
      <c r="R1399" s="184">
        <v>36.821300000000001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44412</v>
      </c>
      <c r="E1400" s="184">
        <v>56.183999999999997</v>
      </c>
      <c r="F1400" s="184">
        <v>-0.65949999999999998</v>
      </c>
      <c r="G1400" s="184">
        <v>0.3841</v>
      </c>
      <c r="H1400" s="184">
        <v>1.4335</v>
      </c>
      <c r="I1400" s="184">
        <v>3.4525000000000001</v>
      </c>
      <c r="J1400" s="184">
        <v>5.2824999999999998</v>
      </c>
      <c r="K1400" s="184">
        <v>19.504799999999999</v>
      </c>
      <c r="L1400" s="184">
        <v>29.593599999999999</v>
      </c>
      <c r="M1400" s="184">
        <v>62.842700000000001</v>
      </c>
      <c r="N1400" s="184">
        <v>75.388599999999997</v>
      </c>
      <c r="O1400" s="184">
        <v>19.394500000000001</v>
      </c>
      <c r="P1400" s="184">
        <v>15.6188</v>
      </c>
      <c r="Q1400" s="184">
        <v>11.968400000000001</v>
      </c>
      <c r="R1400" s="184">
        <v>37.273000000000003</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44412</v>
      </c>
      <c r="E1401" s="184">
        <v>63.029000000000003</v>
      </c>
      <c r="F1401" s="184">
        <v>-0.65569999999999995</v>
      </c>
      <c r="G1401" s="184">
        <v>0.40620000000000001</v>
      </c>
      <c r="H1401" s="184">
        <v>1.4649000000000001</v>
      </c>
      <c r="I1401" s="184">
        <v>3.5196999999999998</v>
      </c>
      <c r="J1401" s="184">
        <v>5.4295999999999998</v>
      </c>
      <c r="K1401" s="184">
        <v>19.959299999999999</v>
      </c>
      <c r="L1401" s="184">
        <v>30.565100000000001</v>
      </c>
      <c r="M1401" s="184">
        <v>64.712800000000001</v>
      </c>
      <c r="N1401" s="184">
        <v>78.068100000000001</v>
      </c>
      <c r="O1401" s="184">
        <v>21.162500000000001</v>
      </c>
      <c r="P1401" s="184">
        <v>17.387899999999998</v>
      </c>
      <c r="Q1401" s="184">
        <v>20.757200000000001</v>
      </c>
      <c r="R1401" s="184">
        <v>39.289900000000003</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44412</v>
      </c>
      <c r="E1402" s="184">
        <v>95.641999999999996</v>
      </c>
      <c r="F1402" s="184">
        <v>-0.70289999999999997</v>
      </c>
      <c r="G1402" s="184">
        <v>0.93500000000000005</v>
      </c>
      <c r="H1402" s="184">
        <v>2.0813000000000001</v>
      </c>
      <c r="I1402" s="184">
        <v>3.3062999999999998</v>
      </c>
      <c r="J1402" s="184">
        <v>3.7321</v>
      </c>
      <c r="K1402" s="184">
        <v>15.6983</v>
      </c>
      <c r="L1402" s="184">
        <v>19.3064</v>
      </c>
      <c r="M1402" s="184">
        <v>43.615200000000002</v>
      </c>
      <c r="N1402" s="184">
        <v>57.9711</v>
      </c>
      <c r="O1402" s="184">
        <v>17.696999999999999</v>
      </c>
      <c r="P1402" s="184">
        <v>17.262799999999999</v>
      </c>
      <c r="Q1402" s="184">
        <v>19.8431</v>
      </c>
      <c r="R1402" s="184">
        <v>34.075000000000003</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44412</v>
      </c>
      <c r="E1403" s="184">
        <v>89.343000000000004</v>
      </c>
      <c r="F1403" s="184">
        <v>-0.70569999999999999</v>
      </c>
      <c r="G1403" s="184">
        <v>0.92179999999999995</v>
      </c>
      <c r="H1403" s="184">
        <v>2.0630999999999999</v>
      </c>
      <c r="I1403" s="184">
        <v>3.2652000000000001</v>
      </c>
      <c r="J1403" s="184">
        <v>3.6425999999999998</v>
      </c>
      <c r="K1403" s="184">
        <v>15.4168</v>
      </c>
      <c r="L1403" s="184">
        <v>18.728200000000001</v>
      </c>
      <c r="M1403" s="184">
        <v>42.561</v>
      </c>
      <c r="N1403" s="184">
        <v>56.442900000000002</v>
      </c>
      <c r="O1403" s="184">
        <v>16.603999999999999</v>
      </c>
      <c r="P1403" s="184">
        <v>16.215499999999999</v>
      </c>
      <c r="Q1403" s="184">
        <v>16.027100000000001</v>
      </c>
      <c r="R1403" s="184">
        <v>32.832599999999999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44412</v>
      </c>
      <c r="E1404" s="184">
        <v>52.680999999999997</v>
      </c>
      <c r="F1404" s="184">
        <v>-1.1761999999999999</v>
      </c>
      <c r="G1404" s="184">
        <v>0.43280000000000002</v>
      </c>
      <c r="H1404" s="184">
        <v>2.1722000000000001</v>
      </c>
      <c r="I1404" s="184">
        <v>2.8464</v>
      </c>
      <c r="J1404" s="184">
        <v>5.3156999999999996</v>
      </c>
      <c r="K1404" s="184">
        <v>20.744900000000001</v>
      </c>
      <c r="L1404" s="184">
        <v>27.714600000000001</v>
      </c>
      <c r="M1404" s="184">
        <v>65.731300000000005</v>
      </c>
      <c r="N1404" s="184">
        <v>86.119100000000003</v>
      </c>
      <c r="O1404" s="184">
        <v>20.9621</v>
      </c>
      <c r="P1404" s="184">
        <v>19.767600000000002</v>
      </c>
      <c r="Q1404" s="184">
        <v>22.538799999999998</v>
      </c>
      <c r="R1404" s="184">
        <v>42.406399999999998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44412</v>
      </c>
      <c r="E1405" s="184">
        <v>47.777000000000001</v>
      </c>
      <c r="F1405" s="184">
        <v>-1.181</v>
      </c>
      <c r="G1405" s="184">
        <v>0.41399999999999998</v>
      </c>
      <c r="H1405" s="184">
        <v>2.1444000000000001</v>
      </c>
      <c r="I1405" s="184">
        <v>2.7837999999999998</v>
      </c>
      <c r="J1405" s="184">
        <v>5.1730999999999998</v>
      </c>
      <c r="K1405" s="184">
        <v>20.296600000000002</v>
      </c>
      <c r="L1405" s="184">
        <v>26.8169</v>
      </c>
      <c r="M1405" s="184">
        <v>64.001800000000003</v>
      </c>
      <c r="N1405" s="184">
        <v>83.454300000000003</v>
      </c>
      <c r="O1405" s="184">
        <v>19.128299999999999</v>
      </c>
      <c r="P1405" s="184">
        <v>18.304400000000001</v>
      </c>
      <c r="Q1405" s="184">
        <v>12.1714</v>
      </c>
      <c r="R1405" s="184">
        <v>40.2378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44412</v>
      </c>
      <c r="E1406" s="184">
        <v>1451.5612000000001</v>
      </c>
      <c r="F1406" s="184">
        <v>-0.6714</v>
      </c>
      <c r="G1406" s="184">
        <v>0.90149999999999997</v>
      </c>
      <c r="H1406" s="184">
        <v>2.3662999999999998</v>
      </c>
      <c r="I1406" s="184">
        <v>3.0709</v>
      </c>
      <c r="J1406" s="184">
        <v>3.5649000000000002</v>
      </c>
      <c r="K1406" s="184">
        <v>16.305</v>
      </c>
      <c r="L1406" s="184">
        <v>18.561699999999998</v>
      </c>
      <c r="M1406" s="184">
        <v>50.548900000000003</v>
      </c>
      <c r="N1406" s="184">
        <v>70.468299999999999</v>
      </c>
      <c r="O1406" s="184">
        <v>14.0283</v>
      </c>
      <c r="P1406" s="184">
        <v>13.9549</v>
      </c>
      <c r="Q1406" s="184">
        <v>19.691700000000001</v>
      </c>
      <c r="R1406" s="184">
        <v>27.7212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44412</v>
      </c>
      <c r="E1407" s="184">
        <v>1579.8448000000001</v>
      </c>
      <c r="F1407" s="184">
        <v>-0.66930000000000001</v>
      </c>
      <c r="G1407" s="184">
        <v>0.91169999999999995</v>
      </c>
      <c r="H1407" s="184">
        <v>2.3807999999999998</v>
      </c>
      <c r="I1407" s="184">
        <v>3.1036999999999999</v>
      </c>
      <c r="J1407" s="184">
        <v>3.6391</v>
      </c>
      <c r="K1407" s="184">
        <v>16.543099999999999</v>
      </c>
      <c r="L1407" s="184">
        <v>19.040400000000002</v>
      </c>
      <c r="M1407" s="184">
        <v>51.468899999999998</v>
      </c>
      <c r="N1407" s="184">
        <v>71.860100000000003</v>
      </c>
      <c r="O1407" s="184">
        <v>15.0298</v>
      </c>
      <c r="P1407" s="184">
        <v>15.027799999999999</v>
      </c>
      <c r="Q1407" s="184">
        <v>19.852699999999999</v>
      </c>
      <c r="R1407" s="184">
        <v>28.784300000000002</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44412</v>
      </c>
      <c r="E1408" s="184">
        <v>86.087000000000003</v>
      </c>
      <c r="F1408" s="184">
        <v>-0.79859999999999998</v>
      </c>
      <c r="G1408" s="184">
        <v>0.41060000000000002</v>
      </c>
      <c r="H1408" s="184">
        <v>1.7168000000000001</v>
      </c>
      <c r="I1408" s="184">
        <v>3.0205000000000002</v>
      </c>
      <c r="J1408" s="184">
        <v>2.9626000000000001</v>
      </c>
      <c r="K1408" s="184">
        <v>14.9467</v>
      </c>
      <c r="L1408" s="184">
        <v>22.695699999999999</v>
      </c>
      <c r="M1408" s="184">
        <v>55.1676</v>
      </c>
      <c r="N1408" s="184">
        <v>71.775499999999994</v>
      </c>
      <c r="O1408" s="184">
        <v>13.9801</v>
      </c>
      <c r="P1408" s="184">
        <v>15.132099999999999</v>
      </c>
      <c r="Q1408" s="184">
        <v>16.469200000000001</v>
      </c>
      <c r="R1408" s="184">
        <v>31.588000000000001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44412</v>
      </c>
      <c r="E1409" s="184">
        <v>92.311999999999998</v>
      </c>
      <c r="F1409" s="184">
        <v>-0.79630000000000001</v>
      </c>
      <c r="G1409" s="184">
        <v>0.42099999999999999</v>
      </c>
      <c r="H1409" s="184">
        <v>1.7323999999999999</v>
      </c>
      <c r="I1409" s="184">
        <v>3.0543999999999998</v>
      </c>
      <c r="J1409" s="184">
        <v>3.0348000000000002</v>
      </c>
      <c r="K1409" s="184">
        <v>15.146800000000001</v>
      </c>
      <c r="L1409" s="184">
        <v>23.1204</v>
      </c>
      <c r="M1409" s="184">
        <v>55.969299999999997</v>
      </c>
      <c r="N1409" s="184">
        <v>72.946600000000004</v>
      </c>
      <c r="O1409" s="184">
        <v>14.8384</v>
      </c>
      <c r="P1409" s="184">
        <v>16.1266</v>
      </c>
      <c r="Q1409" s="184">
        <v>20.453099999999999</v>
      </c>
      <c r="R1409" s="184">
        <v>32.477699999999999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44412</v>
      </c>
      <c r="E1410" s="184">
        <v>154.38999999999999</v>
      </c>
      <c r="F1410" s="184">
        <v>-0.80310000000000004</v>
      </c>
      <c r="G1410" s="184">
        <v>0.54049999999999998</v>
      </c>
      <c r="H1410" s="184">
        <v>2.4146000000000001</v>
      </c>
      <c r="I1410" s="184">
        <v>3.0434000000000001</v>
      </c>
      <c r="J1410" s="184">
        <v>4.8559999999999999</v>
      </c>
      <c r="K1410" s="184">
        <v>20.063800000000001</v>
      </c>
      <c r="L1410" s="184">
        <v>26.166499999999999</v>
      </c>
      <c r="M1410" s="184">
        <v>64.105000000000004</v>
      </c>
      <c r="N1410" s="184">
        <v>80.552000000000007</v>
      </c>
      <c r="O1410" s="184">
        <v>16.113800000000001</v>
      </c>
      <c r="P1410" s="184">
        <v>15.7826</v>
      </c>
      <c r="Q1410" s="184">
        <v>17.7182</v>
      </c>
      <c r="R1410" s="184">
        <v>32.3401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44412</v>
      </c>
      <c r="E1411" s="184">
        <v>167.07</v>
      </c>
      <c r="F1411" s="184">
        <v>-0.80159999999999998</v>
      </c>
      <c r="G1411" s="184">
        <v>0.55369999999999997</v>
      </c>
      <c r="H1411" s="184">
        <v>2.4340999999999999</v>
      </c>
      <c r="I1411" s="184">
        <v>3.0787</v>
      </c>
      <c r="J1411" s="184">
        <v>4.9500999999999999</v>
      </c>
      <c r="K1411" s="184">
        <v>20.358799999999999</v>
      </c>
      <c r="L1411" s="184">
        <v>26.760200000000001</v>
      </c>
      <c r="M1411" s="184">
        <v>65.235900000000001</v>
      </c>
      <c r="N1411" s="184">
        <v>82.211799999999997</v>
      </c>
      <c r="O1411" s="184">
        <v>17.226400000000002</v>
      </c>
      <c r="P1411" s="184">
        <v>16.969200000000001</v>
      </c>
      <c r="Q1411" s="184">
        <v>20.305499999999999</v>
      </c>
      <c r="R1411" s="184">
        <v>33.549799999999998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44412</v>
      </c>
      <c r="E1412" s="184">
        <v>16.88</v>
      </c>
      <c r="F1412" s="184">
        <v>-0.99709999999999999</v>
      </c>
      <c r="G1412" s="184">
        <v>1.0174000000000001</v>
      </c>
      <c r="H1412" s="184">
        <v>2.4893999999999998</v>
      </c>
      <c r="I1412" s="184">
        <v>4.0690999999999997</v>
      </c>
      <c r="J1412" s="184">
        <v>6.0301999999999998</v>
      </c>
      <c r="K1412" s="184">
        <v>19.1249</v>
      </c>
      <c r="L1412" s="184">
        <v>22.853000000000002</v>
      </c>
      <c r="M1412" s="184">
        <v>52.622100000000003</v>
      </c>
      <c r="N1412" s="184">
        <v>66.305400000000006</v>
      </c>
      <c r="O1412" s="184">
        <v>12.4297</v>
      </c>
      <c r="P1412" s="184"/>
      <c r="Q1412" s="184">
        <v>12.263</v>
      </c>
      <c r="R1412" s="184">
        <v>32.038800000000002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44412</v>
      </c>
      <c r="E1413" s="184">
        <v>18.190000000000001</v>
      </c>
      <c r="F1413" s="184">
        <v>-1.0337000000000001</v>
      </c>
      <c r="G1413" s="184">
        <v>0.99939999999999996</v>
      </c>
      <c r="H1413" s="184">
        <v>2.4788999999999999</v>
      </c>
      <c r="I1413" s="184">
        <v>4.1214000000000004</v>
      </c>
      <c r="J1413" s="184">
        <v>6.1260000000000003</v>
      </c>
      <c r="K1413" s="184">
        <v>19.356999999999999</v>
      </c>
      <c r="L1413" s="184">
        <v>23.321999999999999</v>
      </c>
      <c r="M1413" s="184">
        <v>53.502099999999999</v>
      </c>
      <c r="N1413" s="184">
        <v>67.804400000000001</v>
      </c>
      <c r="O1413" s="184">
        <v>13.719799999999999</v>
      </c>
      <c r="P1413" s="184"/>
      <c r="Q1413" s="184">
        <v>14.132300000000001</v>
      </c>
      <c r="R1413" s="184">
        <v>33.188600000000001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44412</v>
      </c>
      <c r="E1414" s="184">
        <v>82.63</v>
      </c>
      <c r="F1414" s="184">
        <v>-0.67320000000000002</v>
      </c>
      <c r="G1414" s="184">
        <v>0.54759999999999998</v>
      </c>
      <c r="H1414" s="184">
        <v>2.1511</v>
      </c>
      <c r="I1414" s="184">
        <v>2.5821999999999998</v>
      </c>
      <c r="J1414" s="184">
        <v>4.6082000000000001</v>
      </c>
      <c r="K1414" s="184">
        <v>20.1891</v>
      </c>
      <c r="L1414" s="184">
        <v>22.1434</v>
      </c>
      <c r="M1414" s="184">
        <v>53.274000000000001</v>
      </c>
      <c r="N1414" s="184">
        <v>65.558000000000007</v>
      </c>
      <c r="O1414" s="184">
        <v>18.4056</v>
      </c>
      <c r="P1414" s="184">
        <v>17.709399999999999</v>
      </c>
      <c r="Q1414" s="184">
        <v>15.909000000000001</v>
      </c>
      <c r="R1414" s="184">
        <v>36.877400000000002</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44412</v>
      </c>
      <c r="E1415" s="184">
        <v>94.28</v>
      </c>
      <c r="F1415" s="184">
        <v>-0.66379999999999995</v>
      </c>
      <c r="G1415" s="184">
        <v>0.57609999999999995</v>
      </c>
      <c r="H1415" s="184">
        <v>2.1894999999999998</v>
      </c>
      <c r="I1415" s="184">
        <v>2.6456</v>
      </c>
      <c r="J1415" s="184">
        <v>4.7556000000000003</v>
      </c>
      <c r="K1415" s="184">
        <v>20.639800000000001</v>
      </c>
      <c r="L1415" s="184">
        <v>23.0809</v>
      </c>
      <c r="M1415" s="184">
        <v>55.040300000000002</v>
      </c>
      <c r="N1415" s="184">
        <v>68.117000000000004</v>
      </c>
      <c r="O1415" s="184">
        <v>20.21</v>
      </c>
      <c r="P1415" s="184">
        <v>19.6236</v>
      </c>
      <c r="Q1415" s="184">
        <v>21.525500000000001</v>
      </c>
      <c r="R1415" s="184">
        <v>38.850499999999997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44412</v>
      </c>
      <c r="E1416" s="184">
        <v>11.676600000000001</v>
      </c>
      <c r="F1416" s="184">
        <v>-0.51800000000000002</v>
      </c>
      <c r="G1416" s="184">
        <v>1.0104</v>
      </c>
      <c r="H1416" s="184">
        <v>2.6009000000000002</v>
      </c>
      <c r="I1416" s="184">
        <v>2.2084999999999999</v>
      </c>
      <c r="J1416" s="184">
        <v>2.8014999999999999</v>
      </c>
      <c r="K1416" s="184">
        <v>16.593399999999999</v>
      </c>
      <c r="L1416" s="184"/>
      <c r="M1416" s="184"/>
      <c r="N1416" s="184"/>
      <c r="O1416" s="184"/>
      <c r="P1416" s="184"/>
      <c r="Q1416" s="184">
        <v>16.765999999999998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44412</v>
      </c>
      <c r="E1417" s="184">
        <v>11.5627</v>
      </c>
      <c r="F1417" s="184">
        <v>-0.52480000000000004</v>
      </c>
      <c r="G1417" s="184">
        <v>0.97809999999999997</v>
      </c>
      <c r="H1417" s="184">
        <v>2.5552999999999999</v>
      </c>
      <c r="I1417" s="184">
        <v>2.1114999999999999</v>
      </c>
      <c r="J1417" s="184">
        <v>2.5871</v>
      </c>
      <c r="K1417" s="184">
        <v>15.9191</v>
      </c>
      <c r="L1417" s="184"/>
      <c r="M1417" s="184"/>
      <c r="N1417" s="184"/>
      <c r="O1417" s="184"/>
      <c r="P1417" s="184"/>
      <c r="Q1417" s="184">
        <v>15.627000000000001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44412</v>
      </c>
      <c r="E1418" s="184">
        <v>68.004999999999995</v>
      </c>
      <c r="F1418" s="184">
        <v>-0.62980000000000003</v>
      </c>
      <c r="G1418" s="184">
        <v>0.50249999999999995</v>
      </c>
      <c r="H1418" s="184">
        <v>2.0790000000000002</v>
      </c>
      <c r="I1418" s="184">
        <v>3.7831999999999999</v>
      </c>
      <c r="J1418" s="184">
        <v>3.8847</v>
      </c>
      <c r="K1418" s="184">
        <v>17.251999999999999</v>
      </c>
      <c r="L1418" s="184">
        <v>25.728000000000002</v>
      </c>
      <c r="M1418" s="184">
        <v>61.046300000000002</v>
      </c>
      <c r="N1418" s="184">
        <v>79.380700000000004</v>
      </c>
      <c r="O1418" s="184">
        <v>19.709399999999999</v>
      </c>
      <c r="P1418" s="184">
        <v>17.725000000000001</v>
      </c>
      <c r="Q1418" s="184">
        <v>14.2828</v>
      </c>
      <c r="R1418" s="184">
        <v>37.8748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44412</v>
      </c>
      <c r="E1419" s="184">
        <v>75.212000000000003</v>
      </c>
      <c r="F1419" s="184">
        <v>-0.62760000000000005</v>
      </c>
      <c r="G1419" s="184">
        <v>0.51859999999999995</v>
      </c>
      <c r="H1419" s="184">
        <v>2.1013999999999999</v>
      </c>
      <c r="I1419" s="184">
        <v>3.8351999999999999</v>
      </c>
      <c r="J1419" s="184">
        <v>3.9988999999999999</v>
      </c>
      <c r="K1419" s="184">
        <v>17.621700000000001</v>
      </c>
      <c r="L1419" s="184">
        <v>26.519400000000001</v>
      </c>
      <c r="M1419" s="184">
        <v>62.564300000000003</v>
      </c>
      <c r="N1419" s="184">
        <v>81.640799999999999</v>
      </c>
      <c r="O1419" s="184">
        <v>21.2181</v>
      </c>
      <c r="P1419" s="184">
        <v>19.238199999999999</v>
      </c>
      <c r="Q1419" s="184">
        <v>21.6936</v>
      </c>
      <c r="R1419" s="184">
        <v>39.6145</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44412</v>
      </c>
      <c r="E1420" s="184">
        <v>217.02</v>
      </c>
      <c r="F1420" s="184">
        <v>-1.0487</v>
      </c>
      <c r="G1420" s="184">
        <v>0.44429999999999997</v>
      </c>
      <c r="H1420" s="184">
        <v>1.2692000000000001</v>
      </c>
      <c r="I1420" s="184">
        <v>2.3969</v>
      </c>
      <c r="J1420" s="184">
        <v>4.1712999999999996</v>
      </c>
      <c r="K1420" s="184">
        <v>13.9392</v>
      </c>
      <c r="L1420" s="184">
        <v>22.797499999999999</v>
      </c>
      <c r="M1420" s="184">
        <v>45.709699999999998</v>
      </c>
      <c r="N1420" s="184">
        <v>61.389200000000002</v>
      </c>
      <c r="O1420" s="184">
        <v>13.5366</v>
      </c>
      <c r="P1420" s="184">
        <v>16.8828</v>
      </c>
      <c r="Q1420" s="184">
        <v>20.7683</v>
      </c>
      <c r="R1420" s="184">
        <v>30.891999999999999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44412</v>
      </c>
      <c r="E1421" s="184">
        <v>200.46</v>
      </c>
      <c r="F1421" s="184">
        <v>-1.0513999999999999</v>
      </c>
      <c r="G1421" s="184">
        <v>0.42580000000000001</v>
      </c>
      <c r="H1421" s="184">
        <v>1.2475000000000001</v>
      </c>
      <c r="I1421" s="184">
        <v>2.3485999999999998</v>
      </c>
      <c r="J1421" s="184">
        <v>4.0594000000000001</v>
      </c>
      <c r="K1421" s="184">
        <v>13.6008</v>
      </c>
      <c r="L1421" s="184">
        <v>22.1051</v>
      </c>
      <c r="M1421" s="184">
        <v>44.475700000000003</v>
      </c>
      <c r="N1421" s="184">
        <v>59.589199999999998</v>
      </c>
      <c r="O1421" s="184">
        <v>12.247999999999999</v>
      </c>
      <c r="P1421" s="184">
        <v>15.682499999999999</v>
      </c>
      <c r="Q1421" s="184">
        <v>19.2895</v>
      </c>
      <c r="R1421" s="184">
        <v>29.359300000000001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44412</v>
      </c>
      <c r="E1422" s="184">
        <v>17.595700000000001</v>
      </c>
      <c r="F1422" s="184">
        <v>-0.97750000000000004</v>
      </c>
      <c r="G1422" s="184">
        <v>0.33760000000000001</v>
      </c>
      <c r="H1422" s="184">
        <v>1.8794</v>
      </c>
      <c r="I1422" s="184">
        <v>3.2193999999999998</v>
      </c>
      <c r="J1422" s="184">
        <v>4.8648999999999996</v>
      </c>
      <c r="K1422" s="184">
        <v>18.6342</v>
      </c>
      <c r="L1422" s="184">
        <v>33.2059</v>
      </c>
      <c r="M1422" s="184">
        <v>66.855099999999993</v>
      </c>
      <c r="N1422" s="184">
        <v>78.950800000000001</v>
      </c>
      <c r="O1422" s="184">
        <v>20.745999999999999</v>
      </c>
      <c r="P1422" s="184"/>
      <c r="Q1422" s="184">
        <v>17.454599999999999</v>
      </c>
      <c r="R1422" s="184">
        <v>39.534399999999998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44412</v>
      </c>
      <c r="E1423" s="184">
        <v>16.5428</v>
      </c>
      <c r="F1423" s="184">
        <v>-0.98160000000000003</v>
      </c>
      <c r="G1423" s="184">
        <v>0.31590000000000001</v>
      </c>
      <c r="H1423" s="184">
        <v>1.8489</v>
      </c>
      <c r="I1423" s="184">
        <v>3.1495000000000002</v>
      </c>
      <c r="J1423" s="184">
        <v>4.6993</v>
      </c>
      <c r="K1423" s="184">
        <v>18.125699999999998</v>
      </c>
      <c r="L1423" s="184">
        <v>32.119399999999999</v>
      </c>
      <c r="M1423" s="184">
        <v>64.834599999999995</v>
      </c>
      <c r="N1423" s="184">
        <v>76.054699999999997</v>
      </c>
      <c r="O1423" s="184">
        <v>18.734400000000001</v>
      </c>
      <c r="P1423" s="184"/>
      <c r="Q1423" s="184">
        <v>15.4092</v>
      </c>
      <c r="R1423" s="184">
        <v>37.31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44412</v>
      </c>
      <c r="E1424" s="184">
        <v>20.292999999999999</v>
      </c>
      <c r="F1424" s="184">
        <v>-0.52939999999999998</v>
      </c>
      <c r="G1424" s="184">
        <v>0.67969999999999997</v>
      </c>
      <c r="H1424" s="184">
        <v>2.5882999999999998</v>
      </c>
      <c r="I1424" s="184">
        <v>4.0026999999999999</v>
      </c>
      <c r="J1424" s="184">
        <v>5.5223000000000004</v>
      </c>
      <c r="K1424" s="184">
        <v>18.853200000000001</v>
      </c>
      <c r="L1424" s="184">
        <v>24.849299999999999</v>
      </c>
      <c r="M1424" s="184">
        <v>66.568200000000004</v>
      </c>
      <c r="N1424" s="184">
        <v>89.707400000000007</v>
      </c>
      <c r="O1424" s="184"/>
      <c r="P1424" s="184"/>
      <c r="Q1424" s="184">
        <v>41.975499999999997</v>
      </c>
      <c r="R1424" s="184">
        <v>42.788800000000002</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44412</v>
      </c>
      <c r="E1425" s="184">
        <v>19.646000000000001</v>
      </c>
      <c r="F1425" s="184">
        <v>-0.53159999999999996</v>
      </c>
      <c r="G1425" s="184">
        <v>0.66100000000000003</v>
      </c>
      <c r="H1425" s="184">
        <v>2.5632999999999999</v>
      </c>
      <c r="I1425" s="184">
        <v>3.9416000000000002</v>
      </c>
      <c r="J1425" s="184">
        <v>5.3856999999999999</v>
      </c>
      <c r="K1425" s="184">
        <v>18.427900000000001</v>
      </c>
      <c r="L1425" s="184">
        <v>23.941700000000001</v>
      </c>
      <c r="M1425" s="184">
        <v>64.718699999999998</v>
      </c>
      <c r="N1425" s="184">
        <v>86.855599999999995</v>
      </c>
      <c r="O1425" s="184"/>
      <c r="P1425" s="184"/>
      <c r="Q1425" s="184">
        <v>39.715400000000002</v>
      </c>
      <c r="R1425" s="184">
        <v>40.517499999999998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44412</v>
      </c>
      <c r="E1426" s="184">
        <v>41.684600000000003</v>
      </c>
      <c r="F1426" s="184">
        <v>-0.30730000000000002</v>
      </c>
      <c r="G1426" s="184">
        <v>1.1175999999999999</v>
      </c>
      <c r="H1426" s="184">
        <v>3.1560000000000001</v>
      </c>
      <c r="I1426" s="184">
        <v>4.0213999999999999</v>
      </c>
      <c r="J1426" s="184">
        <v>6.7697000000000003</v>
      </c>
      <c r="K1426" s="184">
        <v>17.5807</v>
      </c>
      <c r="L1426" s="184">
        <v>22.067499999999999</v>
      </c>
      <c r="M1426" s="184">
        <v>49.164999999999999</v>
      </c>
      <c r="N1426" s="184">
        <v>67.120800000000003</v>
      </c>
      <c r="O1426" s="184">
        <v>14.0268</v>
      </c>
      <c r="P1426" s="184">
        <v>12.9702</v>
      </c>
      <c r="Q1426" s="184">
        <v>21.1313</v>
      </c>
      <c r="R1426" s="184">
        <v>29.753499999999999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44412</v>
      </c>
      <c r="E1427" s="184">
        <v>38.0047</v>
      </c>
      <c r="F1427" s="184">
        <v>-0.31059999999999999</v>
      </c>
      <c r="G1427" s="184">
        <v>1.1005</v>
      </c>
      <c r="H1427" s="184">
        <v>3.1316000000000002</v>
      </c>
      <c r="I1427" s="184">
        <v>3.9689000000000001</v>
      </c>
      <c r="J1427" s="184">
        <v>6.6510999999999996</v>
      </c>
      <c r="K1427" s="184">
        <v>17.217099999999999</v>
      </c>
      <c r="L1427" s="184">
        <v>21.307200000000002</v>
      </c>
      <c r="M1427" s="184">
        <v>47.725299999999997</v>
      </c>
      <c r="N1427" s="184">
        <v>64.968900000000005</v>
      </c>
      <c r="O1427" s="184">
        <v>12.650700000000001</v>
      </c>
      <c r="P1427" s="184">
        <v>11.5634</v>
      </c>
      <c r="Q1427" s="184">
        <v>19.6372</v>
      </c>
      <c r="R1427" s="184">
        <v>28.178000000000001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44412</v>
      </c>
      <c r="E1428" s="184">
        <v>1917.7309</v>
      </c>
      <c r="F1428" s="184">
        <v>-0.5887</v>
      </c>
      <c r="G1428" s="184">
        <v>0.79890000000000005</v>
      </c>
      <c r="H1428" s="184">
        <v>2.6836000000000002</v>
      </c>
      <c r="I1428" s="184">
        <v>4.4028999999999998</v>
      </c>
      <c r="J1428" s="184">
        <v>8.2050000000000001</v>
      </c>
      <c r="K1428" s="184">
        <v>21.541</v>
      </c>
      <c r="L1428" s="184">
        <v>26.301300000000001</v>
      </c>
      <c r="M1428" s="184">
        <v>62.717500000000001</v>
      </c>
      <c r="N1428" s="184">
        <v>78.102999999999994</v>
      </c>
      <c r="O1428" s="184">
        <v>19.850899999999999</v>
      </c>
      <c r="P1428" s="184">
        <v>17.496099999999998</v>
      </c>
      <c r="Q1428" s="184">
        <v>22.557400000000001</v>
      </c>
      <c r="R1428" s="184">
        <v>36.064599999999999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44412</v>
      </c>
      <c r="E1429" s="184">
        <v>2035.548</v>
      </c>
      <c r="F1429" s="184">
        <v>-0.5867</v>
      </c>
      <c r="G1429" s="184">
        <v>0.80910000000000004</v>
      </c>
      <c r="H1429" s="184">
        <v>2.6974999999999998</v>
      </c>
      <c r="I1429" s="184">
        <v>4.4329000000000001</v>
      </c>
      <c r="J1429" s="184">
        <v>8.2742000000000004</v>
      </c>
      <c r="K1429" s="184">
        <v>21.762899999999998</v>
      </c>
      <c r="L1429" s="184">
        <v>26.761500000000002</v>
      </c>
      <c r="M1429" s="184">
        <v>63.601900000000001</v>
      </c>
      <c r="N1429" s="184">
        <v>79.3947</v>
      </c>
      <c r="O1429" s="184">
        <v>20.647200000000002</v>
      </c>
      <c r="P1429" s="184">
        <v>18.325299999999999</v>
      </c>
      <c r="Q1429" s="184">
        <v>17.598400000000002</v>
      </c>
      <c r="R1429" s="184">
        <v>37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44412</v>
      </c>
      <c r="E1430" s="184">
        <v>43.21</v>
      </c>
      <c r="F1430" s="184">
        <v>-1.1438999999999999</v>
      </c>
      <c r="G1430" s="184">
        <v>0.3251</v>
      </c>
      <c r="H1430" s="184">
        <v>2.6854</v>
      </c>
      <c r="I1430" s="184">
        <v>4.9040999999999997</v>
      </c>
      <c r="J1430" s="184">
        <v>7.3273999999999999</v>
      </c>
      <c r="K1430" s="184">
        <v>21.581299999999999</v>
      </c>
      <c r="L1430" s="184">
        <v>32.9129</v>
      </c>
      <c r="M1430" s="184">
        <v>74.656400000000005</v>
      </c>
      <c r="N1430" s="184">
        <v>98.302000000000007</v>
      </c>
      <c r="O1430" s="184">
        <v>28.346</v>
      </c>
      <c r="P1430" s="184">
        <v>21.680399999999999</v>
      </c>
      <c r="Q1430" s="184">
        <v>21.002400000000002</v>
      </c>
      <c r="R1430" s="184">
        <v>59.452399999999997</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44412</v>
      </c>
      <c r="E1431" s="184">
        <v>39.47</v>
      </c>
      <c r="F1431" s="184">
        <v>-1.1519999999999999</v>
      </c>
      <c r="G1431" s="184">
        <v>0.30499999999999999</v>
      </c>
      <c r="H1431" s="184">
        <v>2.6528</v>
      </c>
      <c r="I1431" s="184">
        <v>4.8061999999999996</v>
      </c>
      <c r="J1431" s="184">
        <v>7.1390000000000002</v>
      </c>
      <c r="K1431" s="184">
        <v>20.999400000000001</v>
      </c>
      <c r="L1431" s="184">
        <v>31.654399999999999</v>
      </c>
      <c r="M1431" s="184">
        <v>72.132599999999996</v>
      </c>
      <c r="N1431" s="184">
        <v>94.529300000000006</v>
      </c>
      <c r="O1431" s="184">
        <v>26.2056</v>
      </c>
      <c r="P1431" s="184">
        <v>19.7806</v>
      </c>
      <c r="Q1431" s="184">
        <v>19.5838</v>
      </c>
      <c r="R1431" s="184">
        <v>56.675400000000003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44412</v>
      </c>
      <c r="E1432" s="184">
        <v>16.93</v>
      </c>
      <c r="F1432" s="184">
        <v>-1.052</v>
      </c>
      <c r="G1432" s="184">
        <v>0.83379999999999999</v>
      </c>
      <c r="H1432" s="184">
        <v>2.9178999999999999</v>
      </c>
      <c r="I1432" s="184">
        <v>4.0564999999999998</v>
      </c>
      <c r="J1432" s="184">
        <v>4.5707000000000004</v>
      </c>
      <c r="K1432" s="184">
        <v>19.2254</v>
      </c>
      <c r="L1432" s="184">
        <v>23.666899999999998</v>
      </c>
      <c r="M1432" s="184">
        <v>58.224299999999999</v>
      </c>
      <c r="N1432" s="184">
        <v>73.819299999999998</v>
      </c>
      <c r="O1432" s="184"/>
      <c r="P1432" s="184"/>
      <c r="Q1432" s="184">
        <v>39.045099999999998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44412</v>
      </c>
      <c r="E1433" s="184">
        <v>16.41</v>
      </c>
      <c r="F1433" s="184">
        <v>-1.085</v>
      </c>
      <c r="G1433" s="184">
        <v>0.79849999999999999</v>
      </c>
      <c r="H1433" s="184">
        <v>2.8195000000000001</v>
      </c>
      <c r="I1433" s="184">
        <v>3.9264999999999999</v>
      </c>
      <c r="J1433" s="184">
        <v>4.3228999999999997</v>
      </c>
      <c r="K1433" s="184">
        <v>18.655100000000001</v>
      </c>
      <c r="L1433" s="184">
        <v>22.554099999999998</v>
      </c>
      <c r="M1433" s="184">
        <v>55.988599999999998</v>
      </c>
      <c r="N1433" s="184">
        <v>70.582099999999997</v>
      </c>
      <c r="O1433" s="184"/>
      <c r="P1433" s="184"/>
      <c r="Q1433" s="184">
        <v>36.355800000000002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44412</v>
      </c>
      <c r="E1434" s="184">
        <v>110.4927</v>
      </c>
      <c r="F1434" s="184">
        <v>-1.5763</v>
      </c>
      <c r="G1434" s="184">
        <v>0.13350000000000001</v>
      </c>
      <c r="H1434" s="184">
        <v>1.34</v>
      </c>
      <c r="I1434" s="184">
        <v>3.2431999999999999</v>
      </c>
      <c r="J1434" s="184">
        <v>4.2416999999999998</v>
      </c>
      <c r="K1434" s="184">
        <v>19.973400000000002</v>
      </c>
      <c r="L1434" s="184">
        <v>39.579500000000003</v>
      </c>
      <c r="M1434" s="184">
        <v>71.152900000000002</v>
      </c>
      <c r="N1434" s="184">
        <v>86.219399999999993</v>
      </c>
      <c r="O1434" s="184">
        <v>23.680199999999999</v>
      </c>
      <c r="P1434" s="184">
        <v>19.45</v>
      </c>
      <c r="Q1434" s="184">
        <v>12.4658</v>
      </c>
      <c r="R1434" s="184">
        <v>48.471400000000003</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44412</v>
      </c>
      <c r="E1435" s="184">
        <v>116.3895</v>
      </c>
      <c r="F1435" s="184">
        <v>-1.5709</v>
      </c>
      <c r="G1435" s="184">
        <v>0.16189999999999999</v>
      </c>
      <c r="H1435" s="184">
        <v>1.3798999999999999</v>
      </c>
      <c r="I1435" s="184">
        <v>3.3292999999999999</v>
      </c>
      <c r="J1435" s="184">
        <v>4.4555999999999996</v>
      </c>
      <c r="K1435" s="184">
        <v>20.846399999999999</v>
      </c>
      <c r="L1435" s="184">
        <v>41.326700000000002</v>
      </c>
      <c r="M1435" s="184">
        <v>73.750699999999995</v>
      </c>
      <c r="N1435" s="184">
        <v>89.882599999999996</v>
      </c>
      <c r="O1435" s="184">
        <v>25.488800000000001</v>
      </c>
      <c r="P1435" s="184">
        <v>20.568899999999999</v>
      </c>
      <c r="Q1435" s="184">
        <v>16.848700000000001</v>
      </c>
      <c r="R1435" s="184">
        <v>51.244999999999997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44412</v>
      </c>
      <c r="E1436" s="184">
        <v>137.29669999999999</v>
      </c>
      <c r="F1436" s="184">
        <v>-0.81659999999999999</v>
      </c>
      <c r="G1436" s="184">
        <v>1.0068999999999999</v>
      </c>
      <c r="H1436" s="184">
        <v>2.9912000000000001</v>
      </c>
      <c r="I1436" s="184">
        <v>2.6713</v>
      </c>
      <c r="J1436" s="184">
        <v>4.4386000000000001</v>
      </c>
      <c r="K1436" s="184">
        <v>16.0105</v>
      </c>
      <c r="L1436" s="184">
        <v>27.3565</v>
      </c>
      <c r="M1436" s="184">
        <v>66.488500000000002</v>
      </c>
      <c r="N1436" s="184">
        <v>83.004199999999997</v>
      </c>
      <c r="O1436" s="184">
        <v>19.7685</v>
      </c>
      <c r="P1436" s="184">
        <v>14.5893</v>
      </c>
      <c r="Q1436" s="184">
        <v>20.406500000000001</v>
      </c>
      <c r="R1436" s="184">
        <v>40.0379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44412</v>
      </c>
      <c r="E1437" s="184">
        <v>126.8103</v>
      </c>
      <c r="F1437" s="184">
        <v>-0.81910000000000005</v>
      </c>
      <c r="G1437" s="184">
        <v>0.99409999999999998</v>
      </c>
      <c r="H1437" s="184">
        <v>2.9725999999999999</v>
      </c>
      <c r="I1437" s="184">
        <v>2.6307999999999998</v>
      </c>
      <c r="J1437" s="184">
        <v>4.3513999999999999</v>
      </c>
      <c r="K1437" s="184">
        <v>15.737</v>
      </c>
      <c r="L1437" s="184">
        <v>26.770499999999998</v>
      </c>
      <c r="M1437" s="184">
        <v>65.356099999999998</v>
      </c>
      <c r="N1437" s="184">
        <v>81.408199999999994</v>
      </c>
      <c r="O1437" s="184">
        <v>18.7089</v>
      </c>
      <c r="P1437" s="184">
        <v>13.4567</v>
      </c>
      <c r="Q1437" s="184">
        <v>16.794699999999999</v>
      </c>
      <c r="R1437" s="184">
        <v>38.764600000000002</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44412</v>
      </c>
      <c r="E1438" s="184">
        <v>666.89880000000005</v>
      </c>
      <c r="F1438" s="184">
        <v>-0.91739999999999999</v>
      </c>
      <c r="G1438" s="184">
        <v>0.54510000000000003</v>
      </c>
      <c r="H1438" s="184">
        <v>2.0950000000000002</v>
      </c>
      <c r="I1438" s="184">
        <v>3.1621999999999999</v>
      </c>
      <c r="J1438" s="184">
        <v>4.7343999999999999</v>
      </c>
      <c r="K1438" s="184">
        <v>16.98</v>
      </c>
      <c r="L1438" s="184">
        <v>19.404499999999999</v>
      </c>
      <c r="M1438" s="184">
        <v>51.313099999999999</v>
      </c>
      <c r="N1438" s="184">
        <v>67.534000000000006</v>
      </c>
      <c r="O1438" s="184">
        <v>10.479200000000001</v>
      </c>
      <c r="P1438" s="184">
        <v>11.4819</v>
      </c>
      <c r="Q1438" s="184">
        <v>24.655999999999999</v>
      </c>
      <c r="R1438" s="184">
        <v>26.0609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44412</v>
      </c>
      <c r="E1439" s="184">
        <v>704.04229999999995</v>
      </c>
      <c r="F1439" s="184">
        <v>-0.91539999999999999</v>
      </c>
      <c r="G1439" s="184">
        <v>0.55530000000000002</v>
      </c>
      <c r="H1439" s="184">
        <v>2.1095000000000002</v>
      </c>
      <c r="I1439" s="184">
        <v>3.194</v>
      </c>
      <c r="J1439" s="184">
        <v>4.8076999999999996</v>
      </c>
      <c r="K1439" s="184">
        <v>17.2316</v>
      </c>
      <c r="L1439" s="184">
        <v>19.908100000000001</v>
      </c>
      <c r="M1439" s="184">
        <v>52.250799999999998</v>
      </c>
      <c r="N1439" s="184">
        <v>68.909499999999994</v>
      </c>
      <c r="O1439" s="184">
        <v>11.365600000000001</v>
      </c>
      <c r="P1439" s="184">
        <v>12.299899999999999</v>
      </c>
      <c r="Q1439" s="184">
        <v>17.6846</v>
      </c>
      <c r="R1439" s="184">
        <v>27.073699999999999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44412</v>
      </c>
      <c r="E1440" s="184">
        <v>230.7664</v>
      </c>
      <c r="F1440" s="184">
        <v>-0.85699999999999998</v>
      </c>
      <c r="G1440" s="184">
        <v>1.0963000000000001</v>
      </c>
      <c r="H1440" s="184">
        <v>2.9845999999999999</v>
      </c>
      <c r="I1440" s="184">
        <v>4.1913</v>
      </c>
      <c r="J1440" s="184">
        <v>5.3128000000000002</v>
      </c>
      <c r="K1440" s="184">
        <v>16.422999999999998</v>
      </c>
      <c r="L1440" s="184">
        <v>23.0685</v>
      </c>
      <c r="M1440" s="184">
        <v>53.0884</v>
      </c>
      <c r="N1440" s="184">
        <v>72.678299999999993</v>
      </c>
      <c r="O1440" s="184">
        <v>19.572199999999999</v>
      </c>
      <c r="P1440" s="184">
        <v>16.826599999999999</v>
      </c>
      <c r="Q1440" s="184">
        <v>12.273899999999999</v>
      </c>
      <c r="R1440" s="184">
        <v>34.182699999999997</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44412</v>
      </c>
      <c r="E1441" s="184">
        <v>250.0316</v>
      </c>
      <c r="F1441" s="184">
        <v>-0.85370000000000001</v>
      </c>
      <c r="G1441" s="184">
        <v>1.1134999999999999</v>
      </c>
      <c r="H1441" s="184">
        <v>3.0089000000000001</v>
      </c>
      <c r="I1441" s="184">
        <v>4.2435</v>
      </c>
      <c r="J1441" s="184">
        <v>5.4288999999999996</v>
      </c>
      <c r="K1441" s="184">
        <v>16.779499999999999</v>
      </c>
      <c r="L1441" s="184">
        <v>23.8001</v>
      </c>
      <c r="M1441" s="184">
        <v>54.470700000000001</v>
      </c>
      <c r="N1441" s="184">
        <v>74.8232</v>
      </c>
      <c r="O1441" s="184">
        <v>21.068100000000001</v>
      </c>
      <c r="P1441" s="184">
        <v>18.063500000000001</v>
      </c>
      <c r="Q1441" s="184">
        <v>20.794699999999999</v>
      </c>
      <c r="R1441" s="184">
        <v>35.936100000000003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44412</v>
      </c>
      <c r="E1442" s="184">
        <v>74.45</v>
      </c>
      <c r="F1442" s="184">
        <v>-0.79949999999999999</v>
      </c>
      <c r="G1442" s="184">
        <v>0.30990000000000001</v>
      </c>
      <c r="H1442" s="184">
        <v>2.1962999999999999</v>
      </c>
      <c r="I1442" s="184">
        <v>2.4493999999999998</v>
      </c>
      <c r="J1442" s="184">
        <v>3.2164000000000001</v>
      </c>
      <c r="K1442" s="184">
        <v>15.426399999999999</v>
      </c>
      <c r="L1442" s="184">
        <v>24.394300000000001</v>
      </c>
      <c r="M1442" s="184">
        <v>49.708399999999997</v>
      </c>
      <c r="N1442" s="184">
        <v>60.625700000000002</v>
      </c>
      <c r="O1442" s="184">
        <v>16.1935</v>
      </c>
      <c r="P1442" s="184">
        <v>17.279599999999999</v>
      </c>
      <c r="Q1442" s="184">
        <v>18.185199999999998</v>
      </c>
      <c r="R1442" s="184">
        <v>37.179600000000001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44412</v>
      </c>
      <c r="E1443" s="184">
        <v>71.569999999999993</v>
      </c>
      <c r="F1443" s="184">
        <v>-0.79010000000000002</v>
      </c>
      <c r="G1443" s="184">
        <v>0.30830000000000002</v>
      </c>
      <c r="H1443" s="184">
        <v>2.1991000000000001</v>
      </c>
      <c r="I1443" s="184">
        <v>2.4478</v>
      </c>
      <c r="J1443" s="184">
        <v>3.2012</v>
      </c>
      <c r="K1443" s="184">
        <v>15.3239</v>
      </c>
      <c r="L1443" s="184">
        <v>24.167200000000001</v>
      </c>
      <c r="M1443" s="184">
        <v>49.321899999999999</v>
      </c>
      <c r="N1443" s="184">
        <v>60.076000000000001</v>
      </c>
      <c r="O1443" s="184">
        <v>15.677099999999999</v>
      </c>
      <c r="P1443" s="184">
        <v>16.807300000000001</v>
      </c>
      <c r="Q1443" s="184">
        <v>7.5814000000000004</v>
      </c>
      <c r="R1443" s="184">
        <v>36.648899999999998</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44412</v>
      </c>
      <c r="E1444" s="184">
        <v>26.2</v>
      </c>
      <c r="F1444" s="184">
        <v>-0.75760000000000005</v>
      </c>
      <c r="G1444" s="184">
        <v>0.8468</v>
      </c>
      <c r="H1444" s="184">
        <v>2.544</v>
      </c>
      <c r="I1444" s="184">
        <v>2.1044</v>
      </c>
      <c r="J1444" s="184">
        <v>4.9259000000000004</v>
      </c>
      <c r="K1444" s="184">
        <v>22.659199999999998</v>
      </c>
      <c r="L1444" s="184">
        <v>31.460100000000001</v>
      </c>
      <c r="M1444" s="184">
        <v>62.329599999999999</v>
      </c>
      <c r="N1444" s="184">
        <v>82.324299999999994</v>
      </c>
      <c r="O1444" s="184"/>
      <c r="P1444" s="184"/>
      <c r="Q1444" s="184">
        <v>102.28879999999999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44412</v>
      </c>
      <c r="E1445" s="184">
        <v>25.79</v>
      </c>
      <c r="F1445" s="184">
        <v>-0.76949999999999996</v>
      </c>
      <c r="G1445" s="184">
        <v>0.82099999999999995</v>
      </c>
      <c r="H1445" s="184">
        <v>2.504</v>
      </c>
      <c r="I1445" s="184">
        <v>2.0577999999999999</v>
      </c>
      <c r="J1445" s="184">
        <v>4.7948000000000004</v>
      </c>
      <c r="K1445" s="184">
        <v>22.227499999999999</v>
      </c>
      <c r="L1445" s="184">
        <v>30.516200000000001</v>
      </c>
      <c r="M1445" s="184">
        <v>60.785499999999999</v>
      </c>
      <c r="N1445" s="184">
        <v>80.223600000000005</v>
      </c>
      <c r="O1445" s="184"/>
      <c r="P1445" s="184"/>
      <c r="Q1445" s="184">
        <v>99.968400000000003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44412</v>
      </c>
      <c r="E1446" s="184">
        <v>189.87569999999999</v>
      </c>
      <c r="F1446" s="184">
        <v>-0.83120000000000005</v>
      </c>
      <c r="G1446" s="184">
        <v>1.1734</v>
      </c>
      <c r="H1446" s="184">
        <v>2.9843000000000002</v>
      </c>
      <c r="I1446" s="184">
        <v>4.4623999999999997</v>
      </c>
      <c r="J1446" s="184">
        <v>6.5590999999999999</v>
      </c>
      <c r="K1446" s="184">
        <v>20.950299999999999</v>
      </c>
      <c r="L1446" s="184">
        <v>25.654299999999999</v>
      </c>
      <c r="M1446" s="184">
        <v>58.738799999999998</v>
      </c>
      <c r="N1446" s="184">
        <v>78.794200000000004</v>
      </c>
      <c r="O1446" s="184">
        <v>19.0184</v>
      </c>
      <c r="P1446" s="184">
        <v>16.3279</v>
      </c>
      <c r="Q1446" s="184">
        <v>21.2136</v>
      </c>
      <c r="R1446" s="184">
        <v>41.443600000000004</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44412</v>
      </c>
      <c r="E1447" s="184">
        <v>129.48919914558101</v>
      </c>
      <c r="F1447" s="184">
        <v>-0.83109999999999995</v>
      </c>
      <c r="G1447" s="184">
        <v>1.1735</v>
      </c>
      <c r="H1447" s="184">
        <v>2.9843000000000002</v>
      </c>
      <c r="I1447" s="184">
        <v>4.4623999999999997</v>
      </c>
      <c r="J1447" s="184">
        <v>6.5591999999999997</v>
      </c>
      <c r="K1447" s="184">
        <v>20.950299999999999</v>
      </c>
      <c r="L1447" s="184">
        <v>25.654499999999999</v>
      </c>
      <c r="M1447" s="184">
        <v>58.739100000000001</v>
      </c>
      <c r="N1447" s="184">
        <v>78.794399999999996</v>
      </c>
      <c r="O1447" s="184">
        <v>19.0197</v>
      </c>
      <c r="P1447" s="184">
        <v>16.328900000000001</v>
      </c>
      <c r="Q1447" s="184">
        <v>21.215199999999999</v>
      </c>
      <c r="R1447" s="184">
        <v>41.445700000000002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44412</v>
      </c>
      <c r="E1448" s="184">
        <v>176.88810000000001</v>
      </c>
      <c r="F1448" s="184">
        <v>-0.83399999999999996</v>
      </c>
      <c r="G1448" s="184">
        <v>1.1586000000000001</v>
      </c>
      <c r="H1448" s="184">
        <v>2.9632000000000001</v>
      </c>
      <c r="I1448" s="184">
        <v>4.4196</v>
      </c>
      <c r="J1448" s="184">
        <v>6.4687999999999999</v>
      </c>
      <c r="K1448" s="184">
        <v>20.669799999999999</v>
      </c>
      <c r="L1448" s="184">
        <v>25.0762</v>
      </c>
      <c r="M1448" s="184">
        <v>57.652500000000003</v>
      </c>
      <c r="N1448" s="184">
        <v>77.145700000000005</v>
      </c>
      <c r="O1448" s="184">
        <v>17.984000000000002</v>
      </c>
      <c r="P1448" s="184">
        <v>15.287000000000001</v>
      </c>
      <c r="Q1448" s="184">
        <v>16.301300000000001</v>
      </c>
      <c r="R1448" s="184">
        <v>40.200000000000003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44412</v>
      </c>
      <c r="E1449" s="184">
        <v>194.12594957043001</v>
      </c>
      <c r="F1449" s="184">
        <v>-0.83389999999999997</v>
      </c>
      <c r="G1449" s="184">
        <v>1.1587000000000001</v>
      </c>
      <c r="H1449" s="184">
        <v>2.9632000000000001</v>
      </c>
      <c r="I1449" s="184">
        <v>4.4196999999999997</v>
      </c>
      <c r="J1449" s="184">
        <v>6.4688999999999997</v>
      </c>
      <c r="K1449" s="184">
        <v>20.669699999999999</v>
      </c>
      <c r="L1449" s="184">
        <v>25.0764</v>
      </c>
      <c r="M1449" s="184">
        <v>57.652799999999999</v>
      </c>
      <c r="N1449" s="184">
        <v>77.145899999999997</v>
      </c>
      <c r="O1449" s="184">
        <v>17.984100000000002</v>
      </c>
      <c r="P1449" s="184">
        <v>15.2874</v>
      </c>
      <c r="Q1449" s="184">
        <v>18.658000000000001</v>
      </c>
      <c r="R1449" s="184">
        <v>40.200099999999999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-0.84472857142857183</v>
      </c>
      <c r="G1450" s="186">
        <v>0.66641071428571408</v>
      </c>
      <c r="H1450" s="186">
        <v>2.334448214285715</v>
      </c>
      <c r="I1450" s="186">
        <v>3.3761250000000005</v>
      </c>
      <c r="J1450" s="186">
        <v>5.0163125000000006</v>
      </c>
      <c r="K1450" s="186">
        <v>18.576551785714283</v>
      </c>
      <c r="L1450" s="186">
        <v>25.705298148148152</v>
      </c>
      <c r="M1450" s="186">
        <v>57.992214814814801</v>
      </c>
      <c r="N1450" s="186">
        <v>74.847475925925906</v>
      </c>
      <c r="O1450" s="186">
        <v>17.865016666666666</v>
      </c>
      <c r="P1450" s="186">
        <v>16.615229545454547</v>
      </c>
      <c r="Q1450" s="186">
        <v>22.19059464285715</v>
      </c>
      <c r="R1450" s="186">
        <v>36.864217999999994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-0.80984999999999996</v>
      </c>
      <c r="G1451" s="186">
        <v>0.61854999999999993</v>
      </c>
      <c r="H1451" s="186">
        <v>2.4565000000000001</v>
      </c>
      <c r="I1451" s="186">
        <v>3.2857500000000002</v>
      </c>
      <c r="J1451" s="186">
        <v>4.8318499999999993</v>
      </c>
      <c r="K1451" s="186">
        <v>18.754150000000003</v>
      </c>
      <c r="L1451" s="186">
        <v>25.0763</v>
      </c>
      <c r="M1451" s="186">
        <v>57.938549999999999</v>
      </c>
      <c r="N1451" s="186">
        <v>75.718199999999996</v>
      </c>
      <c r="O1451" s="186">
        <v>18.194850000000002</v>
      </c>
      <c r="P1451" s="186">
        <v>16.816949999999999</v>
      </c>
      <c r="Q1451" s="186">
        <v>19.529249999999998</v>
      </c>
      <c r="R1451" s="186">
        <v>36.849350000000001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44412</v>
      </c>
      <c r="E1454" s="184">
        <v>288.87169999999998</v>
      </c>
      <c r="F1454" s="184">
        <v>3.1465000000000001</v>
      </c>
      <c r="G1454" s="184">
        <v>3.2639</v>
      </c>
      <c r="H1454" s="184">
        <v>3.3540999999999999</v>
      </c>
      <c r="I1454" s="184">
        <v>3.7736999999999998</v>
      </c>
      <c r="J1454" s="184">
        <v>4.1105999999999998</v>
      </c>
      <c r="K1454" s="184">
        <v>3.8355999999999999</v>
      </c>
      <c r="L1454" s="184">
        <v>4.1944999999999997</v>
      </c>
      <c r="M1454" s="184">
        <v>3.8927999999999998</v>
      </c>
      <c r="N1454" s="184">
        <v>4.1071999999999997</v>
      </c>
      <c r="O1454" s="184">
        <v>6.7979000000000003</v>
      </c>
      <c r="P1454" s="184">
        <v>6.8925000000000001</v>
      </c>
      <c r="Q1454" s="184">
        <v>6.9348000000000001</v>
      </c>
      <c r="R1454" s="184">
        <v>5.8521999999999998</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44412</v>
      </c>
      <c r="E1455" s="184">
        <v>291.21080000000001</v>
      </c>
      <c r="F1455" s="184">
        <v>3.2715999999999998</v>
      </c>
      <c r="G1455" s="184">
        <v>3.3807</v>
      </c>
      <c r="H1455" s="184">
        <v>3.4687999999999999</v>
      </c>
      <c r="I1455" s="184">
        <v>3.8858000000000001</v>
      </c>
      <c r="J1455" s="184">
        <v>4.2221000000000002</v>
      </c>
      <c r="K1455" s="184">
        <v>3.9363999999999999</v>
      </c>
      <c r="L1455" s="184">
        <v>4.2927</v>
      </c>
      <c r="M1455" s="184">
        <v>4.0018000000000002</v>
      </c>
      <c r="N1455" s="184">
        <v>4.2211999999999996</v>
      </c>
      <c r="O1455" s="184">
        <v>6.9287000000000001</v>
      </c>
      <c r="P1455" s="184">
        <v>7.0151000000000003</v>
      </c>
      <c r="Q1455" s="184">
        <v>7.8079999999999998</v>
      </c>
      <c r="R1455" s="184">
        <v>5.9748000000000001</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44412</v>
      </c>
      <c r="E1456" s="184">
        <v>1122.1865</v>
      </c>
      <c r="F1456" s="184">
        <v>2.5078999999999998</v>
      </c>
      <c r="G1456" s="184">
        <v>3.4018000000000002</v>
      </c>
      <c r="H1456" s="184">
        <v>3.3704999999999998</v>
      </c>
      <c r="I1456" s="184">
        <v>3.7801999999999998</v>
      </c>
      <c r="J1456" s="184">
        <v>4.1440999999999999</v>
      </c>
      <c r="K1456" s="184">
        <v>3.8917000000000002</v>
      </c>
      <c r="L1456" s="184">
        <v>4.1771000000000003</v>
      </c>
      <c r="M1456" s="184">
        <v>3.9647999999999999</v>
      </c>
      <c r="N1456" s="184">
        <v>4.1513999999999998</v>
      </c>
      <c r="O1456" s="184"/>
      <c r="P1456" s="184"/>
      <c r="Q1456" s="184">
        <v>5.9417</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44412</v>
      </c>
      <c r="E1457" s="184">
        <v>1118.8717999999999</v>
      </c>
      <c r="F1457" s="184">
        <v>2.3620000000000001</v>
      </c>
      <c r="G1457" s="184">
        <v>3.2570999999999999</v>
      </c>
      <c r="H1457" s="184">
        <v>3.2254999999999998</v>
      </c>
      <c r="I1457" s="184">
        <v>3.6354000000000002</v>
      </c>
      <c r="J1457" s="184">
        <v>3.9927000000000001</v>
      </c>
      <c r="K1457" s="184">
        <v>3.7326000000000001</v>
      </c>
      <c r="L1457" s="184">
        <v>4.0114000000000001</v>
      </c>
      <c r="M1457" s="184">
        <v>3.8031000000000001</v>
      </c>
      <c r="N1457" s="184">
        <v>3.9908000000000001</v>
      </c>
      <c r="O1457" s="184"/>
      <c r="P1457" s="184"/>
      <c r="Q1457" s="184">
        <v>5.7849000000000004</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44412</v>
      </c>
      <c r="E1458" s="184">
        <v>1102.0246999999999</v>
      </c>
      <c r="F1458" s="184">
        <v>3.9849000000000001</v>
      </c>
      <c r="G1458" s="184">
        <v>3.6736</v>
      </c>
      <c r="H1458" s="184">
        <v>3.661</v>
      </c>
      <c r="I1458" s="184">
        <v>3.0508999999999999</v>
      </c>
      <c r="J1458" s="184">
        <v>3.1097999999999999</v>
      </c>
      <c r="K1458" s="184">
        <v>2.9624999999999999</v>
      </c>
      <c r="L1458" s="184">
        <v>2.98</v>
      </c>
      <c r="M1458" s="184">
        <v>2.9477000000000002</v>
      </c>
      <c r="N1458" s="184">
        <v>3.1183999999999998</v>
      </c>
      <c r="O1458" s="184"/>
      <c r="P1458" s="184"/>
      <c r="Q1458" s="184">
        <v>4.6694000000000004</v>
      </c>
      <c r="R1458" s="184">
        <v>4.3430999999999997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44412</v>
      </c>
      <c r="E1459" s="184">
        <v>1094.9078999999999</v>
      </c>
      <c r="F1459" s="184">
        <v>3.694</v>
      </c>
      <c r="G1459" s="184">
        <v>3.3839000000000001</v>
      </c>
      <c r="H1459" s="184">
        <v>3.3706</v>
      </c>
      <c r="I1459" s="184">
        <v>2.7606999999999999</v>
      </c>
      <c r="J1459" s="184">
        <v>2.8191000000000002</v>
      </c>
      <c r="K1459" s="184">
        <v>2.6758999999999999</v>
      </c>
      <c r="L1459" s="184">
        <v>2.681</v>
      </c>
      <c r="M1459" s="184">
        <v>2.6326000000000001</v>
      </c>
      <c r="N1459" s="184">
        <v>2.7863000000000002</v>
      </c>
      <c r="O1459" s="184"/>
      <c r="P1459" s="184"/>
      <c r="Q1459" s="184">
        <v>4.3513000000000002</v>
      </c>
      <c r="R1459" s="184">
        <v>4.0262000000000002</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44412</v>
      </c>
      <c r="E1460" s="184">
        <v>42.710299999999997</v>
      </c>
      <c r="F1460" s="184">
        <v>4.8718000000000004</v>
      </c>
      <c r="G1460" s="184">
        <v>2.5647000000000002</v>
      </c>
      <c r="H1460" s="184">
        <v>2.8706</v>
      </c>
      <c r="I1460" s="184">
        <v>3.7431999999999999</v>
      </c>
      <c r="J1460" s="184">
        <v>4.5218999999999996</v>
      </c>
      <c r="K1460" s="184">
        <v>3.8340999999999998</v>
      </c>
      <c r="L1460" s="184">
        <v>4.2728999999999999</v>
      </c>
      <c r="M1460" s="184">
        <v>3.9047999999999998</v>
      </c>
      <c r="N1460" s="184">
        <v>3.8881999999999999</v>
      </c>
      <c r="O1460" s="184">
        <v>6.5529999999999999</v>
      </c>
      <c r="P1460" s="184">
        <v>6.5198</v>
      </c>
      <c r="Q1460" s="184">
        <v>7.3726000000000003</v>
      </c>
      <c r="R1460" s="184">
        <v>5.5425000000000004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44412</v>
      </c>
      <c r="E1461" s="184">
        <v>41.833799999999997</v>
      </c>
      <c r="F1461" s="184">
        <v>4.7121000000000004</v>
      </c>
      <c r="G1461" s="184">
        <v>2.339</v>
      </c>
      <c r="H1461" s="184">
        <v>2.6438000000000001</v>
      </c>
      <c r="I1461" s="184">
        <v>3.5242</v>
      </c>
      <c r="J1461" s="184">
        <v>4.3025000000000002</v>
      </c>
      <c r="K1461" s="184">
        <v>3.6145999999999998</v>
      </c>
      <c r="L1461" s="184">
        <v>4.0533999999999999</v>
      </c>
      <c r="M1461" s="184">
        <v>3.6749000000000001</v>
      </c>
      <c r="N1461" s="184">
        <v>3.6640000000000001</v>
      </c>
      <c r="O1461" s="184">
        <v>6.3066000000000004</v>
      </c>
      <c r="P1461" s="184">
        <v>6.2662000000000004</v>
      </c>
      <c r="Q1461" s="184">
        <v>6.7656999999999998</v>
      </c>
      <c r="R1461" s="184">
        <v>5.3093000000000004</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44412</v>
      </c>
      <c r="E1462" s="184">
        <v>24.6755</v>
      </c>
      <c r="F1462" s="184">
        <v>5.03</v>
      </c>
      <c r="G1462" s="184">
        <v>3.5518000000000001</v>
      </c>
      <c r="H1462" s="184">
        <v>3.5948000000000002</v>
      </c>
      <c r="I1462" s="184">
        <v>3.8618999999999999</v>
      </c>
      <c r="J1462" s="184">
        <v>4.1257000000000001</v>
      </c>
      <c r="K1462" s="184">
        <v>3.6295999999999999</v>
      </c>
      <c r="L1462" s="184">
        <v>4.0201000000000002</v>
      </c>
      <c r="M1462" s="184">
        <v>3.6909999999999998</v>
      </c>
      <c r="N1462" s="184">
        <v>3.7696999999999998</v>
      </c>
      <c r="O1462" s="184">
        <v>9.1377000000000006</v>
      </c>
      <c r="P1462" s="184">
        <v>7.3868999999999998</v>
      </c>
      <c r="Q1462" s="184">
        <v>8.0399999999999991</v>
      </c>
      <c r="R1462" s="184">
        <v>5.649</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44412</v>
      </c>
      <c r="E1463" s="184">
        <v>19.696300000000001</v>
      </c>
      <c r="F1463" s="184">
        <v>4.2626999999999997</v>
      </c>
      <c r="G1463" s="184">
        <v>2.8178999999999998</v>
      </c>
      <c r="H1463" s="184">
        <v>2.8342000000000001</v>
      </c>
      <c r="I1463" s="184">
        <v>3.1049000000000002</v>
      </c>
      <c r="J1463" s="184">
        <v>3.3683000000000001</v>
      </c>
      <c r="K1463" s="184">
        <v>2.8687999999999998</v>
      </c>
      <c r="L1463" s="184">
        <v>3.2330999999999999</v>
      </c>
      <c r="M1463" s="184">
        <v>2.8982000000000001</v>
      </c>
      <c r="N1463" s="184">
        <v>2.9759000000000002</v>
      </c>
      <c r="O1463" s="184">
        <v>8.3232999999999997</v>
      </c>
      <c r="P1463" s="184">
        <v>6.8548999999999998</v>
      </c>
      <c r="Q1463" s="184">
        <v>5.3032000000000004</v>
      </c>
      <c r="R1463" s="184">
        <v>4.8346</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44412</v>
      </c>
      <c r="E1464" s="184">
        <v>23.013500000000001</v>
      </c>
      <c r="F1464" s="184">
        <v>4.2827999999999999</v>
      </c>
      <c r="G1464" s="184">
        <v>2.7925</v>
      </c>
      <c r="H1464" s="184">
        <v>2.8336999999999999</v>
      </c>
      <c r="I1464" s="184">
        <v>3.1126</v>
      </c>
      <c r="J1464" s="184">
        <v>3.3696999999999999</v>
      </c>
      <c r="K1464" s="184">
        <v>2.8738000000000001</v>
      </c>
      <c r="L1464" s="184">
        <v>3.2336</v>
      </c>
      <c r="M1464" s="184">
        <v>2.8976999999999999</v>
      </c>
      <c r="N1464" s="184">
        <v>2.9750999999999999</v>
      </c>
      <c r="O1464" s="184">
        <v>8.3228000000000009</v>
      </c>
      <c r="P1464" s="184">
        <v>6.6196999999999999</v>
      </c>
      <c r="Q1464" s="184">
        <v>6.5629999999999997</v>
      </c>
      <c r="R1464" s="184">
        <v>4.8338999999999999</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44412</v>
      </c>
      <c r="E1465" s="184">
        <v>39.436999999999998</v>
      </c>
      <c r="F1465" s="184">
        <v>4.3505000000000003</v>
      </c>
      <c r="G1465" s="184">
        <v>3.4075000000000002</v>
      </c>
      <c r="H1465" s="184">
        <v>3.2545999999999999</v>
      </c>
      <c r="I1465" s="184">
        <v>3.7201</v>
      </c>
      <c r="J1465" s="184">
        <v>4.1269</v>
      </c>
      <c r="K1465" s="184">
        <v>3.5689000000000002</v>
      </c>
      <c r="L1465" s="184">
        <v>3.8212000000000002</v>
      </c>
      <c r="M1465" s="184">
        <v>3.5851999999999999</v>
      </c>
      <c r="N1465" s="184">
        <v>3.6613000000000002</v>
      </c>
      <c r="O1465" s="184">
        <v>6.6093999999999999</v>
      </c>
      <c r="P1465" s="184">
        <v>6.8624999999999998</v>
      </c>
      <c r="Q1465" s="184">
        <v>7.2937000000000003</v>
      </c>
      <c r="R1465" s="184">
        <v>5.5549999999999997</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44412</v>
      </c>
      <c r="E1466" s="184">
        <v>40.493499999999997</v>
      </c>
      <c r="F1466" s="184">
        <v>4.5975999999999999</v>
      </c>
      <c r="G1466" s="184">
        <v>3.5893000000000002</v>
      </c>
      <c r="H1466" s="184">
        <v>3.4275000000000002</v>
      </c>
      <c r="I1466" s="184">
        <v>3.8881000000000001</v>
      </c>
      <c r="J1466" s="184">
        <v>4.2941000000000003</v>
      </c>
      <c r="K1466" s="184">
        <v>3.7343999999999999</v>
      </c>
      <c r="L1466" s="184">
        <v>3.984</v>
      </c>
      <c r="M1466" s="184">
        <v>3.7458999999999998</v>
      </c>
      <c r="N1466" s="184">
        <v>3.8222999999999998</v>
      </c>
      <c r="O1466" s="184">
        <v>6.7773000000000003</v>
      </c>
      <c r="P1466" s="184">
        <v>7.0393999999999997</v>
      </c>
      <c r="Q1466" s="184">
        <v>7.9607999999999999</v>
      </c>
      <c r="R1466" s="184">
        <v>5.7179000000000002</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44412</v>
      </c>
      <c r="E1467" s="184">
        <v>4478.4273999999996</v>
      </c>
      <c r="F1467" s="184">
        <v>2.3246000000000002</v>
      </c>
      <c r="G1467" s="184">
        <v>3.5041000000000002</v>
      </c>
      <c r="H1467" s="184">
        <v>3.4853000000000001</v>
      </c>
      <c r="I1467" s="184">
        <v>3.7652999999999999</v>
      </c>
      <c r="J1467" s="184">
        <v>4.0609000000000002</v>
      </c>
      <c r="K1467" s="184">
        <v>3.7856999999999998</v>
      </c>
      <c r="L1467" s="184">
        <v>4.0907</v>
      </c>
      <c r="M1467" s="184">
        <v>3.8128000000000002</v>
      </c>
      <c r="N1467" s="184">
        <v>3.9674</v>
      </c>
      <c r="O1467" s="184">
        <v>6.6938000000000004</v>
      </c>
      <c r="P1467" s="184">
        <v>6.6942000000000004</v>
      </c>
      <c r="Q1467" s="184">
        <v>7.1318000000000001</v>
      </c>
      <c r="R1467" s="184">
        <v>5.8000999999999996</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44412</v>
      </c>
      <c r="E1468" s="184">
        <v>4536.6620000000003</v>
      </c>
      <c r="F1468" s="184">
        <v>2.4653</v>
      </c>
      <c r="G1468" s="184">
        <v>3.6444000000000001</v>
      </c>
      <c r="H1468" s="184">
        <v>3.6257000000000001</v>
      </c>
      <c r="I1468" s="184">
        <v>3.9056000000000002</v>
      </c>
      <c r="J1468" s="184">
        <v>4.2015000000000002</v>
      </c>
      <c r="K1468" s="184">
        <v>3.9272</v>
      </c>
      <c r="L1468" s="184">
        <v>4.2336</v>
      </c>
      <c r="M1468" s="184">
        <v>3.9569999999999999</v>
      </c>
      <c r="N1468" s="184">
        <v>4.1125999999999996</v>
      </c>
      <c r="O1468" s="184">
        <v>6.8832000000000004</v>
      </c>
      <c r="P1468" s="184">
        <v>6.8932000000000002</v>
      </c>
      <c r="Q1468" s="184">
        <v>7.6913999999999998</v>
      </c>
      <c r="R1468" s="184">
        <v>5.9756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44412</v>
      </c>
      <c r="E1469" s="184">
        <v>296.87470000000002</v>
      </c>
      <c r="F1469" s="184">
        <v>2.9386999999999999</v>
      </c>
      <c r="G1469" s="184">
        <v>3.0872999999999999</v>
      </c>
      <c r="H1469" s="184">
        <v>3.1844999999999999</v>
      </c>
      <c r="I1469" s="184">
        <v>3.6381000000000001</v>
      </c>
      <c r="J1469" s="184">
        <v>3.7814000000000001</v>
      </c>
      <c r="K1469" s="184">
        <v>3.6573000000000002</v>
      </c>
      <c r="L1469" s="184">
        <v>3.9577</v>
      </c>
      <c r="M1469" s="184">
        <v>3.7050999999999998</v>
      </c>
      <c r="N1469" s="184">
        <v>3.9043000000000001</v>
      </c>
      <c r="O1469" s="184">
        <v>6.5172999999999996</v>
      </c>
      <c r="P1469" s="184">
        <v>6.6849999999999996</v>
      </c>
      <c r="Q1469" s="184">
        <v>7.3120000000000003</v>
      </c>
      <c r="R1469" s="184">
        <v>5.6033999999999997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44412</v>
      </c>
      <c r="E1470" s="184">
        <v>299.23399999999998</v>
      </c>
      <c r="F1470" s="184">
        <v>3.0619000000000001</v>
      </c>
      <c r="G1470" s="184">
        <v>3.2094</v>
      </c>
      <c r="H1470" s="184">
        <v>3.3041999999999998</v>
      </c>
      <c r="I1470" s="184">
        <v>3.7587000000000002</v>
      </c>
      <c r="J1470" s="184">
        <v>3.9018999999999999</v>
      </c>
      <c r="K1470" s="184">
        <v>3.7784</v>
      </c>
      <c r="L1470" s="184">
        <v>4.08</v>
      </c>
      <c r="M1470" s="184">
        <v>3.8283999999999998</v>
      </c>
      <c r="N1470" s="184">
        <v>4.0289999999999999</v>
      </c>
      <c r="O1470" s="184">
        <v>6.6443000000000003</v>
      </c>
      <c r="P1470" s="184">
        <v>6.8045</v>
      </c>
      <c r="Q1470" s="184">
        <v>7.6407999999999996</v>
      </c>
      <c r="R1470" s="184">
        <v>5.7290000000000001</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44412</v>
      </c>
      <c r="E1471" s="184">
        <v>34.071199999999997</v>
      </c>
      <c r="F1471" s="184">
        <v>2.0356000000000001</v>
      </c>
      <c r="G1471" s="184">
        <v>3.2795999999999998</v>
      </c>
      <c r="H1471" s="184">
        <v>3.2311999999999999</v>
      </c>
      <c r="I1471" s="184">
        <v>3.569</v>
      </c>
      <c r="J1471" s="184">
        <v>3.7002000000000002</v>
      </c>
      <c r="K1471" s="184">
        <v>3.4946999999999999</v>
      </c>
      <c r="L1471" s="184">
        <v>3.9220000000000002</v>
      </c>
      <c r="M1471" s="184">
        <v>3.6412</v>
      </c>
      <c r="N1471" s="184">
        <v>3.6865999999999999</v>
      </c>
      <c r="O1471" s="184">
        <v>6.1753</v>
      </c>
      <c r="P1471" s="184">
        <v>6.4484000000000004</v>
      </c>
      <c r="Q1471" s="184">
        <v>7.5778999999999996</v>
      </c>
      <c r="R1471" s="184">
        <v>5.3705999999999996</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44412</v>
      </c>
      <c r="E1472" s="184">
        <v>32.227800000000002</v>
      </c>
      <c r="F1472" s="184">
        <v>1.3591</v>
      </c>
      <c r="G1472" s="184">
        <v>2.6057999999999999</v>
      </c>
      <c r="H1472" s="184">
        <v>2.5575999999999999</v>
      </c>
      <c r="I1472" s="184">
        <v>2.9028</v>
      </c>
      <c r="J1472" s="184">
        <v>3.0249999999999999</v>
      </c>
      <c r="K1472" s="184">
        <v>2.8117999999999999</v>
      </c>
      <c r="L1472" s="184">
        <v>3.2322000000000002</v>
      </c>
      <c r="M1472" s="184">
        <v>2.9238</v>
      </c>
      <c r="N1472" s="184">
        <v>2.9441999999999999</v>
      </c>
      <c r="O1472" s="184">
        <v>5.4139999999999997</v>
      </c>
      <c r="P1472" s="184">
        <v>5.7477999999999998</v>
      </c>
      <c r="Q1472" s="184">
        <v>6.5404999999999998</v>
      </c>
      <c r="R1472" s="184">
        <v>4.5903999999999998</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44412</v>
      </c>
      <c r="E1475" s="184">
        <v>2422.3861000000002</v>
      </c>
      <c r="F1475" s="184">
        <v>3.5743999999999998</v>
      </c>
      <c r="G1475" s="184">
        <v>2.3980999999999999</v>
      </c>
      <c r="H1475" s="184">
        <v>2.6492</v>
      </c>
      <c r="I1475" s="184">
        <v>3.4026000000000001</v>
      </c>
      <c r="J1475" s="184">
        <v>3.9796999999999998</v>
      </c>
      <c r="K1475" s="184">
        <v>3.3896999999999999</v>
      </c>
      <c r="L1475" s="184">
        <v>3.9819</v>
      </c>
      <c r="M1475" s="184">
        <v>3.6099000000000001</v>
      </c>
      <c r="N1475" s="184">
        <v>3.6113</v>
      </c>
      <c r="O1475" s="184">
        <v>6.0235000000000003</v>
      </c>
      <c r="P1475" s="184">
        <v>6.3865999999999996</v>
      </c>
      <c r="Q1475" s="184">
        <v>7.6898</v>
      </c>
      <c r="R1475" s="184">
        <v>5.2184999999999997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44412</v>
      </c>
      <c r="E1476" s="184">
        <v>2478.8987000000002</v>
      </c>
      <c r="F1476" s="184">
        <v>3.9243999999999999</v>
      </c>
      <c r="G1476" s="184">
        <v>2.7483</v>
      </c>
      <c r="H1476" s="184">
        <v>2.9994000000000001</v>
      </c>
      <c r="I1476" s="184">
        <v>3.7536999999999998</v>
      </c>
      <c r="J1476" s="184">
        <v>4.3315000000000001</v>
      </c>
      <c r="K1476" s="184">
        <v>3.7427999999999999</v>
      </c>
      <c r="L1476" s="184">
        <v>4.3395999999999999</v>
      </c>
      <c r="M1476" s="184">
        <v>3.9701</v>
      </c>
      <c r="N1476" s="184">
        <v>3.9746999999999999</v>
      </c>
      <c r="O1476" s="184">
        <v>6.3379000000000003</v>
      </c>
      <c r="P1476" s="184">
        <v>6.6836000000000002</v>
      </c>
      <c r="Q1476" s="184">
        <v>8.0582999999999991</v>
      </c>
      <c r="R1476" s="184">
        <v>5.5564999999999998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44412</v>
      </c>
      <c r="E1479" s="184">
        <v>3511.7060999999999</v>
      </c>
      <c r="F1479" s="184">
        <v>2.4083999999999999</v>
      </c>
      <c r="G1479" s="184">
        <v>3.5293999999999999</v>
      </c>
      <c r="H1479" s="184">
        <v>3.6236999999999999</v>
      </c>
      <c r="I1479" s="184">
        <v>3.8024</v>
      </c>
      <c r="J1479" s="184">
        <v>4.1360999999999999</v>
      </c>
      <c r="K1479" s="184">
        <v>3.7090000000000001</v>
      </c>
      <c r="L1479" s="184">
        <v>3.9457</v>
      </c>
      <c r="M1479" s="184">
        <v>3.6930000000000001</v>
      </c>
      <c r="N1479" s="184">
        <v>3.8610000000000002</v>
      </c>
      <c r="O1479" s="184">
        <v>6.3994</v>
      </c>
      <c r="P1479" s="184">
        <v>6.6121999999999996</v>
      </c>
      <c r="Q1479" s="184">
        <v>7.1981000000000002</v>
      </c>
      <c r="R1479" s="184">
        <v>5.3395999999999999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44412</v>
      </c>
      <c r="E1480" s="184">
        <v>3529.7215999999999</v>
      </c>
      <c r="F1480" s="184">
        <v>2.4820000000000002</v>
      </c>
      <c r="G1480" s="184">
        <v>3.6072000000000002</v>
      </c>
      <c r="H1480" s="184">
        <v>3.7002999999999999</v>
      </c>
      <c r="I1480" s="184">
        <v>3.8778000000000001</v>
      </c>
      <c r="J1480" s="184">
        <v>4.2107999999999999</v>
      </c>
      <c r="K1480" s="184">
        <v>3.7843</v>
      </c>
      <c r="L1480" s="184">
        <v>4.0330000000000004</v>
      </c>
      <c r="M1480" s="184">
        <v>3.7873000000000001</v>
      </c>
      <c r="N1480" s="184">
        <v>3.9542999999999999</v>
      </c>
      <c r="O1480" s="184">
        <v>6.4828000000000001</v>
      </c>
      <c r="P1480" s="184">
        <v>6.6837999999999997</v>
      </c>
      <c r="Q1480" s="184">
        <v>7.5914999999999999</v>
      </c>
      <c r="R1480" s="184">
        <v>5.4339000000000004</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44412</v>
      </c>
      <c r="E1481" s="184">
        <v>32.5555722213889</v>
      </c>
      <c r="F1481" s="184">
        <v>3.7</v>
      </c>
      <c r="G1481" s="184">
        <v>3.2974999999999999</v>
      </c>
      <c r="H1481" s="184">
        <v>3.7023000000000001</v>
      </c>
      <c r="I1481" s="184">
        <v>3.7052999999999998</v>
      </c>
      <c r="J1481" s="184">
        <v>3.4914999999999998</v>
      </c>
      <c r="K1481" s="184">
        <v>3.3492999999999999</v>
      </c>
      <c r="L1481" s="184">
        <v>3.3656000000000001</v>
      </c>
      <c r="M1481" s="184">
        <v>3.3089</v>
      </c>
      <c r="N1481" s="184">
        <v>3.4542000000000002</v>
      </c>
      <c r="O1481" s="184">
        <v>6.5896999999999997</v>
      </c>
      <c r="P1481" s="184">
        <v>7.2465999999999999</v>
      </c>
      <c r="Q1481" s="184">
        <v>7.9694000000000003</v>
      </c>
      <c r="R1481" s="184">
        <v>6.2781000000000002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44412</v>
      </c>
      <c r="E1482" s="184">
        <v>31.461226938653098</v>
      </c>
      <c r="F1482" s="184">
        <v>3.3066</v>
      </c>
      <c r="G1482" s="184">
        <v>2.7852999999999999</v>
      </c>
      <c r="H1482" s="184">
        <v>3.2088000000000001</v>
      </c>
      <c r="I1482" s="184">
        <v>3.2294</v>
      </c>
      <c r="J1482" s="184">
        <v>3.0085999999999999</v>
      </c>
      <c r="K1482" s="184">
        <v>2.8653</v>
      </c>
      <c r="L1482" s="184">
        <v>2.8776000000000002</v>
      </c>
      <c r="M1482" s="184">
        <v>2.8201999999999998</v>
      </c>
      <c r="N1482" s="184">
        <v>2.9599000000000002</v>
      </c>
      <c r="O1482" s="184">
        <v>6.0839999999999996</v>
      </c>
      <c r="P1482" s="184">
        <v>6.7249999999999996</v>
      </c>
      <c r="Q1482" s="184">
        <v>7.4290000000000003</v>
      </c>
      <c r="R1482" s="184">
        <v>5.7697000000000003</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44412</v>
      </c>
      <c r="E1483" s="184">
        <v>3237.9922000000001</v>
      </c>
      <c r="F1483" s="184">
        <v>2.8397000000000001</v>
      </c>
      <c r="G1483" s="184">
        <v>3.3296000000000001</v>
      </c>
      <c r="H1483" s="184">
        <v>3.3058999999999998</v>
      </c>
      <c r="I1483" s="184">
        <v>3.6882999999999999</v>
      </c>
      <c r="J1483" s="184">
        <v>3.9016999999999999</v>
      </c>
      <c r="K1483" s="184">
        <v>3.778</v>
      </c>
      <c r="L1483" s="184">
        <v>4.0444000000000004</v>
      </c>
      <c r="M1483" s="184">
        <v>3.8424</v>
      </c>
      <c r="N1483" s="184">
        <v>4.0046999999999997</v>
      </c>
      <c r="O1483" s="184">
        <v>6.5736999999999997</v>
      </c>
      <c r="P1483" s="184">
        <v>6.7228000000000003</v>
      </c>
      <c r="Q1483" s="184">
        <v>7.5473999999999997</v>
      </c>
      <c r="R1483" s="184">
        <v>5.5450999999999997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44412</v>
      </c>
      <c r="E1484" s="184">
        <v>3264.0895</v>
      </c>
      <c r="F1484" s="184">
        <v>2.9411999999999998</v>
      </c>
      <c r="G1484" s="184">
        <v>3.4298999999999999</v>
      </c>
      <c r="H1484" s="184">
        <v>3.4060999999999999</v>
      </c>
      <c r="I1484" s="184">
        <v>3.7885</v>
      </c>
      <c r="J1484" s="184">
        <v>4.0021000000000004</v>
      </c>
      <c r="K1484" s="184">
        <v>3.8788999999999998</v>
      </c>
      <c r="L1484" s="184">
        <v>4.1463999999999999</v>
      </c>
      <c r="M1484" s="184">
        <v>3.9453</v>
      </c>
      <c r="N1484" s="184">
        <v>4.1087999999999996</v>
      </c>
      <c r="O1484" s="184">
        <v>6.6802000000000001</v>
      </c>
      <c r="P1484" s="184">
        <v>6.8296000000000001</v>
      </c>
      <c r="Q1484" s="184">
        <v>7.6646999999999998</v>
      </c>
      <c r="R1484" s="184">
        <v>5.6505999999999998</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44412</v>
      </c>
      <c r="E1485" s="184">
        <v>1066.7809999999999</v>
      </c>
      <c r="F1485" s="184">
        <v>3.1617000000000002</v>
      </c>
      <c r="G1485" s="184">
        <v>4.8810000000000002</v>
      </c>
      <c r="H1485" s="184">
        <v>4.5365000000000002</v>
      </c>
      <c r="I1485" s="184">
        <v>4.4608999999999996</v>
      </c>
      <c r="J1485" s="184">
        <v>4.3181000000000003</v>
      </c>
      <c r="K1485" s="184">
        <v>3.8980999999999999</v>
      </c>
      <c r="L1485" s="184">
        <v>3.9275000000000002</v>
      </c>
      <c r="M1485" s="184">
        <v>3.7298</v>
      </c>
      <c r="N1485" s="184">
        <v>3.8359000000000001</v>
      </c>
      <c r="O1485" s="184"/>
      <c r="P1485" s="184"/>
      <c r="Q1485" s="184">
        <v>4.6790000000000003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44412</v>
      </c>
      <c r="E1486" s="184">
        <v>1053.7629999999999</v>
      </c>
      <c r="F1486" s="184">
        <v>2.2757999999999998</v>
      </c>
      <c r="G1486" s="184">
        <v>3.9904000000000002</v>
      </c>
      <c r="H1486" s="184">
        <v>3.6469</v>
      </c>
      <c r="I1486" s="184">
        <v>3.5695000000000001</v>
      </c>
      <c r="J1486" s="184">
        <v>3.4228000000000001</v>
      </c>
      <c r="K1486" s="184">
        <v>2.9927000000000001</v>
      </c>
      <c r="L1486" s="184">
        <v>3.0200999999999998</v>
      </c>
      <c r="M1486" s="184">
        <v>2.8184999999999998</v>
      </c>
      <c r="N1486" s="184">
        <v>2.9138999999999999</v>
      </c>
      <c r="O1486" s="184"/>
      <c r="P1486" s="184"/>
      <c r="Q1486" s="184">
        <v>3.7738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44412</v>
      </c>
      <c r="E1489" s="184">
        <v>34.6599</v>
      </c>
      <c r="F1489" s="184">
        <v>3.1595</v>
      </c>
      <c r="G1489" s="184">
        <v>3.4769000000000001</v>
      </c>
      <c r="H1489" s="184">
        <v>3.5830000000000002</v>
      </c>
      <c r="I1489" s="184">
        <v>3.8744999999999998</v>
      </c>
      <c r="J1489" s="184">
        <v>4.1706000000000003</v>
      </c>
      <c r="K1489" s="184">
        <v>3.7974000000000001</v>
      </c>
      <c r="L1489" s="184">
        <v>4.1136999999999997</v>
      </c>
      <c r="M1489" s="184">
        <v>3.9116</v>
      </c>
      <c r="N1489" s="184">
        <v>4.1542000000000003</v>
      </c>
      <c r="O1489" s="184">
        <v>6.7763</v>
      </c>
      <c r="P1489" s="184">
        <v>7.0378999999999996</v>
      </c>
      <c r="Q1489" s="184">
        <v>8.0161999999999995</v>
      </c>
      <c r="R1489" s="184">
        <v>5.8136000000000001</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44412</v>
      </c>
      <c r="E1490" s="184">
        <v>32.952800000000003</v>
      </c>
      <c r="F1490" s="184">
        <v>2.5478000000000001</v>
      </c>
      <c r="G1490" s="184">
        <v>2.9253999999999998</v>
      </c>
      <c r="H1490" s="184">
        <v>3.0556999999999999</v>
      </c>
      <c r="I1490" s="184">
        <v>3.3422999999999998</v>
      </c>
      <c r="J1490" s="184">
        <v>3.6402999999999999</v>
      </c>
      <c r="K1490" s="184">
        <v>3.2629000000000001</v>
      </c>
      <c r="L1490" s="184">
        <v>3.6002999999999998</v>
      </c>
      <c r="M1490" s="184">
        <v>3.4028999999999998</v>
      </c>
      <c r="N1490" s="184">
        <v>3.6147</v>
      </c>
      <c r="O1490" s="184">
        <v>6.1597999999999997</v>
      </c>
      <c r="P1490" s="184">
        <v>6.3601999999999999</v>
      </c>
      <c r="Q1490" s="184">
        <v>7.2363</v>
      </c>
      <c r="R1490" s="184">
        <v>5.2343999999999999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44412</v>
      </c>
      <c r="E1491" s="184">
        <v>11.853300000000001</v>
      </c>
      <c r="F1491" s="184">
        <v>0.6159</v>
      </c>
      <c r="G1491" s="184">
        <v>3.2039</v>
      </c>
      <c r="H1491" s="184">
        <v>2.9929999999999999</v>
      </c>
      <c r="I1491" s="184">
        <v>3.5977999999999999</v>
      </c>
      <c r="J1491" s="184">
        <v>3.7170000000000001</v>
      </c>
      <c r="K1491" s="184">
        <v>3.4708999999999999</v>
      </c>
      <c r="L1491" s="184">
        <v>3.5577999999999999</v>
      </c>
      <c r="M1491" s="184">
        <v>3.4979</v>
      </c>
      <c r="N1491" s="184">
        <v>3.5775000000000001</v>
      </c>
      <c r="O1491" s="184"/>
      <c r="P1491" s="184"/>
      <c r="Q1491" s="184">
        <v>6.1304999999999996</v>
      </c>
      <c r="R1491" s="184">
        <v>5.0519999999999996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44412</v>
      </c>
      <c r="E1492" s="184">
        <v>11.8207</v>
      </c>
      <c r="F1492" s="184">
        <v>0.61760000000000004</v>
      </c>
      <c r="G1492" s="184">
        <v>3.1509</v>
      </c>
      <c r="H1492" s="184">
        <v>2.9129999999999998</v>
      </c>
      <c r="I1492" s="184">
        <v>3.5045999999999999</v>
      </c>
      <c r="J1492" s="184">
        <v>3.6236000000000002</v>
      </c>
      <c r="K1492" s="184">
        <v>3.3815</v>
      </c>
      <c r="L1492" s="184">
        <v>3.4847999999999999</v>
      </c>
      <c r="M1492" s="184">
        <v>3.4184999999999999</v>
      </c>
      <c r="N1492" s="184">
        <v>3.4943</v>
      </c>
      <c r="O1492" s="184"/>
      <c r="P1492" s="184"/>
      <c r="Q1492" s="184">
        <v>6.0282999999999998</v>
      </c>
      <c r="R1492" s="184">
        <v>4.9713000000000003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44412</v>
      </c>
      <c r="E1493" s="184">
        <v>3724.1368000000002</v>
      </c>
      <c r="F1493" s="184">
        <v>4.3531000000000004</v>
      </c>
      <c r="G1493" s="184">
        <v>3.4405999999999999</v>
      </c>
      <c r="H1493" s="184">
        <v>3.4923999999999999</v>
      </c>
      <c r="I1493" s="184">
        <v>4.0576999999999996</v>
      </c>
      <c r="J1493" s="184">
        <v>4.5274000000000001</v>
      </c>
      <c r="K1493" s="184">
        <v>4.0522</v>
      </c>
      <c r="L1493" s="184">
        <v>4.516</v>
      </c>
      <c r="M1493" s="184">
        <v>4.2024999999999997</v>
      </c>
      <c r="N1493" s="184">
        <v>4.3993000000000002</v>
      </c>
      <c r="O1493" s="184">
        <v>4.2142999999999997</v>
      </c>
      <c r="P1493" s="184">
        <v>5.3369</v>
      </c>
      <c r="Q1493" s="184">
        <v>6.7686999999999999</v>
      </c>
      <c r="R1493" s="184">
        <v>5.9158999999999997</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44412</v>
      </c>
      <c r="E1494" s="184">
        <v>3691.6525000000001</v>
      </c>
      <c r="F1494" s="184">
        <v>4.1630000000000003</v>
      </c>
      <c r="G1494" s="184">
        <v>3.2547000000000001</v>
      </c>
      <c r="H1494" s="184">
        <v>3.2938999999999998</v>
      </c>
      <c r="I1494" s="184">
        <v>3.8466</v>
      </c>
      <c r="J1494" s="184">
        <v>4.3395999999999999</v>
      </c>
      <c r="K1494" s="184">
        <v>3.8788999999999998</v>
      </c>
      <c r="L1494" s="184">
        <v>4.3307000000000002</v>
      </c>
      <c r="M1494" s="184">
        <v>4.0049000000000001</v>
      </c>
      <c r="N1494" s="184">
        <v>4.1990999999999996</v>
      </c>
      <c r="O1494" s="184">
        <v>4.0498000000000003</v>
      </c>
      <c r="P1494" s="184">
        <v>5.2106000000000003</v>
      </c>
      <c r="Q1494" s="184">
        <v>6.8131000000000004</v>
      </c>
      <c r="R1494" s="184">
        <v>5.7388000000000003</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44412</v>
      </c>
      <c r="E1495" s="184">
        <v>2427.0979000000002</v>
      </c>
      <c r="F1495" s="184">
        <v>2.4529999999999998</v>
      </c>
      <c r="G1495" s="184">
        <v>3.4466999999999999</v>
      </c>
      <c r="H1495" s="184">
        <v>3.3736000000000002</v>
      </c>
      <c r="I1495" s="184">
        <v>3.7637999999999998</v>
      </c>
      <c r="J1495" s="184">
        <v>4.0324999999999998</v>
      </c>
      <c r="K1495" s="184">
        <v>3.8307000000000002</v>
      </c>
      <c r="L1495" s="184">
        <v>4.0819000000000001</v>
      </c>
      <c r="M1495" s="184">
        <v>3.8672</v>
      </c>
      <c r="N1495" s="184">
        <v>4.0651000000000002</v>
      </c>
      <c r="O1495" s="184">
        <v>6.6449999999999996</v>
      </c>
      <c r="P1495" s="184">
        <v>6.8174000000000001</v>
      </c>
      <c r="Q1495" s="184">
        <v>7.6643999999999997</v>
      </c>
      <c r="R1495" s="184">
        <v>5.6121999999999996</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44412</v>
      </c>
      <c r="E1496" s="184">
        <v>2405.7105000000001</v>
      </c>
      <c r="F1496" s="184">
        <v>2.3610000000000002</v>
      </c>
      <c r="G1496" s="184">
        <v>3.3563999999999998</v>
      </c>
      <c r="H1496" s="184">
        <v>3.2833999999999999</v>
      </c>
      <c r="I1496" s="184">
        <v>3.6737000000000002</v>
      </c>
      <c r="J1496" s="184">
        <v>3.9420999999999999</v>
      </c>
      <c r="K1496" s="184">
        <v>3.7399</v>
      </c>
      <c r="L1496" s="184">
        <v>3.9910000000000001</v>
      </c>
      <c r="M1496" s="184">
        <v>3.7751999999999999</v>
      </c>
      <c r="N1496" s="184">
        <v>3.97</v>
      </c>
      <c r="O1496" s="184">
        <v>6.5323000000000002</v>
      </c>
      <c r="P1496" s="184">
        <v>6.7004000000000001</v>
      </c>
      <c r="Q1496" s="184">
        <v>7.5377999999999998</v>
      </c>
      <c r="R1496" s="184">
        <v>5.5122</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3.1390459459459454</v>
      </c>
      <c r="G1497" s="186">
        <v>3.2704459459459461</v>
      </c>
      <c r="H1497" s="186">
        <v>3.2990621621621616</v>
      </c>
      <c r="I1497" s="186">
        <v>3.6302864864864852</v>
      </c>
      <c r="J1497" s="186">
        <v>3.8912</v>
      </c>
      <c r="K1497" s="186">
        <v>3.5517972972972984</v>
      </c>
      <c r="L1497" s="186">
        <v>3.8332216216216222</v>
      </c>
      <c r="M1497" s="186">
        <v>3.597700000000001</v>
      </c>
      <c r="N1497" s="186">
        <v>3.7278054054054053</v>
      </c>
      <c r="O1497" s="186">
        <v>6.5390793103448281</v>
      </c>
      <c r="P1497" s="186">
        <v>6.6235758620689653</v>
      </c>
      <c r="Q1497" s="186">
        <v>6.8778324324324336</v>
      </c>
      <c r="R1497" s="186">
        <v>5.4348484848484846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3.1465000000000001</v>
      </c>
      <c r="G1498" s="186">
        <v>3.3296000000000001</v>
      </c>
      <c r="H1498" s="186">
        <v>3.3058999999999998</v>
      </c>
      <c r="I1498" s="186">
        <v>3.7201</v>
      </c>
      <c r="J1498" s="186">
        <v>4.0021000000000004</v>
      </c>
      <c r="K1498" s="186">
        <v>3.7326000000000001</v>
      </c>
      <c r="L1498" s="186">
        <v>3.9910000000000001</v>
      </c>
      <c r="M1498" s="186">
        <v>3.7298</v>
      </c>
      <c r="N1498" s="186">
        <v>3.8610000000000002</v>
      </c>
      <c r="O1498" s="186">
        <v>6.5736999999999997</v>
      </c>
      <c r="P1498" s="186">
        <v>6.7004000000000001</v>
      </c>
      <c r="Q1498" s="186">
        <v>7.2937000000000003</v>
      </c>
      <c r="R1498" s="186">
        <v>5.5549999999999997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44412</v>
      </c>
      <c r="E1501" s="184">
        <v>32.134500000000003</v>
      </c>
      <c r="F1501" s="184">
        <v>0.18459999999999999</v>
      </c>
      <c r="G1501" s="184">
        <v>2.1747999999999998</v>
      </c>
      <c r="H1501" s="184">
        <v>2.8814000000000002</v>
      </c>
      <c r="I1501" s="184">
        <v>3.4923999999999999</v>
      </c>
      <c r="J1501" s="184">
        <v>4.4111000000000002</v>
      </c>
      <c r="K1501" s="184">
        <v>12.7989</v>
      </c>
      <c r="L1501" s="184">
        <v>13.7811</v>
      </c>
      <c r="M1501" s="184">
        <v>31.3156</v>
      </c>
      <c r="N1501" s="184">
        <v>39.191099999999999</v>
      </c>
      <c r="O1501" s="184">
        <v>16.1554</v>
      </c>
      <c r="P1501" s="184">
        <v>13.3302</v>
      </c>
      <c r="Q1501" s="184">
        <v>11.4191</v>
      </c>
      <c r="R1501" s="184">
        <v>24.4069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44412</v>
      </c>
      <c r="E1502" s="184">
        <v>29.105599999999999</v>
      </c>
      <c r="F1502" s="184">
        <v>0.18</v>
      </c>
      <c r="G1502" s="184">
        <v>2.1511</v>
      </c>
      <c r="H1502" s="184">
        <v>2.8477000000000001</v>
      </c>
      <c r="I1502" s="184">
        <v>3.4186000000000001</v>
      </c>
      <c r="J1502" s="184">
        <v>4.2449000000000003</v>
      </c>
      <c r="K1502" s="184">
        <v>12.301399999999999</v>
      </c>
      <c r="L1502" s="184">
        <v>12.8246</v>
      </c>
      <c r="M1502" s="184">
        <v>29.709900000000001</v>
      </c>
      <c r="N1502" s="184">
        <v>36.963000000000001</v>
      </c>
      <c r="O1502" s="184">
        <v>14.616300000000001</v>
      </c>
      <c r="P1502" s="184">
        <v>11.893700000000001</v>
      </c>
      <c r="Q1502" s="184">
        <v>10.2423</v>
      </c>
      <c r="R1502" s="184">
        <v>22.613299999999999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44412</v>
      </c>
      <c r="E1503" s="184">
        <v>45.622999999999998</v>
      </c>
      <c r="F1503" s="184">
        <v>0.41820000000000002</v>
      </c>
      <c r="G1503" s="184">
        <v>1.3259000000000001</v>
      </c>
      <c r="H1503" s="184">
        <v>1.8643000000000001</v>
      </c>
      <c r="I1503" s="184">
        <v>2.4544999999999999</v>
      </c>
      <c r="J1503" s="184">
        <v>3.0306000000000002</v>
      </c>
      <c r="K1503" s="184">
        <v>10.1393</v>
      </c>
      <c r="L1503" s="184">
        <v>10.421900000000001</v>
      </c>
      <c r="M1503" s="184">
        <v>26.033899999999999</v>
      </c>
      <c r="N1503" s="184">
        <v>30.250900000000001</v>
      </c>
      <c r="O1503" s="184">
        <v>12.608700000000001</v>
      </c>
      <c r="P1503" s="184">
        <v>10.952500000000001</v>
      </c>
      <c r="Q1503" s="184">
        <v>9.9671000000000003</v>
      </c>
      <c r="R1503" s="184">
        <v>21.530899999999999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44412</v>
      </c>
      <c r="E1504" s="184">
        <v>48.456000000000003</v>
      </c>
      <c r="F1504" s="184">
        <v>0.42070000000000002</v>
      </c>
      <c r="G1504" s="184">
        <v>1.3448</v>
      </c>
      <c r="H1504" s="184">
        <v>1.8925000000000001</v>
      </c>
      <c r="I1504" s="184">
        <v>2.5133000000000001</v>
      </c>
      <c r="J1504" s="184">
        <v>3.1637</v>
      </c>
      <c r="K1504" s="184">
        <v>10.561999999999999</v>
      </c>
      <c r="L1504" s="184">
        <v>11.270300000000001</v>
      </c>
      <c r="M1504" s="184">
        <v>27.3583</v>
      </c>
      <c r="N1504" s="184">
        <v>31.9788</v>
      </c>
      <c r="O1504" s="184">
        <v>13.650399999999999</v>
      </c>
      <c r="P1504" s="184">
        <v>11.822900000000001</v>
      </c>
      <c r="Q1504" s="184">
        <v>11.4072</v>
      </c>
      <c r="R1504" s="184">
        <v>22.877800000000001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44412</v>
      </c>
      <c r="E1505" s="184">
        <v>377.71620000000001</v>
      </c>
      <c r="F1505" s="184">
        <v>6.1499999999999999E-2</v>
      </c>
      <c r="G1505" s="184">
        <v>1.3996999999999999</v>
      </c>
      <c r="H1505" s="184">
        <v>2.6398000000000001</v>
      </c>
      <c r="I1505" s="184">
        <v>4.2811000000000003</v>
      </c>
      <c r="J1505" s="184">
        <v>4.1257999999999999</v>
      </c>
      <c r="K1505" s="184">
        <v>11.4635</v>
      </c>
      <c r="L1505" s="184">
        <v>16.078600000000002</v>
      </c>
      <c r="M1505" s="184">
        <v>44.966500000000003</v>
      </c>
      <c r="N1505" s="184">
        <v>44.773400000000002</v>
      </c>
      <c r="O1505" s="184">
        <v>13.8566</v>
      </c>
      <c r="P1505" s="184">
        <v>13.5984</v>
      </c>
      <c r="Q1505" s="184">
        <v>21.3429</v>
      </c>
      <c r="R1505" s="184">
        <v>20.837599999999998</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44412</v>
      </c>
      <c r="E1506" s="184">
        <v>404.29770000000002</v>
      </c>
      <c r="F1506" s="184">
        <v>6.3100000000000003E-2</v>
      </c>
      <c r="G1506" s="184">
        <v>1.4073</v>
      </c>
      <c r="H1506" s="184">
        <v>2.6507999999999998</v>
      </c>
      <c r="I1506" s="184">
        <v>4.3060999999999998</v>
      </c>
      <c r="J1506" s="184">
        <v>4.1809000000000003</v>
      </c>
      <c r="K1506" s="184">
        <v>11.635400000000001</v>
      </c>
      <c r="L1506" s="184">
        <v>16.430299999999999</v>
      </c>
      <c r="M1506" s="184">
        <v>45.616300000000003</v>
      </c>
      <c r="N1506" s="184">
        <v>45.6571</v>
      </c>
      <c r="O1506" s="184">
        <v>14.6599</v>
      </c>
      <c r="P1506" s="184">
        <v>14.5312</v>
      </c>
      <c r="Q1506" s="184">
        <v>15.5115</v>
      </c>
      <c r="R1506" s="184">
        <v>21.598299999999998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44412</v>
      </c>
      <c r="E1507" s="184">
        <v>10.8462</v>
      </c>
      <c r="F1507" s="184">
        <v>0.11169999999999999</v>
      </c>
      <c r="G1507" s="184">
        <v>0.28939999999999999</v>
      </c>
      <c r="H1507" s="184">
        <v>0.53300000000000003</v>
      </c>
      <c r="I1507" s="184">
        <v>0.85829999999999995</v>
      </c>
      <c r="J1507" s="184">
        <v>0.90329999999999999</v>
      </c>
      <c r="K1507" s="184">
        <v>2.6743000000000001</v>
      </c>
      <c r="L1507" s="184">
        <v>3.8043</v>
      </c>
      <c r="M1507" s="184">
        <v>6.6123000000000003</v>
      </c>
      <c r="N1507" s="184">
        <v>8.4619999999999997</v>
      </c>
      <c r="O1507" s="184"/>
      <c r="P1507" s="184"/>
      <c r="Q1507" s="184">
        <v>8.4619999999999997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44412</v>
      </c>
      <c r="E1508" s="184">
        <v>10.682600000000001</v>
      </c>
      <c r="F1508" s="184">
        <v>0.10780000000000001</v>
      </c>
      <c r="G1508" s="184">
        <v>0.26939999999999997</v>
      </c>
      <c r="H1508" s="184">
        <v>0.50519999999999998</v>
      </c>
      <c r="I1508" s="184">
        <v>0.79730000000000001</v>
      </c>
      <c r="J1508" s="184">
        <v>0.76880000000000004</v>
      </c>
      <c r="K1508" s="184">
        <v>2.2904</v>
      </c>
      <c r="L1508" s="184">
        <v>3.0213999999999999</v>
      </c>
      <c r="M1508" s="184">
        <v>5.4082999999999997</v>
      </c>
      <c r="N1508" s="184">
        <v>6.8259999999999996</v>
      </c>
      <c r="O1508" s="184"/>
      <c r="P1508" s="184"/>
      <c r="Q1508" s="184">
        <v>6.8259999999999996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44412</v>
      </c>
      <c r="E1509" s="184">
        <v>23.926600000000001</v>
      </c>
      <c r="F1509" s="184">
        <v>0.19850000000000001</v>
      </c>
      <c r="G1509" s="184">
        <v>1.5934999999999999</v>
      </c>
      <c r="H1509" s="184">
        <v>2.3597999999999999</v>
      </c>
      <c r="I1509" s="184">
        <v>3.3483999999999998</v>
      </c>
      <c r="J1509" s="184">
        <v>3.2791999999999999</v>
      </c>
      <c r="K1509" s="184">
        <v>10.8812</v>
      </c>
      <c r="L1509" s="184">
        <v>8.9093</v>
      </c>
      <c r="M1509" s="184">
        <v>24.178599999999999</v>
      </c>
      <c r="N1509" s="184">
        <v>28.253599999999999</v>
      </c>
      <c r="O1509" s="184">
        <v>11.3743</v>
      </c>
      <c r="P1509" s="184">
        <v>8.6417999999999999</v>
      </c>
      <c r="Q1509" s="184">
        <v>8.8035999999999994</v>
      </c>
      <c r="R1509" s="184">
        <v>16.773299999999999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44412</v>
      </c>
      <c r="E1510" s="184">
        <v>26.658999999999999</v>
      </c>
      <c r="F1510" s="184">
        <v>0.20449999999999999</v>
      </c>
      <c r="G1510" s="184">
        <v>1.6234999999999999</v>
      </c>
      <c r="H1510" s="184">
        <v>2.4022999999999999</v>
      </c>
      <c r="I1510" s="184">
        <v>3.4401000000000002</v>
      </c>
      <c r="J1510" s="184">
        <v>3.4746000000000001</v>
      </c>
      <c r="K1510" s="184">
        <v>11.4488</v>
      </c>
      <c r="L1510" s="184">
        <v>9.9788999999999994</v>
      </c>
      <c r="M1510" s="184">
        <v>25.994299999999999</v>
      </c>
      <c r="N1510" s="184">
        <v>30.526499999999999</v>
      </c>
      <c r="O1510" s="184">
        <v>13.023899999999999</v>
      </c>
      <c r="P1510" s="184">
        <v>10.1417</v>
      </c>
      <c r="Q1510" s="184">
        <v>9.7288999999999994</v>
      </c>
      <c r="R1510" s="184">
        <v>18.567900000000002</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44412</v>
      </c>
      <c r="E1511" s="184">
        <v>12.7224</v>
      </c>
      <c r="F1511" s="184">
        <v>0.15110000000000001</v>
      </c>
      <c r="G1511" s="184">
        <v>1.1143000000000001</v>
      </c>
      <c r="H1511" s="184">
        <v>1.9007000000000001</v>
      </c>
      <c r="I1511" s="184">
        <v>2.7965</v>
      </c>
      <c r="J1511" s="184">
        <v>3.0754999999999999</v>
      </c>
      <c r="K1511" s="184">
        <v>9.9117999999999995</v>
      </c>
      <c r="L1511" s="184">
        <v>11.086499999999999</v>
      </c>
      <c r="M1511" s="184">
        <v>25.580200000000001</v>
      </c>
      <c r="N1511" s="184"/>
      <c r="O1511" s="184"/>
      <c r="P1511" s="184"/>
      <c r="Q1511" s="184">
        <v>27.224</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44412</v>
      </c>
      <c r="E1512" s="184">
        <v>12.528600000000001</v>
      </c>
      <c r="F1512" s="184">
        <v>0.14630000000000001</v>
      </c>
      <c r="G1512" s="184">
        <v>1.0942000000000001</v>
      </c>
      <c r="H1512" s="184">
        <v>1.8726</v>
      </c>
      <c r="I1512" s="184">
        <v>2.7364000000000002</v>
      </c>
      <c r="J1512" s="184">
        <v>2.9407000000000001</v>
      </c>
      <c r="K1512" s="184">
        <v>9.4994999999999994</v>
      </c>
      <c r="L1512" s="184">
        <v>10.1609</v>
      </c>
      <c r="M1512" s="184">
        <v>24.0259</v>
      </c>
      <c r="N1512" s="184"/>
      <c r="O1512" s="184"/>
      <c r="P1512" s="184"/>
      <c r="Q1512" s="184">
        <v>25.286000000000001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44412</v>
      </c>
      <c r="E1513" s="184">
        <v>73.841700000000003</v>
      </c>
      <c r="F1513" s="184">
        <v>-0.90600000000000003</v>
      </c>
      <c r="G1513" s="184">
        <v>0.67379999999999995</v>
      </c>
      <c r="H1513" s="184">
        <v>2.5636000000000001</v>
      </c>
      <c r="I1513" s="184">
        <v>3.3778000000000001</v>
      </c>
      <c r="J1513" s="184">
        <v>4.3239000000000001</v>
      </c>
      <c r="K1513" s="184">
        <v>18.272200000000002</v>
      </c>
      <c r="L1513" s="184">
        <v>43.678199999999997</v>
      </c>
      <c r="M1513" s="184">
        <v>55.4101</v>
      </c>
      <c r="N1513" s="184">
        <v>65.368600000000001</v>
      </c>
      <c r="O1513" s="184">
        <v>28.499600000000001</v>
      </c>
      <c r="P1513" s="184">
        <v>18.017499999999998</v>
      </c>
      <c r="Q1513" s="184">
        <v>10.3028</v>
      </c>
      <c r="R1513" s="184">
        <v>40.049900000000001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44412</v>
      </c>
      <c r="E1514" s="184">
        <v>74.567099999999996</v>
      </c>
      <c r="F1514" s="184">
        <v>-0.90129999999999999</v>
      </c>
      <c r="G1514" s="184">
        <v>0.69779999999999998</v>
      </c>
      <c r="H1514" s="184">
        <v>2.5979000000000001</v>
      </c>
      <c r="I1514" s="184">
        <v>3.4518</v>
      </c>
      <c r="J1514" s="184">
        <v>4.4839000000000002</v>
      </c>
      <c r="K1514" s="184">
        <v>18.799299999999999</v>
      </c>
      <c r="L1514" s="184">
        <v>45.142800000000001</v>
      </c>
      <c r="M1514" s="184">
        <v>57.180599999999998</v>
      </c>
      <c r="N1514" s="184">
        <v>67.193399999999997</v>
      </c>
      <c r="O1514" s="184">
        <v>28.918199999999999</v>
      </c>
      <c r="P1514" s="184">
        <v>18.2484</v>
      </c>
      <c r="Q1514" s="184">
        <v>13.8908</v>
      </c>
      <c r="R1514" s="184">
        <v>40.966299999999997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44412</v>
      </c>
      <c r="E1515" s="184">
        <v>38.668900000000001</v>
      </c>
      <c r="F1515" s="184">
        <v>-0.2366</v>
      </c>
      <c r="G1515" s="184">
        <v>0.41370000000000001</v>
      </c>
      <c r="H1515" s="184">
        <v>0.97060000000000002</v>
      </c>
      <c r="I1515" s="184">
        <v>1.1968000000000001</v>
      </c>
      <c r="J1515" s="184">
        <v>2.0034999999999998</v>
      </c>
      <c r="K1515" s="184">
        <v>8.1109000000000009</v>
      </c>
      <c r="L1515" s="184">
        <v>9.3493999999999993</v>
      </c>
      <c r="M1515" s="184">
        <v>18.345099999999999</v>
      </c>
      <c r="N1515" s="184">
        <v>18.599900000000002</v>
      </c>
      <c r="O1515" s="184">
        <v>12.5707</v>
      </c>
      <c r="P1515" s="184">
        <v>10.534000000000001</v>
      </c>
      <c r="Q1515" s="184">
        <v>11.4892</v>
      </c>
      <c r="R1515" s="184">
        <v>16.1875</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44412</v>
      </c>
      <c r="E1516" s="184">
        <v>36.137799999999999</v>
      </c>
      <c r="F1516" s="184">
        <v>-0.2382</v>
      </c>
      <c r="G1516" s="184">
        <v>0.40429999999999999</v>
      </c>
      <c r="H1516" s="184">
        <v>0.95709999999999995</v>
      </c>
      <c r="I1516" s="184">
        <v>1.1677</v>
      </c>
      <c r="J1516" s="184">
        <v>1.9303999999999999</v>
      </c>
      <c r="K1516" s="184">
        <v>7.8784999999999998</v>
      </c>
      <c r="L1516" s="184">
        <v>8.8977000000000004</v>
      </c>
      <c r="M1516" s="184">
        <v>17.648299999999999</v>
      </c>
      <c r="N1516" s="184">
        <v>17.706199999999999</v>
      </c>
      <c r="O1516" s="184">
        <v>11.7506</v>
      </c>
      <c r="P1516" s="184">
        <v>9.5568000000000008</v>
      </c>
      <c r="Q1516" s="184">
        <v>8.5343</v>
      </c>
      <c r="R1516" s="184">
        <v>15.3971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44412</v>
      </c>
      <c r="E1517" s="184">
        <v>15.0921</v>
      </c>
      <c r="F1517" s="184">
        <v>-1.1299999999999999E-2</v>
      </c>
      <c r="G1517" s="184">
        <v>1.2498</v>
      </c>
      <c r="H1517" s="184">
        <v>2.0480999999999998</v>
      </c>
      <c r="I1517" s="184">
        <v>2.645</v>
      </c>
      <c r="J1517" s="184">
        <v>3.1233</v>
      </c>
      <c r="K1517" s="184">
        <v>10.5665</v>
      </c>
      <c r="L1517" s="184">
        <v>12.991899999999999</v>
      </c>
      <c r="M1517" s="184">
        <v>32.605499999999999</v>
      </c>
      <c r="N1517" s="184">
        <v>40.205100000000002</v>
      </c>
      <c r="O1517" s="184"/>
      <c r="P1517" s="184"/>
      <c r="Q1517" s="184">
        <v>33.645099999999999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44412</v>
      </c>
      <c r="E1518" s="184">
        <v>14.696199999999999</v>
      </c>
      <c r="F1518" s="184">
        <v>-1.6299999999999999E-2</v>
      </c>
      <c r="G1518" s="184">
        <v>1.2266999999999999</v>
      </c>
      <c r="H1518" s="184">
        <v>2.0144000000000002</v>
      </c>
      <c r="I1518" s="184">
        <v>2.5705</v>
      </c>
      <c r="J1518" s="184">
        <v>2.9643000000000002</v>
      </c>
      <c r="K1518" s="184">
        <v>10.1128</v>
      </c>
      <c r="L1518" s="184">
        <v>12.0069</v>
      </c>
      <c r="M1518" s="184">
        <v>30.781700000000001</v>
      </c>
      <c r="N1518" s="184">
        <v>37.687399999999997</v>
      </c>
      <c r="O1518" s="184"/>
      <c r="P1518" s="184"/>
      <c r="Q1518" s="184">
        <v>31.165099999999999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44412</v>
      </c>
      <c r="E1519" s="184">
        <v>45.672600000000003</v>
      </c>
      <c r="F1519" s="184">
        <v>0.1056</v>
      </c>
      <c r="G1519" s="184">
        <v>1.2461</v>
      </c>
      <c r="H1519" s="184">
        <v>1.6465000000000001</v>
      </c>
      <c r="I1519" s="184">
        <v>2.0085999999999999</v>
      </c>
      <c r="J1519" s="184">
        <v>2.1219000000000001</v>
      </c>
      <c r="K1519" s="184">
        <v>7.1832000000000003</v>
      </c>
      <c r="L1519" s="184">
        <v>6.7725999999999997</v>
      </c>
      <c r="M1519" s="184">
        <v>16.584900000000001</v>
      </c>
      <c r="N1519" s="184">
        <v>20.371300000000002</v>
      </c>
      <c r="O1519" s="184">
        <v>9.0086999999999993</v>
      </c>
      <c r="P1519" s="184">
        <v>8.6447000000000003</v>
      </c>
      <c r="Q1519" s="184">
        <v>7.9744000000000002</v>
      </c>
      <c r="R1519" s="184">
        <v>14.728199999999999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44412</v>
      </c>
      <c r="E1520" s="184">
        <v>42.745899999999999</v>
      </c>
      <c r="F1520" s="184">
        <v>0.1037</v>
      </c>
      <c r="G1520" s="184">
        <v>1.2355</v>
      </c>
      <c r="H1520" s="184">
        <v>1.6315</v>
      </c>
      <c r="I1520" s="184">
        <v>1.9770000000000001</v>
      </c>
      <c r="J1520" s="184">
        <v>2.0512000000000001</v>
      </c>
      <c r="K1520" s="184">
        <v>6.9744000000000002</v>
      </c>
      <c r="L1520" s="184">
        <v>6.3563999999999998</v>
      </c>
      <c r="M1520" s="184">
        <v>15.901300000000001</v>
      </c>
      <c r="N1520" s="184">
        <v>19.431000000000001</v>
      </c>
      <c r="O1520" s="184">
        <v>8.1107999999999993</v>
      </c>
      <c r="P1520" s="184">
        <v>7.6901000000000002</v>
      </c>
      <c r="Q1520" s="184">
        <v>12.180899999999999</v>
      </c>
      <c r="R1520" s="184">
        <v>13.841900000000001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7.3800000000000046E-3</v>
      </c>
      <c r="G1521" s="186">
        <v>1.1467800000000001</v>
      </c>
      <c r="H1521" s="186">
        <v>1.9389900000000004</v>
      </c>
      <c r="I1521" s="186">
        <v>2.6419100000000002</v>
      </c>
      <c r="J1521" s="186">
        <v>3.0300750000000005</v>
      </c>
      <c r="K1521" s="186">
        <v>10.175215</v>
      </c>
      <c r="L1521" s="186">
        <v>13.648199999999997</v>
      </c>
      <c r="M1521" s="186">
        <v>28.062879999999989</v>
      </c>
      <c r="N1521" s="186">
        <v>32.746961111111119</v>
      </c>
      <c r="O1521" s="186">
        <v>14.914578571428574</v>
      </c>
      <c r="P1521" s="186">
        <v>11.971707142857143</v>
      </c>
      <c r="Q1521" s="186">
        <v>14.770160000000001</v>
      </c>
      <c r="R1521" s="186">
        <v>22.169778571428576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0.1067</v>
      </c>
      <c r="G1522" s="186">
        <v>1.2408000000000001</v>
      </c>
      <c r="H1522" s="186">
        <v>1.9575500000000001</v>
      </c>
      <c r="I1522" s="186">
        <v>2.6907000000000001</v>
      </c>
      <c r="J1522" s="186">
        <v>3.0994000000000002</v>
      </c>
      <c r="K1522" s="186">
        <v>10.35065</v>
      </c>
      <c r="L1522" s="186">
        <v>10.754200000000001</v>
      </c>
      <c r="M1522" s="186">
        <v>26.014099999999999</v>
      </c>
      <c r="N1522" s="186">
        <v>31.252649999999999</v>
      </c>
      <c r="O1522" s="186">
        <v>13.337149999999999</v>
      </c>
      <c r="P1522" s="186">
        <v>11.387700000000001</v>
      </c>
      <c r="Q1522" s="186">
        <v>11.41315</v>
      </c>
      <c r="R1522" s="186">
        <v>21.184249999999999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44412</v>
      </c>
      <c r="E1525" s="184">
        <v>156.41999999999999</v>
      </c>
      <c r="F1525" s="184">
        <v>-0.44550000000000001</v>
      </c>
      <c r="G1525" s="184">
        <v>1.3673999999999999</v>
      </c>
      <c r="H1525" s="184">
        <v>3.3361999999999998</v>
      </c>
      <c r="I1525" s="184">
        <v>4.4332000000000003</v>
      </c>
      <c r="J1525" s="184">
        <v>6.3647</v>
      </c>
      <c r="K1525" s="184">
        <v>18.977699999999999</v>
      </c>
      <c r="L1525" s="184">
        <v>23.593599999999999</v>
      </c>
      <c r="M1525" s="184">
        <v>52.993000000000002</v>
      </c>
      <c r="N1525" s="184">
        <v>65.069599999999994</v>
      </c>
      <c r="O1525" s="184">
        <v>15.7544</v>
      </c>
      <c r="P1525" s="184">
        <v>14.206099999999999</v>
      </c>
      <c r="Q1525" s="184">
        <v>16.599</v>
      </c>
      <c r="R1525" s="184">
        <v>29.878799999999998</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44412</v>
      </c>
      <c r="E1526" s="184">
        <v>168.61</v>
      </c>
      <c r="F1526" s="184">
        <v>-0.44869999999999999</v>
      </c>
      <c r="G1526" s="184">
        <v>1.3769</v>
      </c>
      <c r="H1526" s="184">
        <v>3.3466</v>
      </c>
      <c r="I1526" s="184">
        <v>4.4672000000000001</v>
      </c>
      <c r="J1526" s="184">
        <v>6.4390000000000001</v>
      </c>
      <c r="K1526" s="184">
        <v>19.209599999999998</v>
      </c>
      <c r="L1526" s="184">
        <v>24.087399999999999</v>
      </c>
      <c r="M1526" s="184">
        <v>53.9255</v>
      </c>
      <c r="N1526" s="184">
        <v>66.396900000000002</v>
      </c>
      <c r="O1526" s="184">
        <v>16.729099999999999</v>
      </c>
      <c r="P1526" s="184">
        <v>15.231</v>
      </c>
      <c r="Q1526" s="184">
        <v>15.040699999999999</v>
      </c>
      <c r="R1526" s="184">
        <v>30.9163</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44412</v>
      </c>
      <c r="E1527" s="184">
        <v>72.459999999999994</v>
      </c>
      <c r="F1527" s="184">
        <v>7.46E-2</v>
      </c>
      <c r="G1527" s="184">
        <v>1.4434</v>
      </c>
      <c r="H1527" s="184">
        <v>2.6113</v>
      </c>
      <c r="I1527" s="184">
        <v>4.3715999999999999</v>
      </c>
      <c r="J1527" s="184">
        <v>5.7671000000000001</v>
      </c>
      <c r="K1527" s="184">
        <v>18.989799999999999</v>
      </c>
      <c r="L1527" s="184">
        <v>23.903500000000001</v>
      </c>
      <c r="M1527" s="184">
        <v>51.526600000000002</v>
      </c>
      <c r="N1527" s="184">
        <v>60.412700000000001</v>
      </c>
      <c r="O1527" s="184">
        <v>15.523300000000001</v>
      </c>
      <c r="P1527" s="184">
        <v>14.553699999999999</v>
      </c>
      <c r="Q1527" s="184">
        <v>13.2683</v>
      </c>
      <c r="R1527" s="184">
        <v>26.957899999999999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44412</v>
      </c>
      <c r="E1528" s="184">
        <v>82.010999999999996</v>
      </c>
      <c r="F1528" s="184">
        <v>7.8100000000000003E-2</v>
      </c>
      <c r="G1528" s="184">
        <v>1.4622999999999999</v>
      </c>
      <c r="H1528" s="184">
        <v>2.6381999999999999</v>
      </c>
      <c r="I1528" s="184">
        <v>4.4340000000000002</v>
      </c>
      <c r="J1528" s="184">
        <v>5.9054000000000002</v>
      </c>
      <c r="K1528" s="184">
        <v>19.419</v>
      </c>
      <c r="L1528" s="184">
        <v>24.7866</v>
      </c>
      <c r="M1528" s="184">
        <v>53.174199999999999</v>
      </c>
      <c r="N1528" s="184">
        <v>62.723500000000001</v>
      </c>
      <c r="O1528" s="184">
        <v>17.164999999999999</v>
      </c>
      <c r="P1528" s="184">
        <v>16.291899999999998</v>
      </c>
      <c r="Q1528" s="184">
        <v>17.286799999999999</v>
      </c>
      <c r="R1528" s="184">
        <v>28.712900000000001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44412</v>
      </c>
      <c r="E1529" s="184">
        <v>426.48</v>
      </c>
      <c r="F1529" s="184">
        <v>3.0499999999999999E-2</v>
      </c>
      <c r="G1529" s="184">
        <v>1.2175</v>
      </c>
      <c r="H1529" s="184">
        <v>2.3567999999999998</v>
      </c>
      <c r="I1529" s="184">
        <v>3.7664</v>
      </c>
      <c r="J1529" s="184">
        <v>6.2427999999999999</v>
      </c>
      <c r="K1529" s="184">
        <v>19.038699999999999</v>
      </c>
      <c r="L1529" s="184">
        <v>19.198399999999999</v>
      </c>
      <c r="M1529" s="184">
        <v>55.558799999999998</v>
      </c>
      <c r="N1529" s="184">
        <v>66.165400000000005</v>
      </c>
      <c r="O1529" s="184">
        <v>13.267799999999999</v>
      </c>
      <c r="P1529" s="184">
        <v>13.6867</v>
      </c>
      <c r="Q1529" s="184">
        <v>14.9954</v>
      </c>
      <c r="R1529" s="184">
        <v>24.075299999999999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44412</v>
      </c>
      <c r="E1530" s="184">
        <v>460.2</v>
      </c>
      <c r="F1530" s="184">
        <v>3.4799999999999998E-2</v>
      </c>
      <c r="G1530" s="184">
        <v>1.2319</v>
      </c>
      <c r="H1530" s="184">
        <v>2.3759000000000001</v>
      </c>
      <c r="I1530" s="184">
        <v>3.8075999999999999</v>
      </c>
      <c r="J1530" s="184">
        <v>6.3308999999999997</v>
      </c>
      <c r="K1530" s="184">
        <v>19.3155</v>
      </c>
      <c r="L1530" s="184">
        <v>19.7315</v>
      </c>
      <c r="M1530" s="184">
        <v>56.6158</v>
      </c>
      <c r="N1530" s="184">
        <v>67.717500000000001</v>
      </c>
      <c r="O1530" s="184">
        <v>14.347799999999999</v>
      </c>
      <c r="P1530" s="184">
        <v>14.857100000000001</v>
      </c>
      <c r="Q1530" s="184">
        <v>16.6114</v>
      </c>
      <c r="R1530" s="184">
        <v>25.258700000000001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44412</v>
      </c>
      <c r="E1533" s="184">
        <v>76.67</v>
      </c>
      <c r="F1533" s="184">
        <v>-0.5706</v>
      </c>
      <c r="G1533" s="184">
        <v>0.36649999999999999</v>
      </c>
      <c r="H1533" s="184">
        <v>1.2545999999999999</v>
      </c>
      <c r="I1533" s="184">
        <v>2.3494999999999999</v>
      </c>
      <c r="J1533" s="184">
        <v>4.8407</v>
      </c>
      <c r="K1533" s="184">
        <v>22.0471</v>
      </c>
      <c r="L1533" s="184">
        <v>23.961200000000002</v>
      </c>
      <c r="M1533" s="184">
        <v>57.110700000000001</v>
      </c>
      <c r="N1533" s="184">
        <v>71.061999999999998</v>
      </c>
      <c r="O1533" s="184">
        <v>15.0404</v>
      </c>
      <c r="P1533" s="184">
        <v>15.202500000000001</v>
      </c>
      <c r="Q1533" s="184">
        <v>16.428000000000001</v>
      </c>
      <c r="R1533" s="184">
        <v>32.956899999999997</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44412</v>
      </c>
      <c r="E1534" s="184">
        <v>86.64</v>
      </c>
      <c r="F1534" s="184">
        <v>-0.57379999999999998</v>
      </c>
      <c r="G1534" s="184">
        <v>0.37069999999999997</v>
      </c>
      <c r="H1534" s="184">
        <v>1.2741</v>
      </c>
      <c r="I1534" s="184">
        <v>2.3992</v>
      </c>
      <c r="J1534" s="184">
        <v>4.9546000000000001</v>
      </c>
      <c r="K1534" s="184">
        <v>22.424800000000001</v>
      </c>
      <c r="L1534" s="184">
        <v>24.769600000000001</v>
      </c>
      <c r="M1534" s="184">
        <v>58.6813</v>
      </c>
      <c r="N1534" s="184">
        <v>73.349299999999999</v>
      </c>
      <c r="O1534" s="184">
        <v>16.6342</v>
      </c>
      <c r="P1534" s="184">
        <v>16.947099999999999</v>
      </c>
      <c r="Q1534" s="184">
        <v>20.218</v>
      </c>
      <c r="R1534" s="184">
        <v>34.692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44412</v>
      </c>
      <c r="E1535" s="184">
        <v>15.0421</v>
      </c>
      <c r="F1535" s="184">
        <v>-7.2400000000000006E-2</v>
      </c>
      <c r="G1535" s="184">
        <v>0.85760000000000003</v>
      </c>
      <c r="H1535" s="184">
        <v>2.2854999999999999</v>
      </c>
      <c r="I1535" s="184">
        <v>1.0811999999999999</v>
      </c>
      <c r="J1535" s="184">
        <v>1.5062</v>
      </c>
      <c r="K1535" s="184">
        <v>11.3339</v>
      </c>
      <c r="L1535" s="184">
        <v>14.484400000000001</v>
      </c>
      <c r="M1535" s="184">
        <v>45.959000000000003</v>
      </c>
      <c r="N1535" s="184">
        <v>52.868400000000001</v>
      </c>
      <c r="O1535" s="184"/>
      <c r="P1535" s="184"/>
      <c r="Q1535" s="184">
        <v>20.143799999999999</v>
      </c>
      <c r="R1535" s="184">
        <v>22.930700000000002</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44412</v>
      </c>
      <c r="E1536" s="184">
        <v>14.3428</v>
      </c>
      <c r="F1536" s="184">
        <v>-7.8E-2</v>
      </c>
      <c r="G1536" s="184">
        <v>0.82809999999999995</v>
      </c>
      <c r="H1536" s="184">
        <v>2.2433999999999998</v>
      </c>
      <c r="I1536" s="184">
        <v>0.99209999999999998</v>
      </c>
      <c r="J1536" s="184">
        <v>1.3096000000000001</v>
      </c>
      <c r="K1536" s="184">
        <v>10.733000000000001</v>
      </c>
      <c r="L1536" s="184">
        <v>13.271699999999999</v>
      </c>
      <c r="M1536" s="184">
        <v>43.642000000000003</v>
      </c>
      <c r="N1536" s="184">
        <v>49.631700000000002</v>
      </c>
      <c r="O1536" s="184"/>
      <c r="P1536" s="184"/>
      <c r="Q1536" s="184">
        <v>17.600200000000001</v>
      </c>
      <c r="R1536" s="184">
        <v>20.310400000000001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44412</v>
      </c>
      <c r="E1537" s="184">
        <v>20.7821</v>
      </c>
      <c r="F1537" s="184">
        <v>-0.4622</v>
      </c>
      <c r="G1537" s="184">
        <v>1.2783</v>
      </c>
      <c r="H1537" s="184">
        <v>2.7174</v>
      </c>
      <c r="I1537" s="184">
        <v>4.8246000000000002</v>
      </c>
      <c r="J1537" s="184">
        <v>5.8388999999999998</v>
      </c>
      <c r="K1537" s="184">
        <v>21.362400000000001</v>
      </c>
      <c r="L1537" s="184">
        <v>29.702500000000001</v>
      </c>
      <c r="M1537" s="184">
        <v>63.641199999999998</v>
      </c>
      <c r="N1537" s="184">
        <v>74.851100000000002</v>
      </c>
      <c r="O1537" s="184">
        <v>22.169799999999999</v>
      </c>
      <c r="P1537" s="184"/>
      <c r="Q1537" s="184">
        <v>18.851400000000002</v>
      </c>
      <c r="R1537" s="184">
        <v>38.1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44412</v>
      </c>
      <c r="E1538" s="184">
        <v>19.092099999999999</v>
      </c>
      <c r="F1538" s="184">
        <v>-0.46710000000000002</v>
      </c>
      <c r="G1538" s="184">
        <v>1.2532000000000001</v>
      </c>
      <c r="H1538" s="184">
        <v>2.6816</v>
      </c>
      <c r="I1538" s="184">
        <v>4.7450999999999999</v>
      </c>
      <c r="J1538" s="184">
        <v>5.6597999999999997</v>
      </c>
      <c r="K1538" s="184">
        <v>20.8017</v>
      </c>
      <c r="L1538" s="184">
        <v>28.564599999999999</v>
      </c>
      <c r="M1538" s="184">
        <v>61.511400000000002</v>
      </c>
      <c r="N1538" s="184">
        <v>71.810500000000005</v>
      </c>
      <c r="O1538" s="184">
        <v>20.023700000000002</v>
      </c>
      <c r="P1538" s="184"/>
      <c r="Q1538" s="184">
        <v>16.495100000000001</v>
      </c>
      <c r="R1538" s="184">
        <v>35.749600000000001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44412</v>
      </c>
      <c r="E1539" s="184">
        <v>130.98699999999999</v>
      </c>
      <c r="F1539" s="184">
        <v>-0.64039999999999997</v>
      </c>
      <c r="G1539" s="184">
        <v>0.41260000000000002</v>
      </c>
      <c r="H1539" s="184">
        <v>1.6382000000000001</v>
      </c>
      <c r="I1539" s="184">
        <v>4.0542999999999996</v>
      </c>
      <c r="J1539" s="184">
        <v>4.2991999999999999</v>
      </c>
      <c r="K1539" s="184">
        <v>17.282499999999999</v>
      </c>
      <c r="L1539" s="184">
        <v>23.707899999999999</v>
      </c>
      <c r="M1539" s="184">
        <v>60.501100000000001</v>
      </c>
      <c r="N1539" s="184">
        <v>73.102900000000005</v>
      </c>
      <c r="O1539" s="184">
        <v>11.9003</v>
      </c>
      <c r="P1539" s="184">
        <v>12.510300000000001</v>
      </c>
      <c r="Q1539" s="184">
        <v>17.023199999999999</v>
      </c>
      <c r="R1539" s="184">
        <v>20.880700000000001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44412</v>
      </c>
      <c r="E1540" s="184">
        <v>139.48419999999999</v>
      </c>
      <c r="F1540" s="184">
        <v>-0.63880000000000003</v>
      </c>
      <c r="G1540" s="184">
        <v>0.42080000000000001</v>
      </c>
      <c r="H1540" s="184">
        <v>1.6496999999999999</v>
      </c>
      <c r="I1540" s="184">
        <v>4.0799000000000003</v>
      </c>
      <c r="J1540" s="184">
        <v>4.3552999999999997</v>
      </c>
      <c r="K1540" s="184">
        <v>17.464700000000001</v>
      </c>
      <c r="L1540" s="184">
        <v>24.097799999999999</v>
      </c>
      <c r="M1540" s="184">
        <v>61.261200000000002</v>
      </c>
      <c r="N1540" s="184">
        <v>74.225200000000001</v>
      </c>
      <c r="O1540" s="184">
        <v>12.6492</v>
      </c>
      <c r="P1540" s="184">
        <v>13.3155</v>
      </c>
      <c r="Q1540" s="184">
        <v>14.161799999999999</v>
      </c>
      <c r="R1540" s="184">
        <v>21.697399999999998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44412</v>
      </c>
      <c r="E1541" s="184">
        <v>216.71</v>
      </c>
      <c r="F1541" s="184">
        <v>-0.29449999999999998</v>
      </c>
      <c r="G1541" s="184">
        <v>1.8039000000000001</v>
      </c>
      <c r="H1541" s="184">
        <v>2.7646000000000002</v>
      </c>
      <c r="I1541" s="184">
        <v>3.4365999999999999</v>
      </c>
      <c r="J1541" s="184">
        <v>5.4344999999999999</v>
      </c>
      <c r="K1541" s="184">
        <v>20.615600000000001</v>
      </c>
      <c r="L1541" s="184">
        <v>21.740400000000001</v>
      </c>
      <c r="M1541" s="184">
        <v>52.162599999999998</v>
      </c>
      <c r="N1541" s="184">
        <v>62.5122</v>
      </c>
      <c r="O1541" s="184">
        <v>14.194800000000001</v>
      </c>
      <c r="P1541" s="184">
        <v>16.286899999999999</v>
      </c>
      <c r="Q1541" s="184">
        <v>15.9468</v>
      </c>
      <c r="R1541" s="184">
        <v>28.179600000000001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44412</v>
      </c>
      <c r="E1542" s="184">
        <v>231.15</v>
      </c>
      <c r="F1542" s="184">
        <v>-0.28899999999999998</v>
      </c>
      <c r="G1542" s="184">
        <v>1.8147</v>
      </c>
      <c r="H1542" s="184">
        <v>2.7835999999999999</v>
      </c>
      <c r="I1542" s="184">
        <v>3.4691000000000001</v>
      </c>
      <c r="J1542" s="184">
        <v>5.5094000000000003</v>
      </c>
      <c r="K1542" s="184">
        <v>20.843800000000002</v>
      </c>
      <c r="L1542" s="184">
        <v>22.1981</v>
      </c>
      <c r="M1542" s="184">
        <v>53.018700000000003</v>
      </c>
      <c r="N1542" s="184">
        <v>63.762</v>
      </c>
      <c r="O1542" s="184">
        <v>15.176500000000001</v>
      </c>
      <c r="P1542" s="184">
        <v>17.266999999999999</v>
      </c>
      <c r="Q1542" s="184">
        <v>17.404199999999999</v>
      </c>
      <c r="R1542" s="184">
        <v>29.206</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44412</v>
      </c>
      <c r="E1543" s="184">
        <v>390.70530000000002</v>
      </c>
      <c r="F1543" s="184">
        <v>-0.59699999999999998</v>
      </c>
      <c r="G1543" s="184">
        <v>1.4065000000000001</v>
      </c>
      <c r="H1543" s="184">
        <v>2.8393000000000002</v>
      </c>
      <c r="I1543" s="184">
        <v>5.6843000000000004</v>
      </c>
      <c r="J1543" s="184">
        <v>8.1013000000000002</v>
      </c>
      <c r="K1543" s="184">
        <v>18.034600000000001</v>
      </c>
      <c r="L1543" s="184">
        <v>39.732399999999998</v>
      </c>
      <c r="M1543" s="184">
        <v>73.392099999999999</v>
      </c>
      <c r="N1543" s="184">
        <v>88.019900000000007</v>
      </c>
      <c r="O1543" s="184">
        <v>28.975000000000001</v>
      </c>
      <c r="P1543" s="184">
        <v>23.926300000000001</v>
      </c>
      <c r="Q1543" s="184">
        <v>19.694400000000002</v>
      </c>
      <c r="R1543" s="184">
        <v>51.082599999999999</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44412</v>
      </c>
      <c r="E1544" s="184">
        <v>404.83460000000002</v>
      </c>
      <c r="F1544" s="184">
        <v>-0.59199999999999997</v>
      </c>
      <c r="G1544" s="184">
        <v>1.4349000000000001</v>
      </c>
      <c r="H1544" s="184">
        <v>2.8788999999999998</v>
      </c>
      <c r="I1544" s="184">
        <v>5.7685000000000004</v>
      </c>
      <c r="J1544" s="184">
        <v>8.2912999999999997</v>
      </c>
      <c r="K1544" s="184">
        <v>18.6248</v>
      </c>
      <c r="L1544" s="184">
        <v>41.131900000000002</v>
      </c>
      <c r="M1544" s="184">
        <v>76.0702</v>
      </c>
      <c r="N1544" s="184">
        <v>91.948099999999997</v>
      </c>
      <c r="O1544" s="184">
        <v>30.1568</v>
      </c>
      <c r="P1544" s="184">
        <v>24.699300000000001</v>
      </c>
      <c r="Q1544" s="184">
        <v>21.929400000000001</v>
      </c>
      <c r="R1544" s="184">
        <v>52.738199999999999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44412</v>
      </c>
      <c r="E1545" s="184">
        <v>16.054600000000001</v>
      </c>
      <c r="F1545" s="184">
        <v>-0.3105</v>
      </c>
      <c r="G1545" s="184">
        <v>1.2615000000000001</v>
      </c>
      <c r="H1545" s="184">
        <v>2.6286</v>
      </c>
      <c r="I1545" s="184">
        <v>3.0905</v>
      </c>
      <c r="J1545" s="184">
        <v>4.3604000000000003</v>
      </c>
      <c r="K1545" s="184">
        <v>17.456900000000001</v>
      </c>
      <c r="L1545" s="184">
        <v>20.485700000000001</v>
      </c>
      <c r="M1545" s="184">
        <v>49.188299999999998</v>
      </c>
      <c r="N1545" s="184">
        <v>60.5749</v>
      </c>
      <c r="O1545" s="184"/>
      <c r="P1545" s="184"/>
      <c r="Q1545" s="184">
        <v>28.089200000000002</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44412</v>
      </c>
      <c r="E1546" s="184">
        <v>15.485099999999999</v>
      </c>
      <c r="F1546" s="184">
        <v>-0.31540000000000001</v>
      </c>
      <c r="G1546" s="184">
        <v>1.2369000000000001</v>
      </c>
      <c r="H1546" s="184">
        <v>2.5945</v>
      </c>
      <c r="I1546" s="184">
        <v>3.0177</v>
      </c>
      <c r="J1546" s="184">
        <v>4.2009999999999996</v>
      </c>
      <c r="K1546" s="184">
        <v>16.9649</v>
      </c>
      <c r="L1546" s="184">
        <v>19.560400000000001</v>
      </c>
      <c r="M1546" s="184">
        <v>47.3508</v>
      </c>
      <c r="N1546" s="184">
        <v>57.813200000000002</v>
      </c>
      <c r="O1546" s="184"/>
      <c r="P1546" s="184"/>
      <c r="Q1546" s="184">
        <v>25.692799999999998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-0.32889499999999999</v>
      </c>
      <c r="G1547" s="186">
        <v>1.14228</v>
      </c>
      <c r="H1547" s="186">
        <v>2.44495</v>
      </c>
      <c r="I1547" s="186">
        <v>3.7136300000000007</v>
      </c>
      <c r="J1547" s="186">
        <v>5.2856049999999994</v>
      </c>
      <c r="K1547" s="186">
        <v>18.547049999999999</v>
      </c>
      <c r="L1547" s="186">
        <v>24.135480000000001</v>
      </c>
      <c r="M1547" s="186">
        <v>56.364224999999998</v>
      </c>
      <c r="N1547" s="186">
        <v>67.700850000000003</v>
      </c>
      <c r="O1547" s="186">
        <v>17.481756249999997</v>
      </c>
      <c r="P1547" s="186">
        <v>16.355814285714285</v>
      </c>
      <c r="Q1547" s="186">
        <v>18.173994999999998</v>
      </c>
      <c r="R1547" s="186">
        <v>30.795777777777783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-0.38045000000000001</v>
      </c>
      <c r="G1548" s="186">
        <v>1.2573500000000002</v>
      </c>
      <c r="H1548" s="186">
        <v>2.6199500000000002</v>
      </c>
      <c r="I1548" s="186">
        <v>3.9309499999999997</v>
      </c>
      <c r="J1548" s="186">
        <v>5.5846</v>
      </c>
      <c r="K1548" s="186">
        <v>19.014249999999997</v>
      </c>
      <c r="L1548" s="186">
        <v>23.805700000000002</v>
      </c>
      <c r="M1548" s="186">
        <v>54.742149999999995</v>
      </c>
      <c r="N1548" s="186">
        <v>66.281149999999997</v>
      </c>
      <c r="O1548" s="186">
        <v>15.638850000000001</v>
      </c>
      <c r="P1548" s="186">
        <v>15.216750000000001</v>
      </c>
      <c r="Q1548" s="186">
        <v>17.155000000000001</v>
      </c>
      <c r="R1548" s="186">
        <v>28.95945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44412</v>
      </c>
      <c r="E1551" s="184">
        <v>1125.2668000000001</v>
      </c>
      <c r="F1551" s="184">
        <v>3.0979999999999999</v>
      </c>
      <c r="G1551" s="184">
        <v>3.1147</v>
      </c>
      <c r="H1551" s="184">
        <v>3.1251000000000002</v>
      </c>
      <c r="I1551" s="184">
        <v>3.1339000000000001</v>
      </c>
      <c r="J1551" s="184">
        <v>3.1475</v>
      </c>
      <c r="K1551" s="184">
        <v>3.2136999999999998</v>
      </c>
      <c r="L1551" s="184">
        <v>3.1753999999999998</v>
      </c>
      <c r="M1551" s="184">
        <v>3.1185</v>
      </c>
      <c r="N1551" s="184">
        <v>3.1213000000000002</v>
      </c>
      <c r="O1551" s="184"/>
      <c r="P1551" s="184"/>
      <c r="Q1551" s="184">
        <v>4.3705999999999996</v>
      </c>
      <c r="R1551" s="184">
        <v>3.6722999999999999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44412</v>
      </c>
      <c r="E1552" s="184">
        <v>1121.443</v>
      </c>
      <c r="F1552" s="184">
        <v>2.9782999999999999</v>
      </c>
      <c r="G1552" s="184">
        <v>2.9950999999999999</v>
      </c>
      <c r="H1552" s="184">
        <v>3.0165999999999999</v>
      </c>
      <c r="I1552" s="184">
        <v>3.0295000000000001</v>
      </c>
      <c r="J1552" s="184">
        <v>3.0463</v>
      </c>
      <c r="K1552" s="184">
        <v>3.0956999999999999</v>
      </c>
      <c r="L1552" s="184">
        <v>3.0649999999999999</v>
      </c>
      <c r="M1552" s="184">
        <v>3.0066000000000002</v>
      </c>
      <c r="N1552" s="184">
        <v>3.0057999999999998</v>
      </c>
      <c r="O1552" s="184"/>
      <c r="P1552" s="184"/>
      <c r="Q1552" s="184">
        <v>4.2419000000000002</v>
      </c>
      <c r="R1552" s="184">
        <v>3.5495000000000001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44412</v>
      </c>
      <c r="E1553" s="184">
        <v>1099.9005999999999</v>
      </c>
      <c r="F1553" s="184">
        <v>3.0234000000000001</v>
      </c>
      <c r="G1553" s="184">
        <v>3.0914000000000001</v>
      </c>
      <c r="H1553" s="184">
        <v>3.1070000000000002</v>
      </c>
      <c r="I1553" s="184">
        <v>3.1358999999999999</v>
      </c>
      <c r="J1553" s="184">
        <v>3.1471</v>
      </c>
      <c r="K1553" s="184">
        <v>3.2023000000000001</v>
      </c>
      <c r="L1553" s="184">
        <v>3.1657999999999999</v>
      </c>
      <c r="M1553" s="184">
        <v>3.1185</v>
      </c>
      <c r="N1553" s="184">
        <v>3.1276000000000002</v>
      </c>
      <c r="O1553" s="184"/>
      <c r="P1553" s="184"/>
      <c r="Q1553" s="184">
        <v>4.0613999999999999</v>
      </c>
      <c r="R1553" s="184">
        <v>3.6808000000000001</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44412</v>
      </c>
      <c r="E1554" s="184">
        <v>1098.3475000000001</v>
      </c>
      <c r="F1554" s="184">
        <v>2.9611999999999998</v>
      </c>
      <c r="G1554" s="184">
        <v>3.0304000000000002</v>
      </c>
      <c r="H1554" s="184">
        <v>3.0463</v>
      </c>
      <c r="I1554" s="184">
        <v>3.0758999999999999</v>
      </c>
      <c r="J1554" s="184">
        <v>3.0869</v>
      </c>
      <c r="K1554" s="184">
        <v>3.1417999999999999</v>
      </c>
      <c r="L1554" s="184">
        <v>3.1063999999999998</v>
      </c>
      <c r="M1554" s="184">
        <v>3.0615999999999999</v>
      </c>
      <c r="N1554" s="184">
        <v>3.0718000000000001</v>
      </c>
      <c r="O1554" s="184"/>
      <c r="P1554" s="184"/>
      <c r="Q1554" s="184">
        <v>4</v>
      </c>
      <c r="R1554" s="184">
        <v>3.6269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44412</v>
      </c>
      <c r="E1555" s="184">
        <v>1092.8285000000001</v>
      </c>
      <c r="F1555" s="184">
        <v>3.1331000000000002</v>
      </c>
      <c r="G1555" s="184">
        <v>3.1415000000000002</v>
      </c>
      <c r="H1555" s="184">
        <v>3.15</v>
      </c>
      <c r="I1555" s="184">
        <v>3.1562999999999999</v>
      </c>
      <c r="J1555" s="184">
        <v>3.1575000000000002</v>
      </c>
      <c r="K1555" s="184">
        <v>3.1930000000000001</v>
      </c>
      <c r="L1555" s="184">
        <v>3.1654</v>
      </c>
      <c r="M1555" s="184">
        <v>3.1272000000000002</v>
      </c>
      <c r="N1555" s="184">
        <v>3.1398999999999999</v>
      </c>
      <c r="O1555" s="184"/>
      <c r="P1555" s="184"/>
      <c r="Q1555" s="184">
        <v>3.9634</v>
      </c>
      <c r="R1555" s="184">
        <v>3.7044999999999999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44412</v>
      </c>
      <c r="E1556" s="184">
        <v>1091.4766</v>
      </c>
      <c r="F1556" s="184">
        <v>3.0735000000000001</v>
      </c>
      <c r="G1556" s="184">
        <v>3.0807000000000002</v>
      </c>
      <c r="H1556" s="184">
        <v>3.0908000000000002</v>
      </c>
      <c r="I1556" s="184">
        <v>3.1034000000000002</v>
      </c>
      <c r="J1556" s="184">
        <v>3.1116000000000001</v>
      </c>
      <c r="K1556" s="184">
        <v>3.1453000000000002</v>
      </c>
      <c r="L1556" s="184">
        <v>3.1160000000000001</v>
      </c>
      <c r="M1556" s="184">
        <v>3.0739999999999998</v>
      </c>
      <c r="N1556" s="184">
        <v>3.0790000000000002</v>
      </c>
      <c r="O1556" s="184"/>
      <c r="P1556" s="184"/>
      <c r="Q1556" s="184">
        <v>3.907</v>
      </c>
      <c r="R1556" s="184">
        <v>3.6476000000000002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44412</v>
      </c>
      <c r="E1557" s="184">
        <v>1095.0834</v>
      </c>
      <c r="F1557" s="184">
        <v>3.08</v>
      </c>
      <c r="G1557" s="184">
        <v>3.0939000000000001</v>
      </c>
      <c r="H1557" s="184">
        <v>3.1088</v>
      </c>
      <c r="I1557" s="184">
        <v>3.1288</v>
      </c>
      <c r="J1557" s="184">
        <v>3.1646999999999998</v>
      </c>
      <c r="K1557" s="184">
        <v>3.1705000000000001</v>
      </c>
      <c r="L1557" s="184">
        <v>3.1429</v>
      </c>
      <c r="M1557" s="184">
        <v>3.1168999999999998</v>
      </c>
      <c r="N1557" s="184">
        <v>3.1200999999999999</v>
      </c>
      <c r="O1557" s="184"/>
      <c r="P1557" s="184"/>
      <c r="Q1557" s="184">
        <v>3.9916</v>
      </c>
      <c r="R1557" s="184">
        <v>3.6920000000000002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44412</v>
      </c>
      <c r="E1558" s="184">
        <v>1092.3459</v>
      </c>
      <c r="F1558" s="184">
        <v>2.9807999999999999</v>
      </c>
      <c r="G1558" s="184">
        <v>2.9946999999999999</v>
      </c>
      <c r="H1558" s="184">
        <v>3.0085000000000002</v>
      </c>
      <c r="I1558" s="184">
        <v>3.0285000000000002</v>
      </c>
      <c r="J1558" s="184">
        <v>3.0644999999999998</v>
      </c>
      <c r="K1558" s="184">
        <v>3.0695999999999999</v>
      </c>
      <c r="L1558" s="184">
        <v>3.0411999999999999</v>
      </c>
      <c r="M1558" s="184">
        <v>3.0145</v>
      </c>
      <c r="N1558" s="184">
        <v>3.0169999999999999</v>
      </c>
      <c r="O1558" s="184"/>
      <c r="P1558" s="184"/>
      <c r="Q1558" s="184">
        <v>3.8794</v>
      </c>
      <c r="R1558" s="184">
        <v>3.5825999999999998</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44412</v>
      </c>
      <c r="E1559" s="184">
        <v>1052.4748</v>
      </c>
      <c r="F1559" s="184">
        <v>2.9376000000000002</v>
      </c>
      <c r="G1559" s="184">
        <v>2.9392999999999998</v>
      </c>
      <c r="H1559" s="184">
        <v>2.9807000000000001</v>
      </c>
      <c r="I1559" s="184">
        <v>3.0760000000000001</v>
      </c>
      <c r="J1559" s="184">
        <v>3.1537000000000002</v>
      </c>
      <c r="K1559" s="184">
        <v>3.2469000000000001</v>
      </c>
      <c r="L1559" s="184">
        <v>3.2071000000000001</v>
      </c>
      <c r="M1559" s="184">
        <v>3.1730999999999998</v>
      </c>
      <c r="N1559" s="184">
        <v>3.1976</v>
      </c>
      <c r="O1559" s="184"/>
      <c r="P1559" s="184"/>
      <c r="Q1559" s="184">
        <v>3.4182999999999999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44412</v>
      </c>
      <c r="E1560" s="184">
        <v>1051.0097000000001</v>
      </c>
      <c r="F1560" s="184">
        <v>2.8549000000000002</v>
      </c>
      <c r="G1560" s="184">
        <v>2.8588</v>
      </c>
      <c r="H1560" s="184">
        <v>2.9</v>
      </c>
      <c r="I1560" s="184">
        <v>2.9952999999999999</v>
      </c>
      <c r="J1560" s="184">
        <v>3.0728</v>
      </c>
      <c r="K1560" s="184">
        <v>3.1663999999999999</v>
      </c>
      <c r="L1560" s="184">
        <v>3.1208</v>
      </c>
      <c r="M1560" s="184">
        <v>3.0828000000000002</v>
      </c>
      <c r="N1560" s="184">
        <v>3.1053999999999999</v>
      </c>
      <c r="O1560" s="184"/>
      <c r="P1560" s="184"/>
      <c r="Q1560" s="184">
        <v>3.3235999999999999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44412</v>
      </c>
      <c r="E1561" s="184">
        <v>1077.329</v>
      </c>
      <c r="F1561" s="184">
        <v>3.0697999999999999</v>
      </c>
      <c r="G1561" s="184">
        <v>3.0804999999999998</v>
      </c>
      <c r="H1561" s="184">
        <v>3.0897999999999999</v>
      </c>
      <c r="I1561" s="184">
        <v>3.1095000000000002</v>
      </c>
      <c r="J1561" s="184">
        <v>3.1133000000000002</v>
      </c>
      <c r="K1561" s="184">
        <v>3.1534</v>
      </c>
      <c r="L1561" s="184">
        <v>3.1173000000000002</v>
      </c>
      <c r="M1561" s="184">
        <v>3.0794999999999999</v>
      </c>
      <c r="N1561" s="184">
        <v>3.0935999999999999</v>
      </c>
      <c r="O1561" s="184"/>
      <c r="P1561" s="184"/>
      <c r="Q1561" s="184">
        <v>3.7219000000000002</v>
      </c>
      <c r="R1561" s="184">
        <v>3.6920999999999999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44412</v>
      </c>
      <c r="E1562" s="184">
        <v>1076.7381</v>
      </c>
      <c r="F1562" s="184">
        <v>3.0545</v>
      </c>
      <c r="G1562" s="184">
        <v>3.0617999999999999</v>
      </c>
      <c r="H1562" s="184">
        <v>3.0701000000000001</v>
      </c>
      <c r="I1562" s="184">
        <v>3.0895999999999999</v>
      </c>
      <c r="J1562" s="184">
        <v>3.0933000000000002</v>
      </c>
      <c r="K1562" s="184">
        <v>3.1332</v>
      </c>
      <c r="L1562" s="184">
        <v>3.1015000000000001</v>
      </c>
      <c r="M1562" s="184">
        <v>3.0619999999999998</v>
      </c>
      <c r="N1562" s="184">
        <v>3.0752000000000002</v>
      </c>
      <c r="O1562" s="184"/>
      <c r="P1562" s="184"/>
      <c r="Q1562" s="184">
        <v>3.694</v>
      </c>
      <c r="R1562" s="184">
        <v>3.6648000000000001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44412</v>
      </c>
      <c r="E1563" s="184">
        <v>1114.2194999999999</v>
      </c>
      <c r="F1563" s="184">
        <v>3.109</v>
      </c>
      <c r="G1563" s="184">
        <v>3.1095999999999999</v>
      </c>
      <c r="H1563" s="184">
        <v>3.1158000000000001</v>
      </c>
      <c r="I1563" s="184">
        <v>3.1387</v>
      </c>
      <c r="J1563" s="184">
        <v>3.1395</v>
      </c>
      <c r="K1563" s="184">
        <v>3.1616</v>
      </c>
      <c r="L1563" s="184">
        <v>3.1227999999999998</v>
      </c>
      <c r="M1563" s="184">
        <v>3.0945999999999998</v>
      </c>
      <c r="N1563" s="184">
        <v>3.1152000000000002</v>
      </c>
      <c r="O1563" s="184"/>
      <c r="P1563" s="184"/>
      <c r="Q1563" s="184">
        <v>4.2911000000000001</v>
      </c>
      <c r="R1563" s="184">
        <v>3.746</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44412</v>
      </c>
      <c r="E1564" s="184">
        <v>1111.7516000000001</v>
      </c>
      <c r="F1564" s="184">
        <v>3.0371000000000001</v>
      </c>
      <c r="G1564" s="184">
        <v>3.0398000000000001</v>
      </c>
      <c r="H1564" s="184">
        <v>3.0461999999999998</v>
      </c>
      <c r="I1564" s="184">
        <v>3.0689000000000002</v>
      </c>
      <c r="J1564" s="184">
        <v>3.0693000000000001</v>
      </c>
      <c r="K1564" s="184">
        <v>3.0910000000000002</v>
      </c>
      <c r="L1564" s="184">
        <v>3.0444</v>
      </c>
      <c r="M1564" s="184">
        <v>3.0137999999999998</v>
      </c>
      <c r="N1564" s="184">
        <v>3.0375000000000001</v>
      </c>
      <c r="O1564" s="184"/>
      <c r="P1564" s="184"/>
      <c r="Q1564" s="184">
        <v>4.2012999999999998</v>
      </c>
      <c r="R1564" s="184">
        <v>3.6608000000000001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44412</v>
      </c>
      <c r="E1565" s="184">
        <v>1079.1964</v>
      </c>
      <c r="F1565" s="184">
        <v>3.0577000000000001</v>
      </c>
      <c r="G1565" s="184">
        <v>3.0672999999999999</v>
      </c>
      <c r="H1565" s="184">
        <v>3.0737999999999999</v>
      </c>
      <c r="I1565" s="184">
        <v>3.1027</v>
      </c>
      <c r="J1565" s="184">
        <v>3.1124000000000001</v>
      </c>
      <c r="K1565" s="184">
        <v>3.1364999999999998</v>
      </c>
      <c r="L1565" s="184">
        <v>3.1072000000000002</v>
      </c>
      <c r="M1565" s="184">
        <v>3.0996999999999999</v>
      </c>
      <c r="N1565" s="184">
        <v>3.1414</v>
      </c>
      <c r="O1565" s="184"/>
      <c r="P1565" s="184"/>
      <c r="Q1565" s="184">
        <v>3.8125</v>
      </c>
      <c r="R1565" s="184">
        <v>3.7850999999999999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44412</v>
      </c>
      <c r="E1566" s="184">
        <v>1077.7877000000001</v>
      </c>
      <c r="F1566" s="184">
        <v>3.0074999999999998</v>
      </c>
      <c r="G1566" s="184">
        <v>3.0171000000000001</v>
      </c>
      <c r="H1566" s="184">
        <v>3.0234999999999999</v>
      </c>
      <c r="I1566" s="184">
        <v>3.0524</v>
      </c>
      <c r="J1566" s="184">
        <v>3.0623</v>
      </c>
      <c r="K1566" s="184">
        <v>3.0861000000000001</v>
      </c>
      <c r="L1566" s="184">
        <v>3.0565000000000002</v>
      </c>
      <c r="M1566" s="184">
        <v>3.0486</v>
      </c>
      <c r="N1566" s="184">
        <v>3.0899000000000001</v>
      </c>
      <c r="O1566" s="184"/>
      <c r="P1566" s="184"/>
      <c r="Q1566" s="184">
        <v>3.746</v>
      </c>
      <c r="R1566" s="184">
        <v>3.7189999999999999</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44412</v>
      </c>
      <c r="E1567" s="184">
        <v>1085.7447999999999</v>
      </c>
      <c r="F1567" s="184">
        <v>2.9922</v>
      </c>
      <c r="G1567" s="184">
        <v>3.0061</v>
      </c>
      <c r="H1567" s="184">
        <v>3.0076000000000001</v>
      </c>
      <c r="I1567" s="184">
        <v>3.0346000000000002</v>
      </c>
      <c r="J1567" s="184">
        <v>3.0373000000000001</v>
      </c>
      <c r="K1567" s="184">
        <v>3.0838999999999999</v>
      </c>
      <c r="L1567" s="184">
        <v>3.0364</v>
      </c>
      <c r="M1567" s="184">
        <v>2.9887000000000001</v>
      </c>
      <c r="N1567" s="184">
        <v>3.0021</v>
      </c>
      <c r="O1567" s="184"/>
      <c r="P1567" s="184"/>
      <c r="Q1567" s="184">
        <v>3.7343999999999999</v>
      </c>
      <c r="R1567" s="184">
        <v>3.5030000000000001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44412</v>
      </c>
      <c r="E1568" s="184">
        <v>1087.1323</v>
      </c>
      <c r="F1568" s="184">
        <v>3.0455000000000001</v>
      </c>
      <c r="G1568" s="184">
        <v>3.0571999999999999</v>
      </c>
      <c r="H1568" s="184">
        <v>3.0579999999999998</v>
      </c>
      <c r="I1568" s="184">
        <v>3.0855999999999999</v>
      </c>
      <c r="J1568" s="184">
        <v>3.0884</v>
      </c>
      <c r="K1568" s="184">
        <v>3.1356000000000002</v>
      </c>
      <c r="L1568" s="184">
        <v>3.0882000000000001</v>
      </c>
      <c r="M1568" s="184">
        <v>3.0407000000000002</v>
      </c>
      <c r="N1568" s="184">
        <v>3.0543999999999998</v>
      </c>
      <c r="O1568" s="184"/>
      <c r="P1568" s="184"/>
      <c r="Q1568" s="184">
        <v>3.7934000000000001</v>
      </c>
      <c r="R1568" s="184">
        <v>3.5619999999999998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44412</v>
      </c>
      <c r="E1569" s="184">
        <v>3072.3085000000001</v>
      </c>
      <c r="F1569" s="184">
        <v>2.9977</v>
      </c>
      <c r="G1569" s="184">
        <v>3.0148000000000001</v>
      </c>
      <c r="H1569" s="184">
        <v>2.9910000000000001</v>
      </c>
      <c r="I1569" s="184">
        <v>3.0122</v>
      </c>
      <c r="J1569" s="184">
        <v>3.0169999999999999</v>
      </c>
      <c r="K1569" s="184">
        <v>3.0581</v>
      </c>
      <c r="L1569" s="184">
        <v>3.0192000000000001</v>
      </c>
      <c r="M1569" s="184">
        <v>2.9723999999999999</v>
      </c>
      <c r="N1569" s="184">
        <v>2.9773999999999998</v>
      </c>
      <c r="O1569" s="184">
        <v>4.3756000000000004</v>
      </c>
      <c r="P1569" s="184">
        <v>5.0134999999999996</v>
      </c>
      <c r="Q1569" s="184">
        <v>5.9236000000000004</v>
      </c>
      <c r="R1569" s="184">
        <v>3.5217999999999998</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44412</v>
      </c>
      <c r="E1570" s="184">
        <v>3091.3153000000002</v>
      </c>
      <c r="F1570" s="184">
        <v>3.0960999999999999</v>
      </c>
      <c r="G1570" s="184">
        <v>3.1143999999999998</v>
      </c>
      <c r="H1570" s="184">
        <v>3.0908000000000002</v>
      </c>
      <c r="I1570" s="184">
        <v>3.1124000000000001</v>
      </c>
      <c r="J1570" s="184">
        <v>3.1164000000000001</v>
      </c>
      <c r="K1570" s="184">
        <v>3.1587999999999998</v>
      </c>
      <c r="L1570" s="184">
        <v>3.1206999999999998</v>
      </c>
      <c r="M1570" s="184">
        <v>3.0749</v>
      </c>
      <c r="N1570" s="184">
        <v>3.0807000000000002</v>
      </c>
      <c r="O1570" s="184">
        <v>4.4795999999999996</v>
      </c>
      <c r="P1570" s="184">
        <v>5.0967000000000002</v>
      </c>
      <c r="Q1570" s="184">
        <v>6.1908000000000003</v>
      </c>
      <c r="R1570" s="184">
        <v>3.6259999999999999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44412</v>
      </c>
      <c r="E1571" s="184">
        <v>1088.1063999999999</v>
      </c>
      <c r="F1571" s="184">
        <v>3.14</v>
      </c>
      <c r="G1571" s="184">
        <v>3.1473</v>
      </c>
      <c r="H1571" s="184">
        <v>3.1714000000000002</v>
      </c>
      <c r="I1571" s="184">
        <v>3.2002000000000002</v>
      </c>
      <c r="J1571" s="184">
        <v>3.2029999999999998</v>
      </c>
      <c r="K1571" s="184">
        <v>3.2437</v>
      </c>
      <c r="L1571" s="184">
        <v>3.2105000000000001</v>
      </c>
      <c r="M1571" s="184">
        <v>3.1562999999999999</v>
      </c>
      <c r="N1571" s="184">
        <v>3.1667999999999998</v>
      </c>
      <c r="O1571" s="184"/>
      <c r="P1571" s="184"/>
      <c r="Q1571" s="184">
        <v>3.8953000000000002</v>
      </c>
      <c r="R1571" s="184">
        <v>3.7096</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44412</v>
      </c>
      <c r="E1572" s="184">
        <v>1084.4994999999999</v>
      </c>
      <c r="F1572" s="184">
        <v>2.9923000000000002</v>
      </c>
      <c r="G1572" s="184">
        <v>2.9984000000000002</v>
      </c>
      <c r="H1572" s="184">
        <v>3.0217000000000001</v>
      </c>
      <c r="I1572" s="184">
        <v>3.0501999999999998</v>
      </c>
      <c r="J1572" s="184">
        <v>3.0526</v>
      </c>
      <c r="K1572" s="184">
        <v>3.0924</v>
      </c>
      <c r="L1572" s="184">
        <v>3.0581</v>
      </c>
      <c r="M1572" s="184">
        <v>3.0028000000000001</v>
      </c>
      <c r="N1572" s="184">
        <v>3.0121000000000002</v>
      </c>
      <c r="O1572" s="184"/>
      <c r="P1572" s="184"/>
      <c r="Q1572" s="184">
        <v>3.7391999999999999</v>
      </c>
      <c r="R1572" s="184">
        <v>3.5537000000000001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44412</v>
      </c>
      <c r="E1573" s="184">
        <v>111.8891</v>
      </c>
      <c r="F1573" s="184">
        <v>2.9361999999999999</v>
      </c>
      <c r="G1573" s="184">
        <v>2.9693000000000001</v>
      </c>
      <c r="H1573" s="184">
        <v>2.9935999999999998</v>
      </c>
      <c r="I1573" s="184">
        <v>3.0116999999999998</v>
      </c>
      <c r="J1573" s="184">
        <v>3.0226000000000002</v>
      </c>
      <c r="K1573" s="184">
        <v>3.0752000000000002</v>
      </c>
      <c r="L1573" s="184">
        <v>3.0343</v>
      </c>
      <c r="M1573" s="184">
        <v>2.9845000000000002</v>
      </c>
      <c r="N1573" s="184">
        <v>2.9925999999999999</v>
      </c>
      <c r="O1573" s="184"/>
      <c r="P1573" s="184"/>
      <c r="Q1573" s="184">
        <v>4.2096999999999998</v>
      </c>
      <c r="R1573" s="184">
        <v>3.5358999999999998</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44412</v>
      </c>
      <c r="E1574" s="184">
        <v>112.1942</v>
      </c>
      <c r="F1574" s="184">
        <v>3.0583</v>
      </c>
      <c r="G1574" s="184">
        <v>3.0697000000000001</v>
      </c>
      <c r="H1574" s="184">
        <v>3.0924999999999998</v>
      </c>
      <c r="I1574" s="184">
        <v>3.1128999999999998</v>
      </c>
      <c r="J1574" s="184">
        <v>3.1230000000000002</v>
      </c>
      <c r="K1574" s="184">
        <v>3.1760000000000002</v>
      </c>
      <c r="L1574" s="184">
        <v>3.1358000000000001</v>
      </c>
      <c r="M1574" s="184">
        <v>3.0869</v>
      </c>
      <c r="N1574" s="184">
        <v>3.0958000000000001</v>
      </c>
      <c r="O1574" s="184"/>
      <c r="P1574" s="184"/>
      <c r="Q1574" s="184">
        <v>4.3140000000000001</v>
      </c>
      <c r="R1574" s="184">
        <v>3.6395</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44412</v>
      </c>
      <c r="E1575" s="184">
        <v>1109.8363999999999</v>
      </c>
      <c r="F1575" s="184">
        <v>3.0554999999999999</v>
      </c>
      <c r="G1575" s="184">
        <v>3.0769000000000002</v>
      </c>
      <c r="H1575" s="184">
        <v>3.0941999999999998</v>
      </c>
      <c r="I1575" s="184">
        <v>3.1135000000000002</v>
      </c>
      <c r="J1575" s="184">
        <v>3.1383999999999999</v>
      </c>
      <c r="K1575" s="184">
        <v>3.1596000000000002</v>
      </c>
      <c r="L1575" s="184">
        <v>3.1253000000000002</v>
      </c>
      <c r="M1575" s="184">
        <v>3.0766</v>
      </c>
      <c r="N1575" s="184">
        <v>3.0945</v>
      </c>
      <c r="O1575" s="184"/>
      <c r="P1575" s="184"/>
      <c r="Q1575" s="184">
        <v>4.1794000000000002</v>
      </c>
      <c r="R1575" s="184">
        <v>3.6473</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44412</v>
      </c>
      <c r="E1576" s="184">
        <v>1106.4375</v>
      </c>
      <c r="F1576" s="184">
        <v>2.9592999999999998</v>
      </c>
      <c r="G1576" s="184">
        <v>2.9773999999999998</v>
      </c>
      <c r="H1576" s="184">
        <v>2.9943</v>
      </c>
      <c r="I1576" s="184">
        <v>3.0131999999999999</v>
      </c>
      <c r="J1576" s="184">
        <v>3.0379</v>
      </c>
      <c r="K1576" s="184">
        <v>3.0585</v>
      </c>
      <c r="L1576" s="184">
        <v>3.0230000000000001</v>
      </c>
      <c r="M1576" s="184">
        <v>2.9659</v>
      </c>
      <c r="N1576" s="184">
        <v>2.9773000000000001</v>
      </c>
      <c r="O1576" s="184"/>
      <c r="P1576" s="184"/>
      <c r="Q1576" s="184">
        <v>4.0540000000000003</v>
      </c>
      <c r="R1576" s="184">
        <v>3.5194000000000001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44412</v>
      </c>
      <c r="E1577" s="184">
        <v>1078.6451999999999</v>
      </c>
      <c r="F1577" s="184">
        <v>3.0186999999999999</v>
      </c>
      <c r="G1577" s="184">
        <v>3.0259</v>
      </c>
      <c r="H1577" s="184">
        <v>3.0482</v>
      </c>
      <c r="I1577" s="184">
        <v>3.0674999999999999</v>
      </c>
      <c r="J1577" s="184">
        <v>3.0720000000000001</v>
      </c>
      <c r="K1577" s="184">
        <v>3.1034000000000002</v>
      </c>
      <c r="L1577" s="184">
        <v>3.0731000000000002</v>
      </c>
      <c r="M1577" s="184">
        <v>3.0323000000000002</v>
      </c>
      <c r="N1577" s="184">
        <v>3.0417000000000001</v>
      </c>
      <c r="O1577" s="184"/>
      <c r="P1577" s="184"/>
      <c r="Q1577" s="184">
        <v>3.7126999999999999</v>
      </c>
      <c r="R1577" s="184">
        <v>3.6032999999999999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44412</v>
      </c>
      <c r="E1578" s="184">
        <v>1076.3924999999999</v>
      </c>
      <c r="F1578" s="184">
        <v>2.9165000000000001</v>
      </c>
      <c r="G1578" s="184">
        <v>2.9281999999999999</v>
      </c>
      <c r="H1578" s="184">
        <v>2.9474</v>
      </c>
      <c r="I1578" s="184">
        <v>2.9668000000000001</v>
      </c>
      <c r="J1578" s="184">
        <v>2.9708000000000001</v>
      </c>
      <c r="K1578" s="184">
        <v>3.0013000000000001</v>
      </c>
      <c r="L1578" s="184">
        <v>2.9708000000000001</v>
      </c>
      <c r="M1578" s="184">
        <v>2.9297</v>
      </c>
      <c r="N1578" s="184">
        <v>2.9382999999999999</v>
      </c>
      <c r="O1578" s="184"/>
      <c r="P1578" s="184"/>
      <c r="Q1578" s="184">
        <v>3.6084000000000001</v>
      </c>
      <c r="R1578" s="184">
        <v>3.4992999999999999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44412</v>
      </c>
      <c r="E1579" s="184">
        <v>1051.7462</v>
      </c>
      <c r="F1579" s="184">
        <v>3.0230000000000001</v>
      </c>
      <c r="G1579" s="184">
        <v>3.0535999999999999</v>
      </c>
      <c r="H1579" s="184">
        <v>3.0806</v>
      </c>
      <c r="I1579" s="184">
        <v>3.1070000000000002</v>
      </c>
      <c r="J1579" s="184">
        <v>3.1105999999999998</v>
      </c>
      <c r="K1579" s="184">
        <v>3.1520999999999999</v>
      </c>
      <c r="L1579" s="184">
        <v>3.1223000000000001</v>
      </c>
      <c r="M1579" s="184">
        <v>3.0804</v>
      </c>
      <c r="N1579" s="184">
        <v>3.0861000000000001</v>
      </c>
      <c r="O1579" s="184"/>
      <c r="P1579" s="184"/>
      <c r="Q1579" s="184">
        <v>3.2602000000000002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44412</v>
      </c>
      <c r="E1580" s="184">
        <v>1050.7501999999999</v>
      </c>
      <c r="F1580" s="184">
        <v>2.9668000000000001</v>
      </c>
      <c r="G1580" s="184">
        <v>2.9950999999999999</v>
      </c>
      <c r="H1580" s="184">
        <v>3.0209000000000001</v>
      </c>
      <c r="I1580" s="184">
        <v>3.0470000000000002</v>
      </c>
      <c r="J1580" s="184">
        <v>3.0505</v>
      </c>
      <c r="K1580" s="184">
        <v>3.0914999999999999</v>
      </c>
      <c r="L1580" s="184">
        <v>3.0611999999999999</v>
      </c>
      <c r="M1580" s="184">
        <v>3.0188999999999999</v>
      </c>
      <c r="N1580" s="184">
        <v>3.0240999999999998</v>
      </c>
      <c r="O1580" s="184"/>
      <c r="P1580" s="184"/>
      <c r="Q1580" s="184">
        <v>3.198</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44412</v>
      </c>
      <c r="E1581" s="184">
        <v>1061.8554999999999</v>
      </c>
      <c r="F1581" s="184">
        <v>3.008</v>
      </c>
      <c r="G1581" s="184">
        <v>3.0049999999999999</v>
      </c>
      <c r="H1581" s="184">
        <v>3.0566</v>
      </c>
      <c r="I1581" s="184">
        <v>3.0741999999999998</v>
      </c>
      <c r="J1581" s="184">
        <v>3.0796000000000001</v>
      </c>
      <c r="K1581" s="184">
        <v>3.1345999999999998</v>
      </c>
      <c r="L1581" s="184">
        <v>3.0775000000000001</v>
      </c>
      <c r="M1581" s="184">
        <v>3.0314999999999999</v>
      </c>
      <c r="N1581" s="184">
        <v>3.0415000000000001</v>
      </c>
      <c r="O1581" s="184"/>
      <c r="P1581" s="184"/>
      <c r="Q1581" s="184">
        <v>3.4277000000000002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44412</v>
      </c>
      <c r="E1582" s="184">
        <v>1059.9676999999999</v>
      </c>
      <c r="F1582" s="184">
        <v>2.91</v>
      </c>
      <c r="G1582" s="184">
        <v>2.9058999999999999</v>
      </c>
      <c r="H1582" s="184">
        <v>2.9567000000000001</v>
      </c>
      <c r="I1582" s="184">
        <v>2.9741</v>
      </c>
      <c r="J1582" s="184">
        <v>2.9794</v>
      </c>
      <c r="K1582" s="184">
        <v>3.0339</v>
      </c>
      <c r="L1582" s="184">
        <v>2.9759000000000002</v>
      </c>
      <c r="M1582" s="184">
        <v>2.9291999999999998</v>
      </c>
      <c r="N1582" s="184">
        <v>2.9382999999999999</v>
      </c>
      <c r="O1582" s="184"/>
      <c r="P1582" s="184"/>
      <c r="Q1582" s="184">
        <v>3.3243999999999998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44412</v>
      </c>
      <c r="E1583" s="184">
        <v>1057.5351000000001</v>
      </c>
      <c r="F1583" s="184">
        <v>2.9407999999999999</v>
      </c>
      <c r="G1583" s="184">
        <v>3.0541</v>
      </c>
      <c r="H1583" s="184">
        <v>3.1021999999999998</v>
      </c>
      <c r="I1583" s="184">
        <v>3.1335000000000002</v>
      </c>
      <c r="J1583" s="184">
        <v>3.1343999999999999</v>
      </c>
      <c r="K1583" s="184">
        <v>3.1764999999999999</v>
      </c>
      <c r="L1583" s="184">
        <v>3.1854</v>
      </c>
      <c r="M1583" s="184">
        <v>3.1368</v>
      </c>
      <c r="N1583" s="184">
        <v>3.1368999999999998</v>
      </c>
      <c r="O1583" s="184"/>
      <c r="P1583" s="184"/>
      <c r="Q1583" s="184">
        <v>3.4039000000000001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44412</v>
      </c>
      <c r="E1584" s="184">
        <v>1056.3092999999999</v>
      </c>
      <c r="F1584" s="184">
        <v>2.8717000000000001</v>
      </c>
      <c r="G1584" s="184">
        <v>2.9828000000000001</v>
      </c>
      <c r="H1584" s="184">
        <v>3.0316999999999998</v>
      </c>
      <c r="I1584" s="184">
        <v>3.0630999999999999</v>
      </c>
      <c r="J1584" s="184">
        <v>3.0640999999999998</v>
      </c>
      <c r="K1584" s="184">
        <v>3.1057999999999999</v>
      </c>
      <c r="L1584" s="184">
        <v>3.1143000000000001</v>
      </c>
      <c r="M1584" s="184">
        <v>3.0653000000000001</v>
      </c>
      <c r="N1584" s="184">
        <v>3.0648</v>
      </c>
      <c r="O1584" s="184"/>
      <c r="P1584" s="184"/>
      <c r="Q1584" s="184">
        <v>3.3321999999999998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44412</v>
      </c>
      <c r="E1585" s="184">
        <v>1109.8565000000001</v>
      </c>
      <c r="F1585" s="184">
        <v>3.0785</v>
      </c>
      <c r="G1585" s="184">
        <v>3.0746000000000002</v>
      </c>
      <c r="H1585" s="184">
        <v>3.0964999999999998</v>
      </c>
      <c r="I1585" s="184">
        <v>3.1187999999999998</v>
      </c>
      <c r="J1585" s="184">
        <v>3.1293000000000002</v>
      </c>
      <c r="K1585" s="184">
        <v>3.1627000000000001</v>
      </c>
      <c r="L1585" s="184">
        <v>3.1208999999999998</v>
      </c>
      <c r="M1585" s="184">
        <v>3.0821999999999998</v>
      </c>
      <c r="N1585" s="184">
        <v>3.0939000000000001</v>
      </c>
      <c r="O1585" s="184"/>
      <c r="P1585" s="184"/>
      <c r="Q1585" s="184">
        <v>4.1665000000000001</v>
      </c>
      <c r="R1585" s="184">
        <v>3.6433</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44412</v>
      </c>
      <c r="E1586" s="184">
        <v>1107.7013999999999</v>
      </c>
      <c r="F1586" s="184">
        <v>2.9756999999999998</v>
      </c>
      <c r="G1586" s="184">
        <v>2.9729000000000001</v>
      </c>
      <c r="H1586" s="184">
        <v>2.9956</v>
      </c>
      <c r="I1586" s="184">
        <v>3.0183</v>
      </c>
      <c r="J1586" s="184">
        <v>3.0287999999999999</v>
      </c>
      <c r="K1586" s="184">
        <v>3.0617000000000001</v>
      </c>
      <c r="L1586" s="184">
        <v>3.0192000000000001</v>
      </c>
      <c r="M1586" s="184">
        <v>2.9798</v>
      </c>
      <c r="N1586" s="184">
        <v>2.9906999999999999</v>
      </c>
      <c r="O1586" s="184"/>
      <c r="P1586" s="184"/>
      <c r="Q1586" s="184">
        <v>4.0872000000000002</v>
      </c>
      <c r="R1586" s="184">
        <v>3.5573000000000001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44412</v>
      </c>
      <c r="E1587" s="184">
        <v>2705.5311666666698</v>
      </c>
      <c r="F1587" s="184">
        <v>3.1009000000000002</v>
      </c>
      <c r="G1587" s="184">
        <v>3.1322000000000001</v>
      </c>
      <c r="H1587" s="184">
        <v>3.1400999999999999</v>
      </c>
      <c r="I1587" s="184">
        <v>3.1522000000000001</v>
      </c>
      <c r="J1587" s="184">
        <v>3.1583999999999999</v>
      </c>
      <c r="K1587" s="184">
        <v>3.1892</v>
      </c>
      <c r="L1587" s="184">
        <v>3.1564999999999999</v>
      </c>
      <c r="M1587" s="184">
        <v>3.1021999999999998</v>
      </c>
      <c r="N1587" s="184">
        <v>3.1120999999999999</v>
      </c>
      <c r="O1587" s="184">
        <v>4.5244999999999997</v>
      </c>
      <c r="P1587" s="184">
        <v>5.2412999999999998</v>
      </c>
      <c r="Q1587" s="184">
        <v>6.5963000000000003</v>
      </c>
      <c r="R1587" s="184">
        <v>3.6751999999999998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44412</v>
      </c>
      <c r="E1588" s="184">
        <v>2575.7294999999999</v>
      </c>
      <c r="F1588" s="184">
        <v>3.0021</v>
      </c>
      <c r="G1588" s="184">
        <v>3.0316999999999998</v>
      </c>
      <c r="H1588" s="184">
        <v>3.04</v>
      </c>
      <c r="I1588" s="184">
        <v>3.052</v>
      </c>
      <c r="J1588" s="184">
        <v>3.0581</v>
      </c>
      <c r="K1588" s="184">
        <v>3.0884</v>
      </c>
      <c r="L1588" s="184">
        <v>3.0550000000000002</v>
      </c>
      <c r="M1588" s="184">
        <v>2.9998999999999998</v>
      </c>
      <c r="N1588" s="184">
        <v>3.0076000000000001</v>
      </c>
      <c r="O1588" s="184">
        <v>4.0499000000000001</v>
      </c>
      <c r="P1588" s="184">
        <v>4.6177000000000001</v>
      </c>
      <c r="Q1588" s="184">
        <v>6.6497999999999999</v>
      </c>
      <c r="R1588" s="184">
        <v>3.3513000000000002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44412</v>
      </c>
      <c r="E1589" s="184">
        <v>1078.3462999999999</v>
      </c>
      <c r="F1589" s="184">
        <v>3.1785999999999999</v>
      </c>
      <c r="G1589" s="184">
        <v>3.1825999999999999</v>
      </c>
      <c r="H1589" s="184">
        <v>3.1560999999999999</v>
      </c>
      <c r="I1589" s="184">
        <v>3.1606000000000001</v>
      </c>
      <c r="J1589" s="184">
        <v>3.1671999999999998</v>
      </c>
      <c r="K1589" s="184">
        <v>3.2212000000000001</v>
      </c>
      <c r="L1589" s="184">
        <v>3.1659000000000002</v>
      </c>
      <c r="M1589" s="184">
        <v>3.1053999999999999</v>
      </c>
      <c r="N1589" s="184">
        <v>3.1101000000000001</v>
      </c>
      <c r="O1589" s="184"/>
      <c r="P1589" s="184"/>
      <c r="Q1589" s="184">
        <v>3.7212999999999998</v>
      </c>
      <c r="R1589" s="184">
        <v>3.6766999999999999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44412</v>
      </c>
      <c r="E1590" s="184">
        <v>1075.4724000000001</v>
      </c>
      <c r="F1590" s="184">
        <v>3.0478999999999998</v>
      </c>
      <c r="G1590" s="184">
        <v>3.0529999999999999</v>
      </c>
      <c r="H1590" s="184">
        <v>3.0261999999999998</v>
      </c>
      <c r="I1590" s="184">
        <v>3.0306000000000002</v>
      </c>
      <c r="J1590" s="184">
        <v>3.0367999999999999</v>
      </c>
      <c r="K1590" s="184">
        <v>3.0899000000000001</v>
      </c>
      <c r="L1590" s="184">
        <v>3.0335999999999999</v>
      </c>
      <c r="M1590" s="184">
        <v>2.9722</v>
      </c>
      <c r="N1590" s="184">
        <v>2.9759000000000002</v>
      </c>
      <c r="O1590" s="184"/>
      <c r="P1590" s="184"/>
      <c r="Q1590" s="184">
        <v>3.5865</v>
      </c>
      <c r="R1590" s="184">
        <v>3.5419999999999998</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44412</v>
      </c>
      <c r="E1591" s="184">
        <v>1076.7005999999999</v>
      </c>
      <c r="F1591" s="184">
        <v>3.1665000000000001</v>
      </c>
      <c r="G1591" s="184">
        <v>3.1671</v>
      </c>
      <c r="H1591" s="184">
        <v>3.1876000000000002</v>
      </c>
      <c r="I1591" s="184">
        <v>3.1956000000000002</v>
      </c>
      <c r="J1591" s="184">
        <v>3.1888999999999998</v>
      </c>
      <c r="K1591" s="184">
        <v>3.2201</v>
      </c>
      <c r="L1591" s="184">
        <v>3.1814</v>
      </c>
      <c r="M1591" s="184">
        <v>3.1284999999999998</v>
      </c>
      <c r="N1591" s="184">
        <v>3.1438000000000001</v>
      </c>
      <c r="O1591" s="184"/>
      <c r="P1591" s="184"/>
      <c r="Q1591" s="184">
        <v>3.6970999999999998</v>
      </c>
      <c r="R1591" s="184">
        <v>3.6597</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44412</v>
      </c>
      <c r="E1592" s="184">
        <v>1074.4757999999999</v>
      </c>
      <c r="F1592" s="184">
        <v>3.0678000000000001</v>
      </c>
      <c r="G1592" s="184">
        <v>3.0670999999999999</v>
      </c>
      <c r="H1592" s="184">
        <v>3.0878000000000001</v>
      </c>
      <c r="I1592" s="184">
        <v>3.0956999999999999</v>
      </c>
      <c r="J1592" s="184">
        <v>3.0783999999999998</v>
      </c>
      <c r="K1592" s="184">
        <v>3.1156000000000001</v>
      </c>
      <c r="L1592" s="184">
        <v>3.0779999999999998</v>
      </c>
      <c r="M1592" s="184">
        <v>3.0249999999999999</v>
      </c>
      <c r="N1592" s="184">
        <v>3.0398000000000001</v>
      </c>
      <c r="O1592" s="184"/>
      <c r="P1592" s="184"/>
      <c r="Q1592" s="184">
        <v>3.5918000000000001</v>
      </c>
      <c r="R1592" s="184">
        <v>3.5545</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44412</v>
      </c>
      <c r="E1593" s="184">
        <v>1066.0432000000001</v>
      </c>
      <c r="F1593" s="184">
        <v>3.1879</v>
      </c>
      <c r="G1593" s="184">
        <v>3.1976</v>
      </c>
      <c r="H1593" s="184">
        <v>3.1934999999999998</v>
      </c>
      <c r="I1593" s="184">
        <v>3.2033</v>
      </c>
      <c r="J1593" s="184">
        <v>3.2092999999999998</v>
      </c>
      <c r="K1593" s="184">
        <v>3.2452999999999999</v>
      </c>
      <c r="L1593" s="184">
        <v>3.2067000000000001</v>
      </c>
      <c r="M1593" s="184">
        <v>3.1659999999999999</v>
      </c>
      <c r="N1593" s="184">
        <v>3.1816</v>
      </c>
      <c r="O1593" s="184"/>
      <c r="P1593" s="184"/>
      <c r="Q1593" s="184">
        <v>3.6057000000000001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44412</v>
      </c>
      <c r="E1594" s="184">
        <v>1064.133</v>
      </c>
      <c r="F1594" s="184">
        <v>3.0941000000000001</v>
      </c>
      <c r="G1594" s="184">
        <v>3.1038000000000001</v>
      </c>
      <c r="H1594" s="184">
        <v>3.0996000000000001</v>
      </c>
      <c r="I1594" s="184">
        <v>3.1086</v>
      </c>
      <c r="J1594" s="184">
        <v>3.1333000000000002</v>
      </c>
      <c r="K1594" s="184">
        <v>3.1558999999999999</v>
      </c>
      <c r="L1594" s="184">
        <v>3.1124000000000001</v>
      </c>
      <c r="M1594" s="184">
        <v>3.0695999999999999</v>
      </c>
      <c r="N1594" s="184">
        <v>3.0829</v>
      </c>
      <c r="O1594" s="184"/>
      <c r="P1594" s="184"/>
      <c r="Q1594" s="184">
        <v>3.5028000000000001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44412</v>
      </c>
      <c r="E1595" s="184">
        <v>111.679</v>
      </c>
      <c r="F1595" s="184">
        <v>3.0398000000000001</v>
      </c>
      <c r="G1595" s="184">
        <v>3.0838999999999999</v>
      </c>
      <c r="H1595" s="184">
        <v>3.0973999999999999</v>
      </c>
      <c r="I1595" s="184">
        <v>3.1202999999999999</v>
      </c>
      <c r="J1595" s="184">
        <v>3.1343000000000001</v>
      </c>
      <c r="K1595" s="184">
        <v>3.1705000000000001</v>
      </c>
      <c r="L1595" s="184">
        <v>3.1286999999999998</v>
      </c>
      <c r="M1595" s="184">
        <v>3.0920000000000001</v>
      </c>
      <c r="N1595" s="184">
        <v>3.1021000000000001</v>
      </c>
      <c r="O1595" s="184"/>
      <c r="P1595" s="184"/>
      <c r="Q1595" s="184">
        <v>4.2892000000000001</v>
      </c>
      <c r="R1595" s="184">
        <v>3.6894</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44412</v>
      </c>
      <c r="E1596" s="184">
        <v>111.3967</v>
      </c>
      <c r="F1596" s="184">
        <v>2.9491999999999998</v>
      </c>
      <c r="G1596" s="184">
        <v>2.9933000000000001</v>
      </c>
      <c r="H1596" s="184">
        <v>3.0068000000000001</v>
      </c>
      <c r="I1596" s="184">
        <v>3.0297000000000001</v>
      </c>
      <c r="J1596" s="184">
        <v>3.0445000000000002</v>
      </c>
      <c r="K1596" s="184">
        <v>3.0794999999999999</v>
      </c>
      <c r="L1596" s="184">
        <v>3.0371000000000001</v>
      </c>
      <c r="M1596" s="184">
        <v>3</v>
      </c>
      <c r="N1596" s="184">
        <v>3.0095000000000001</v>
      </c>
      <c r="O1596" s="184"/>
      <c r="P1596" s="184"/>
      <c r="Q1596" s="184">
        <v>4.1889000000000003</v>
      </c>
      <c r="R1596" s="184">
        <v>3.5912000000000002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44412</v>
      </c>
      <c r="E1597" s="184">
        <v>1073.8648000000001</v>
      </c>
      <c r="F1597" s="184">
        <v>3.1987000000000001</v>
      </c>
      <c r="G1597" s="184">
        <v>3.2162000000000002</v>
      </c>
      <c r="H1597" s="184">
        <v>3.2012999999999998</v>
      </c>
      <c r="I1597" s="184">
        <v>3.2082000000000002</v>
      </c>
      <c r="J1597" s="184">
        <v>3.2103000000000002</v>
      </c>
      <c r="K1597" s="184">
        <v>3.2509000000000001</v>
      </c>
      <c r="L1597" s="184">
        <v>3.2050999999999998</v>
      </c>
      <c r="M1597" s="184">
        <v>3.1623000000000001</v>
      </c>
      <c r="N1597" s="184">
        <v>3.1642999999999999</v>
      </c>
      <c r="O1597" s="184"/>
      <c r="P1597" s="184"/>
      <c r="Q1597" s="184">
        <v>3.7422</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44412</v>
      </c>
      <c r="E1598" s="184">
        <v>1071.8552</v>
      </c>
      <c r="F1598" s="184">
        <v>3.1501999999999999</v>
      </c>
      <c r="G1598" s="184">
        <v>3.1665999999999999</v>
      </c>
      <c r="H1598" s="184">
        <v>3.1513</v>
      </c>
      <c r="I1598" s="184">
        <v>3.1579000000000002</v>
      </c>
      <c r="J1598" s="184">
        <v>3.1598999999999999</v>
      </c>
      <c r="K1598" s="184">
        <v>3.2002999999999999</v>
      </c>
      <c r="L1598" s="184">
        <v>3.1387</v>
      </c>
      <c r="M1598" s="184">
        <v>3.0834000000000001</v>
      </c>
      <c r="N1598" s="184">
        <v>3.0787</v>
      </c>
      <c r="O1598" s="184"/>
      <c r="P1598" s="184"/>
      <c r="Q1598" s="184">
        <v>3.6421000000000001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44412</v>
      </c>
      <c r="E1599" s="184">
        <v>3388.4535000000001</v>
      </c>
      <c r="F1599" s="184">
        <v>3.0960999999999999</v>
      </c>
      <c r="G1599" s="184">
        <v>3.1080999999999999</v>
      </c>
      <c r="H1599" s="184">
        <v>3.1154999999999999</v>
      </c>
      <c r="I1599" s="184">
        <v>3.1282999999999999</v>
      </c>
      <c r="J1599" s="184">
        <v>3.1297000000000001</v>
      </c>
      <c r="K1599" s="184">
        <v>3.18</v>
      </c>
      <c r="L1599" s="184">
        <v>3.1379999999999999</v>
      </c>
      <c r="M1599" s="184">
        <v>3.0851000000000002</v>
      </c>
      <c r="N1599" s="184">
        <v>3.0935999999999999</v>
      </c>
      <c r="O1599" s="184">
        <v>4.5023</v>
      </c>
      <c r="P1599" s="184">
        <v>5.1106999999999996</v>
      </c>
      <c r="Q1599" s="184">
        <v>6.4869000000000003</v>
      </c>
      <c r="R1599" s="184">
        <v>3.6471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44412</v>
      </c>
      <c r="E1600" s="184">
        <v>3354.8804</v>
      </c>
      <c r="F1600" s="184">
        <v>3.0247999999999999</v>
      </c>
      <c r="G1600" s="184">
        <v>3.0379999999999998</v>
      </c>
      <c r="H1600" s="184">
        <v>3.0453999999999999</v>
      </c>
      <c r="I1600" s="184">
        <v>3.0581</v>
      </c>
      <c r="J1600" s="184">
        <v>3.0594999999999999</v>
      </c>
      <c r="K1600" s="184">
        <v>3.1092</v>
      </c>
      <c r="L1600" s="184">
        <v>3.0668000000000002</v>
      </c>
      <c r="M1600" s="184">
        <v>3.0133999999999999</v>
      </c>
      <c r="N1600" s="184">
        <v>3.0213000000000001</v>
      </c>
      <c r="O1600" s="184">
        <v>4.4322999999999997</v>
      </c>
      <c r="P1600" s="184">
        <v>5.0228999999999999</v>
      </c>
      <c r="Q1600" s="184">
        <v>6.6233000000000004</v>
      </c>
      <c r="R1600" s="184">
        <v>3.5743999999999998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44412</v>
      </c>
      <c r="E1601" s="184">
        <v>1106.2541000000001</v>
      </c>
      <c r="F1601" s="184">
        <v>3.0489000000000002</v>
      </c>
      <c r="G1601" s="184">
        <v>3.0636999999999999</v>
      </c>
      <c r="H1601" s="184">
        <v>3.0807000000000002</v>
      </c>
      <c r="I1601" s="184">
        <v>3.0914000000000001</v>
      </c>
      <c r="J1601" s="184">
        <v>3.1160999999999999</v>
      </c>
      <c r="K1601" s="184">
        <v>3.1507000000000001</v>
      </c>
      <c r="L1601" s="184">
        <v>3.1046999999999998</v>
      </c>
      <c r="M1601" s="184">
        <v>3.0592000000000001</v>
      </c>
      <c r="N1601" s="184">
        <v>3.0684999999999998</v>
      </c>
      <c r="O1601" s="184"/>
      <c r="P1601" s="184"/>
      <c r="Q1601" s="184">
        <v>4.3376999999999999</v>
      </c>
      <c r="R1601" s="184">
        <v>3.6976</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44412</v>
      </c>
      <c r="E1602" s="184">
        <v>1103.4867999999999</v>
      </c>
      <c r="F1602" s="184">
        <v>2.9342000000000001</v>
      </c>
      <c r="G1602" s="184">
        <v>2.9489999999999998</v>
      </c>
      <c r="H1602" s="184">
        <v>2.9672999999999998</v>
      </c>
      <c r="I1602" s="184">
        <v>2.9777</v>
      </c>
      <c r="J1602" s="184">
        <v>3.0026000000000002</v>
      </c>
      <c r="K1602" s="184">
        <v>3.0238</v>
      </c>
      <c r="L1602" s="184">
        <v>2.9866999999999999</v>
      </c>
      <c r="M1602" s="184">
        <v>2.9460000000000002</v>
      </c>
      <c r="N1602" s="184">
        <v>2.9571999999999998</v>
      </c>
      <c r="O1602" s="184"/>
      <c r="P1602" s="184"/>
      <c r="Q1602" s="184">
        <v>4.2279</v>
      </c>
      <c r="R1602" s="184">
        <v>3.5876000000000001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44412</v>
      </c>
      <c r="E1603" s="184">
        <v>1097.8062</v>
      </c>
      <c r="F1603" s="184">
        <v>3.1055999999999999</v>
      </c>
      <c r="G1603" s="184">
        <v>3.1160999999999999</v>
      </c>
      <c r="H1603" s="184">
        <v>3.1120000000000001</v>
      </c>
      <c r="I1603" s="184">
        <v>3.1215000000000002</v>
      </c>
      <c r="J1603" s="184">
        <v>3.1347</v>
      </c>
      <c r="K1603" s="184">
        <v>3.1785000000000001</v>
      </c>
      <c r="L1603" s="184">
        <v>3.1655000000000002</v>
      </c>
      <c r="M1603" s="184">
        <v>3.1185</v>
      </c>
      <c r="N1603" s="184">
        <v>3.1286</v>
      </c>
      <c r="O1603" s="184"/>
      <c r="P1603" s="184"/>
      <c r="Q1603" s="184">
        <v>4.0202999999999998</v>
      </c>
      <c r="R1603" s="184">
        <v>3.6798000000000002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44412</v>
      </c>
      <c r="E1604" s="184">
        <v>1095.0662</v>
      </c>
      <c r="F1604" s="184">
        <v>3.0066999999999999</v>
      </c>
      <c r="G1604" s="184">
        <v>3.0160999999999998</v>
      </c>
      <c r="H1604" s="184">
        <v>3.0125000000000002</v>
      </c>
      <c r="I1604" s="184">
        <v>3.0213999999999999</v>
      </c>
      <c r="J1604" s="184">
        <v>3.0346000000000002</v>
      </c>
      <c r="K1604" s="184">
        <v>3.0777999999999999</v>
      </c>
      <c r="L1604" s="184">
        <v>3.0428999999999999</v>
      </c>
      <c r="M1604" s="184">
        <v>3.0019999999999998</v>
      </c>
      <c r="N1604" s="184">
        <v>3.0148000000000001</v>
      </c>
      <c r="O1604" s="184"/>
      <c r="P1604" s="184"/>
      <c r="Q1604" s="184">
        <v>3.9102999999999999</v>
      </c>
      <c r="R1604" s="184">
        <v>3.5697000000000001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44412</v>
      </c>
      <c r="E1605" s="184">
        <v>1095.5532000000001</v>
      </c>
      <c r="F1605" s="184">
        <v>3.0853999999999999</v>
      </c>
      <c r="G1605" s="184">
        <v>3.1070000000000002</v>
      </c>
      <c r="H1605" s="184">
        <v>3.1269999999999998</v>
      </c>
      <c r="I1605" s="184">
        <v>3.1421999999999999</v>
      </c>
      <c r="J1605" s="184">
        <v>3.1303999999999998</v>
      </c>
      <c r="K1605" s="184">
        <v>3.169</v>
      </c>
      <c r="L1605" s="184">
        <v>3.1225000000000001</v>
      </c>
      <c r="M1605" s="184">
        <v>3.0802</v>
      </c>
      <c r="N1605" s="184">
        <v>3.0918000000000001</v>
      </c>
      <c r="O1605" s="184"/>
      <c r="P1605" s="184"/>
      <c r="Q1605" s="184">
        <v>3.9373999999999998</v>
      </c>
      <c r="R1605" s="184">
        <v>3.6040000000000001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44412</v>
      </c>
      <c r="E1606" s="184">
        <v>1093.0201999999999</v>
      </c>
      <c r="F1606" s="184">
        <v>2.9855999999999998</v>
      </c>
      <c r="G1606" s="184">
        <v>3.0062000000000002</v>
      </c>
      <c r="H1606" s="184">
        <v>3.0266999999999999</v>
      </c>
      <c r="I1606" s="184">
        <v>3.0426000000000002</v>
      </c>
      <c r="J1606" s="184">
        <v>3.0331999999999999</v>
      </c>
      <c r="K1606" s="184">
        <v>3.0760999999999998</v>
      </c>
      <c r="L1606" s="184">
        <v>3.028</v>
      </c>
      <c r="M1606" s="184">
        <v>2.9841000000000002</v>
      </c>
      <c r="N1606" s="184">
        <v>2.9933999999999998</v>
      </c>
      <c r="O1606" s="184"/>
      <c r="P1606" s="184"/>
      <c r="Q1606" s="184">
        <v>3.8355000000000001</v>
      </c>
      <c r="R1606" s="184">
        <v>3.5026000000000002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44412</v>
      </c>
      <c r="E1607" s="184">
        <v>2848.4290999999998</v>
      </c>
      <c r="F1607" s="184">
        <v>3.0461999999999998</v>
      </c>
      <c r="G1607" s="184">
        <v>3.0838000000000001</v>
      </c>
      <c r="H1607" s="184">
        <v>3.1021000000000001</v>
      </c>
      <c r="I1607" s="184">
        <v>3.1313</v>
      </c>
      <c r="J1607" s="184">
        <v>3.1309999999999998</v>
      </c>
      <c r="K1607" s="184">
        <v>3.1787999999999998</v>
      </c>
      <c r="L1607" s="184">
        <v>3.1387999999999998</v>
      </c>
      <c r="M1607" s="184">
        <v>3.0920999999999998</v>
      </c>
      <c r="N1607" s="184">
        <v>3.1084000000000001</v>
      </c>
      <c r="O1607" s="184">
        <v>4.5406000000000004</v>
      </c>
      <c r="P1607" s="184">
        <v>5.2484000000000002</v>
      </c>
      <c r="Q1607" s="184">
        <v>6.5883000000000003</v>
      </c>
      <c r="R1607" s="184">
        <v>3.6846000000000001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44412</v>
      </c>
      <c r="E1608" s="184">
        <v>2823.6156999999998</v>
      </c>
      <c r="F1608" s="184">
        <v>2.9863</v>
      </c>
      <c r="G1608" s="184">
        <v>3.0238999999999998</v>
      </c>
      <c r="H1608" s="184">
        <v>3.0421</v>
      </c>
      <c r="I1608" s="184">
        <v>3.0712999999999999</v>
      </c>
      <c r="J1608" s="184">
        <v>3.0709</v>
      </c>
      <c r="K1608" s="184">
        <v>3.1183000000000001</v>
      </c>
      <c r="L1608" s="184">
        <v>3.0779000000000001</v>
      </c>
      <c r="M1608" s="184">
        <v>3.0308000000000002</v>
      </c>
      <c r="N1608" s="184">
        <v>3.0485000000000002</v>
      </c>
      <c r="O1608" s="184">
        <v>4.4710999999999999</v>
      </c>
      <c r="P1608" s="184">
        <v>5.1387</v>
      </c>
      <c r="Q1608" s="184">
        <v>6.0518999999999998</v>
      </c>
      <c r="R1608" s="184">
        <v>3.6112000000000002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44412</v>
      </c>
      <c r="E1609" s="184">
        <v>1070.7007000000001</v>
      </c>
      <c r="F1609" s="184">
        <v>2.8672</v>
      </c>
      <c r="G1609" s="184">
        <v>2.8687999999999998</v>
      </c>
      <c r="H1609" s="184">
        <v>2.8866000000000001</v>
      </c>
      <c r="I1609" s="184">
        <v>2.8755000000000002</v>
      </c>
      <c r="J1609" s="184">
        <v>3.1598000000000002</v>
      </c>
      <c r="K1609" s="184">
        <v>3.2181000000000002</v>
      </c>
      <c r="L1609" s="184">
        <v>3.1084000000000001</v>
      </c>
      <c r="M1609" s="184">
        <v>3.0367999999999999</v>
      </c>
      <c r="N1609" s="184">
        <v>3.0331999999999999</v>
      </c>
      <c r="O1609" s="184"/>
      <c r="P1609" s="184"/>
      <c r="Q1609" s="184">
        <v>3.5640999999999998</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44412</v>
      </c>
      <c r="E1610" s="184">
        <v>1069.3998999999999</v>
      </c>
      <c r="F1610" s="184">
        <v>2.7955999999999999</v>
      </c>
      <c r="G1610" s="184">
        <v>2.7993999999999999</v>
      </c>
      <c r="H1610" s="184">
        <v>2.8193000000000001</v>
      </c>
      <c r="I1610" s="184">
        <v>2.8125</v>
      </c>
      <c r="J1610" s="184">
        <v>3.0764999999999998</v>
      </c>
      <c r="K1610" s="184">
        <v>3.1404999999999998</v>
      </c>
      <c r="L1610" s="184">
        <v>3.0339</v>
      </c>
      <c r="M1610" s="184">
        <v>2.9653</v>
      </c>
      <c r="N1610" s="184">
        <v>2.9670000000000001</v>
      </c>
      <c r="O1610" s="184"/>
      <c r="P1610" s="184"/>
      <c r="Q1610" s="184">
        <v>3.4994999999999998</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3.0267583333333339</v>
      </c>
      <c r="G1611" s="186">
        <v>3.0453566666666663</v>
      </c>
      <c r="H1611" s="186">
        <v>3.0588233333333332</v>
      </c>
      <c r="I1611" s="186">
        <v>3.0788433333333329</v>
      </c>
      <c r="J1611" s="186">
        <v>3.09762</v>
      </c>
      <c r="K1611" s="186">
        <v>3.138665</v>
      </c>
      <c r="L1611" s="186">
        <v>3.0990166666666665</v>
      </c>
      <c r="M1611" s="186">
        <v>3.0541283333333333</v>
      </c>
      <c r="N1611" s="186">
        <v>3.0647166666666674</v>
      </c>
      <c r="O1611" s="186">
        <v>4.4219875000000002</v>
      </c>
      <c r="P1611" s="186">
        <v>5.0612374999999989</v>
      </c>
      <c r="Q1611" s="186">
        <v>4.167930000000001</v>
      </c>
      <c r="R1611" s="186">
        <v>3.618347826086957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3.0309499999999998</v>
      </c>
      <c r="G1612" s="186">
        <v>3.0538499999999997</v>
      </c>
      <c r="H1612" s="186">
        <v>3.0640499999999999</v>
      </c>
      <c r="I1612" s="186">
        <v>3.0876000000000001</v>
      </c>
      <c r="J1612" s="186">
        <v>3.10195</v>
      </c>
      <c r="K1612" s="186">
        <v>3.1435500000000003</v>
      </c>
      <c r="L1612" s="186">
        <v>3.1078000000000001</v>
      </c>
      <c r="M1612" s="186">
        <v>3.06365</v>
      </c>
      <c r="N1612" s="186">
        <v>3.0769500000000001</v>
      </c>
      <c r="O1612" s="186">
        <v>4.4753499999999997</v>
      </c>
      <c r="P1612" s="186">
        <v>5.1036999999999999</v>
      </c>
      <c r="Q1612" s="186">
        <v>3.9011500000000003</v>
      </c>
      <c r="R1612" s="186">
        <v>3.6332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44412</v>
      </c>
      <c r="E1615" s="184">
        <v>64.582099999999997</v>
      </c>
      <c r="F1615" s="184">
        <v>36.886499999999998</v>
      </c>
      <c r="G1615" s="184">
        <v>18.7212</v>
      </c>
      <c r="H1615" s="184">
        <v>12.6988</v>
      </c>
      <c r="I1615" s="184">
        <v>7.0663</v>
      </c>
      <c r="J1615" s="184">
        <v>5.9368999999999996</v>
      </c>
      <c r="K1615" s="184">
        <v>5.7542999999999997</v>
      </c>
      <c r="L1615" s="184">
        <v>4.9840999999999998</v>
      </c>
      <c r="M1615" s="184">
        <v>3.1934999999999998</v>
      </c>
      <c r="N1615" s="184">
        <v>3.4876999999999998</v>
      </c>
      <c r="O1615" s="184">
        <v>9.8462999999999994</v>
      </c>
      <c r="P1615" s="184">
        <v>8.2734000000000005</v>
      </c>
      <c r="Q1615" s="184">
        <v>8.9205000000000005</v>
      </c>
      <c r="R1615" s="184">
        <v>6.9322999999999997</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44412</v>
      </c>
      <c r="E1616" s="184">
        <v>67.654300000000006</v>
      </c>
      <c r="F1616" s="184">
        <v>37.534300000000002</v>
      </c>
      <c r="G1616" s="184">
        <v>19.3765</v>
      </c>
      <c r="H1616" s="184">
        <v>13.3522</v>
      </c>
      <c r="I1616" s="184">
        <v>7.7214</v>
      </c>
      <c r="J1616" s="184">
        <v>6.59</v>
      </c>
      <c r="K1616" s="184">
        <v>6.4682000000000004</v>
      </c>
      <c r="L1616" s="184">
        <v>5.6759000000000004</v>
      </c>
      <c r="M1616" s="184">
        <v>3.8595000000000002</v>
      </c>
      <c r="N1616" s="184">
        <v>4.1483999999999996</v>
      </c>
      <c r="O1616" s="184">
        <v>10.5192</v>
      </c>
      <c r="P1616" s="184">
        <v>8.8991000000000007</v>
      </c>
      <c r="Q1616" s="184">
        <v>9.8527000000000005</v>
      </c>
      <c r="R1616" s="184">
        <v>7.5940000000000003</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44412</v>
      </c>
      <c r="E1617" s="184">
        <v>67.654300000000006</v>
      </c>
      <c r="F1617" s="184">
        <v>37.534300000000002</v>
      </c>
      <c r="G1617" s="184">
        <v>19.3765</v>
      </c>
      <c r="H1617" s="184">
        <v>13.3522</v>
      </c>
      <c r="I1617" s="184">
        <v>7.7214</v>
      </c>
      <c r="J1617" s="184">
        <v>6.59</v>
      </c>
      <c r="K1617" s="184">
        <v>6.4682000000000004</v>
      </c>
      <c r="L1617" s="184">
        <v>5.6759000000000004</v>
      </c>
      <c r="M1617" s="184">
        <v>3.8595000000000002</v>
      </c>
      <c r="N1617" s="184">
        <v>4.1483999999999996</v>
      </c>
      <c r="O1617" s="184">
        <v>10.5192</v>
      </c>
      <c r="P1617" s="184">
        <v>8.8991000000000007</v>
      </c>
      <c r="Q1617" s="184">
        <v>9.8527000000000005</v>
      </c>
      <c r="R1617" s="184">
        <v>7.5940000000000003</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44412</v>
      </c>
      <c r="E1618" s="184">
        <v>20.966200000000001</v>
      </c>
      <c r="F1618" s="184">
        <v>15.3263</v>
      </c>
      <c r="G1618" s="184">
        <v>16.646000000000001</v>
      </c>
      <c r="H1618" s="184">
        <v>9.8920999999999992</v>
      </c>
      <c r="I1618" s="184">
        <v>4.0689000000000002</v>
      </c>
      <c r="J1618" s="184">
        <v>5.5350999999999999</v>
      </c>
      <c r="K1618" s="184">
        <v>3.0144000000000002</v>
      </c>
      <c r="L1618" s="184">
        <v>3.1017000000000001</v>
      </c>
      <c r="M1618" s="184">
        <v>3.0379</v>
      </c>
      <c r="N1618" s="184">
        <v>4.5564999999999998</v>
      </c>
      <c r="O1618" s="184">
        <v>10.741199999999999</v>
      </c>
      <c r="P1618" s="184">
        <v>8.0234000000000005</v>
      </c>
      <c r="Q1618" s="184">
        <v>8.1577000000000002</v>
      </c>
      <c r="R1618" s="184">
        <v>8.1021000000000001</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44412</v>
      </c>
      <c r="E1619" s="184">
        <v>20.060199999999998</v>
      </c>
      <c r="F1619" s="184">
        <v>14.7441</v>
      </c>
      <c r="G1619" s="184">
        <v>16.083600000000001</v>
      </c>
      <c r="H1619" s="184">
        <v>9.2960999999999991</v>
      </c>
      <c r="I1619" s="184">
        <v>3.4742000000000002</v>
      </c>
      <c r="J1619" s="184">
        <v>4.9345999999999997</v>
      </c>
      <c r="K1619" s="184">
        <v>2.4076</v>
      </c>
      <c r="L1619" s="184">
        <v>2.4912999999999998</v>
      </c>
      <c r="M1619" s="184">
        <v>2.4232</v>
      </c>
      <c r="N1619" s="184">
        <v>3.9399000000000002</v>
      </c>
      <c r="O1619" s="184">
        <v>10.182700000000001</v>
      </c>
      <c r="P1619" s="184">
        <v>7.4709000000000003</v>
      </c>
      <c r="Q1619" s="184">
        <v>7.5724999999999998</v>
      </c>
      <c r="R1619" s="184">
        <v>7.5392999999999999</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44412</v>
      </c>
      <c r="E1620" s="184">
        <v>33.629600000000003</v>
      </c>
      <c r="F1620" s="184">
        <v>9.9879999999999995</v>
      </c>
      <c r="G1620" s="184">
        <v>10.369</v>
      </c>
      <c r="H1620" s="184">
        <v>8.4640000000000004</v>
      </c>
      <c r="I1620" s="184">
        <v>3.6595</v>
      </c>
      <c r="J1620" s="184">
        <v>6.2478999999999996</v>
      </c>
      <c r="K1620" s="184">
        <v>3.9437000000000002</v>
      </c>
      <c r="L1620" s="184">
        <v>2.8570000000000002</v>
      </c>
      <c r="M1620" s="184">
        <v>1.7876000000000001</v>
      </c>
      <c r="N1620" s="184">
        <v>2.1297999999999999</v>
      </c>
      <c r="O1620" s="184">
        <v>8.1683000000000003</v>
      </c>
      <c r="P1620" s="184">
        <v>6.3926999999999996</v>
      </c>
      <c r="Q1620" s="184">
        <v>6.4558999999999997</v>
      </c>
      <c r="R1620" s="184">
        <v>5.4634999999999998</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44412</v>
      </c>
      <c r="E1621" s="184">
        <v>36.202800000000003</v>
      </c>
      <c r="F1621" s="184">
        <v>10.690099999999999</v>
      </c>
      <c r="G1621" s="184">
        <v>11.087</v>
      </c>
      <c r="H1621" s="184">
        <v>9.1908999999999992</v>
      </c>
      <c r="I1621" s="184">
        <v>4.3970000000000002</v>
      </c>
      <c r="J1621" s="184">
        <v>6.9913999999999996</v>
      </c>
      <c r="K1621" s="184">
        <v>4.6993</v>
      </c>
      <c r="L1621" s="184">
        <v>3.6301999999999999</v>
      </c>
      <c r="M1621" s="184">
        <v>2.5678000000000001</v>
      </c>
      <c r="N1621" s="184">
        <v>2.9192999999999998</v>
      </c>
      <c r="O1621" s="184">
        <v>9.0066000000000006</v>
      </c>
      <c r="P1621" s="184">
        <v>7.2454000000000001</v>
      </c>
      <c r="Q1621" s="184">
        <v>8.4633000000000003</v>
      </c>
      <c r="R1621" s="184">
        <v>6.2914000000000003</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44412</v>
      </c>
      <c r="E1622" s="184">
        <v>63.548299999999998</v>
      </c>
      <c r="F1622" s="184">
        <v>11.663399999999999</v>
      </c>
      <c r="G1622" s="184">
        <v>9.2475000000000005</v>
      </c>
      <c r="H1622" s="184">
        <v>5.9720000000000004</v>
      </c>
      <c r="I1622" s="184">
        <v>3.1286</v>
      </c>
      <c r="J1622" s="184">
        <v>5.0284000000000004</v>
      </c>
      <c r="K1622" s="184">
        <v>3.8548</v>
      </c>
      <c r="L1622" s="184">
        <v>3.3302</v>
      </c>
      <c r="M1622" s="184">
        <v>2.5912000000000002</v>
      </c>
      <c r="N1622" s="184">
        <v>2.8811</v>
      </c>
      <c r="O1622" s="184">
        <v>8.8285</v>
      </c>
      <c r="P1622" s="184">
        <v>7.7889999999999997</v>
      </c>
      <c r="Q1622" s="184">
        <v>8.9343000000000004</v>
      </c>
      <c r="R1622" s="184">
        <v>6.2290999999999999</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44412</v>
      </c>
      <c r="E1623" s="184">
        <v>60.645000000000003</v>
      </c>
      <c r="F1623" s="184">
        <v>10.897</v>
      </c>
      <c r="G1623" s="184">
        <v>8.4961000000000002</v>
      </c>
      <c r="H1623" s="184">
        <v>5.2241999999999997</v>
      </c>
      <c r="I1623" s="184">
        <v>2.3776999999999999</v>
      </c>
      <c r="J1623" s="184">
        <v>4.2805999999999997</v>
      </c>
      <c r="K1623" s="184">
        <v>3.0968</v>
      </c>
      <c r="L1623" s="184">
        <v>2.5811000000000002</v>
      </c>
      <c r="M1623" s="184">
        <v>1.8176000000000001</v>
      </c>
      <c r="N1623" s="184">
        <v>2.1046999999999998</v>
      </c>
      <c r="O1623" s="184">
        <v>8.0883000000000003</v>
      </c>
      <c r="P1623" s="184">
        <v>7.0891999999999999</v>
      </c>
      <c r="Q1623" s="184">
        <v>8.6969999999999992</v>
      </c>
      <c r="R1623" s="184">
        <v>5.4869000000000003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44412</v>
      </c>
      <c r="E1624" s="184">
        <v>77.930000000000007</v>
      </c>
      <c r="F1624" s="184">
        <v>17.806699999999999</v>
      </c>
      <c r="G1624" s="184">
        <v>12.395300000000001</v>
      </c>
      <c r="H1624" s="184">
        <v>9.3977000000000004</v>
      </c>
      <c r="I1624" s="184">
        <v>2.5819000000000001</v>
      </c>
      <c r="J1624" s="184">
        <v>5.8026</v>
      </c>
      <c r="K1624" s="184">
        <v>4.3109999999999999</v>
      </c>
      <c r="L1624" s="184">
        <v>5.1852999999999998</v>
      </c>
      <c r="M1624" s="184">
        <v>3.2911000000000001</v>
      </c>
      <c r="N1624" s="184">
        <v>4.117</v>
      </c>
      <c r="O1624" s="184">
        <v>11.2537</v>
      </c>
      <c r="P1624" s="184">
        <v>8.9202999999999992</v>
      </c>
      <c r="Q1624" s="184">
        <v>8.9207000000000001</v>
      </c>
      <c r="R1624" s="184">
        <v>8.4443999999999999</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44412</v>
      </c>
      <c r="E1625" s="184">
        <v>74.772199999999998</v>
      </c>
      <c r="F1625" s="184">
        <v>17.337499999999999</v>
      </c>
      <c r="G1625" s="184">
        <v>11.9009</v>
      </c>
      <c r="H1625" s="184">
        <v>8.8994999999999997</v>
      </c>
      <c r="I1625" s="184">
        <v>2.0813000000000001</v>
      </c>
      <c r="J1625" s="184">
        <v>5.3017000000000003</v>
      </c>
      <c r="K1625" s="184">
        <v>3.8001</v>
      </c>
      <c r="L1625" s="184">
        <v>4.6516999999999999</v>
      </c>
      <c r="M1625" s="184">
        <v>2.7553000000000001</v>
      </c>
      <c r="N1625" s="184">
        <v>3.5846</v>
      </c>
      <c r="O1625" s="184">
        <v>10.5852</v>
      </c>
      <c r="P1625" s="184">
        <v>8.2202999999999999</v>
      </c>
      <c r="Q1625" s="184">
        <v>9.6401000000000003</v>
      </c>
      <c r="R1625" s="184">
        <v>7.8550000000000004</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44412</v>
      </c>
      <c r="E1626" s="184">
        <v>20.150200000000002</v>
      </c>
      <c r="F1626" s="184">
        <v>32.452800000000003</v>
      </c>
      <c r="G1626" s="184">
        <v>24.025500000000001</v>
      </c>
      <c r="H1626" s="184">
        <v>12.008699999999999</v>
      </c>
      <c r="I1626" s="184">
        <v>1.3411999999999999</v>
      </c>
      <c r="J1626" s="184">
        <v>7.0654000000000003</v>
      </c>
      <c r="K1626" s="184">
        <v>3.5398999999999998</v>
      </c>
      <c r="L1626" s="184">
        <v>6.9005000000000001</v>
      </c>
      <c r="M1626" s="184">
        <v>5.7328999999999999</v>
      </c>
      <c r="N1626" s="184">
        <v>6.7763999999999998</v>
      </c>
      <c r="O1626" s="184">
        <v>10.855700000000001</v>
      </c>
      <c r="P1626" s="184">
        <v>8.8148</v>
      </c>
      <c r="Q1626" s="184">
        <v>9.8239000000000001</v>
      </c>
      <c r="R1626" s="184">
        <v>8.3119999999999994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44412</v>
      </c>
      <c r="E1627" s="184">
        <v>19.4359</v>
      </c>
      <c r="F1627" s="184">
        <v>31.7653</v>
      </c>
      <c r="G1627" s="184">
        <v>23.285699999999999</v>
      </c>
      <c r="H1627" s="184">
        <v>11.2653</v>
      </c>
      <c r="I1627" s="184">
        <v>0.60109999999999997</v>
      </c>
      <c r="J1627" s="184">
        <v>6.3128000000000002</v>
      </c>
      <c r="K1627" s="184">
        <v>2.7852999999999999</v>
      </c>
      <c r="L1627" s="184">
        <v>6.1368</v>
      </c>
      <c r="M1627" s="184">
        <v>5.0522</v>
      </c>
      <c r="N1627" s="184">
        <v>6.1265000000000001</v>
      </c>
      <c r="O1627" s="184">
        <v>10.2979</v>
      </c>
      <c r="P1627" s="184">
        <v>8.2697000000000003</v>
      </c>
      <c r="Q1627" s="184">
        <v>9.2949999999999999</v>
      </c>
      <c r="R1627" s="184">
        <v>7.7423000000000002</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44412</v>
      </c>
      <c r="E1628" s="184">
        <v>47.829599999999999</v>
      </c>
      <c r="F1628" s="184">
        <v>18.782599999999999</v>
      </c>
      <c r="G1628" s="184">
        <v>13.072800000000001</v>
      </c>
      <c r="H1628" s="184">
        <v>6.6695000000000002</v>
      </c>
      <c r="I1628" s="184">
        <v>0.82450000000000001</v>
      </c>
      <c r="J1628" s="184">
        <v>6.0033000000000003</v>
      </c>
      <c r="K1628" s="184">
        <v>2.7530000000000001</v>
      </c>
      <c r="L1628" s="184">
        <v>3.1686000000000001</v>
      </c>
      <c r="M1628" s="184">
        <v>1.9661999999999999</v>
      </c>
      <c r="N1628" s="184">
        <v>1.4641999999999999</v>
      </c>
      <c r="O1628" s="184">
        <v>7.5538999999999996</v>
      </c>
      <c r="P1628" s="184">
        <v>5.1222000000000003</v>
      </c>
      <c r="Q1628" s="184">
        <v>8.2811000000000003</v>
      </c>
      <c r="R1628" s="184">
        <v>4.8143000000000002</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44412</v>
      </c>
      <c r="E1629" s="184">
        <v>51.42</v>
      </c>
      <c r="F1629" s="184">
        <v>19.2468</v>
      </c>
      <c r="G1629" s="184">
        <v>13.511900000000001</v>
      </c>
      <c r="H1629" s="184">
        <v>7.1081000000000003</v>
      </c>
      <c r="I1629" s="184">
        <v>1.2784</v>
      </c>
      <c r="J1629" s="184">
        <v>6.4604999999999997</v>
      </c>
      <c r="K1629" s="184">
        <v>3.1911999999999998</v>
      </c>
      <c r="L1629" s="184">
        <v>3.6017999999999999</v>
      </c>
      <c r="M1629" s="184">
        <v>2.4074</v>
      </c>
      <c r="N1629" s="184">
        <v>1.9128000000000001</v>
      </c>
      <c r="O1629" s="184">
        <v>8.1861999999999995</v>
      </c>
      <c r="P1629" s="184">
        <v>5.8992000000000004</v>
      </c>
      <c r="Q1629" s="184">
        <v>7.8650000000000002</v>
      </c>
      <c r="R1629" s="184">
        <v>5.3113000000000001</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44412</v>
      </c>
      <c r="E1630" s="184">
        <v>44.053600000000003</v>
      </c>
      <c r="F1630" s="184">
        <v>16.246500000000001</v>
      </c>
      <c r="G1630" s="184">
        <v>10.188599999999999</v>
      </c>
      <c r="H1630" s="184">
        <v>8.2985000000000007</v>
      </c>
      <c r="I1630" s="184">
        <v>1.6084000000000001</v>
      </c>
      <c r="J1630" s="184">
        <v>5.8987999999999996</v>
      </c>
      <c r="K1630" s="184">
        <v>3.5188999999999999</v>
      </c>
      <c r="L1630" s="184">
        <v>3.0813000000000001</v>
      </c>
      <c r="M1630" s="184">
        <v>1.9879</v>
      </c>
      <c r="N1630" s="184">
        <v>2.6789999999999998</v>
      </c>
      <c r="O1630" s="184">
        <v>7.8605</v>
      </c>
      <c r="P1630" s="184">
        <v>6.2972000000000001</v>
      </c>
      <c r="Q1630" s="184">
        <v>7.6795</v>
      </c>
      <c r="R1630" s="184">
        <v>6.2054</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44412</v>
      </c>
      <c r="E1631" s="184">
        <v>45.595199999999998</v>
      </c>
      <c r="F1631" s="184">
        <v>16.6585</v>
      </c>
      <c r="G1631" s="184">
        <v>10.6304</v>
      </c>
      <c r="H1631" s="184">
        <v>8.7517999999999994</v>
      </c>
      <c r="I1631" s="184">
        <v>2.0564</v>
      </c>
      <c r="J1631" s="184">
        <v>6.3482000000000003</v>
      </c>
      <c r="K1631" s="184">
        <v>3.9670999999999998</v>
      </c>
      <c r="L1631" s="184">
        <v>3.5253999999999999</v>
      </c>
      <c r="M1631" s="184">
        <v>2.4491000000000001</v>
      </c>
      <c r="N1631" s="184">
        <v>3.1450999999999998</v>
      </c>
      <c r="O1631" s="184">
        <v>8.2975999999999992</v>
      </c>
      <c r="P1631" s="184">
        <v>6.7293000000000003</v>
      </c>
      <c r="Q1631" s="184">
        <v>8.3728999999999996</v>
      </c>
      <c r="R1631" s="184">
        <v>6.6649000000000003</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44412</v>
      </c>
      <c r="E1632" s="184">
        <v>78.962599999999995</v>
      </c>
      <c r="F1632" s="184">
        <v>27.431699999999999</v>
      </c>
      <c r="G1632" s="184">
        <v>22.432099999999998</v>
      </c>
      <c r="H1632" s="184">
        <v>14.6745</v>
      </c>
      <c r="I1632" s="184">
        <v>11.21</v>
      </c>
      <c r="J1632" s="184">
        <v>5.3825000000000003</v>
      </c>
      <c r="K1632" s="184">
        <v>4.1380999999999997</v>
      </c>
      <c r="L1632" s="184">
        <v>3.8757000000000001</v>
      </c>
      <c r="M1632" s="184">
        <v>3.1644000000000001</v>
      </c>
      <c r="N1632" s="184">
        <v>3.2147999999999999</v>
      </c>
      <c r="O1632" s="184">
        <v>9.4456000000000007</v>
      </c>
      <c r="P1632" s="184">
        <v>7.9641999999999999</v>
      </c>
      <c r="Q1632" s="184">
        <v>9.8595000000000006</v>
      </c>
      <c r="R1632" s="184">
        <v>7.7550999999999997</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44412</v>
      </c>
      <c r="E1633" s="184">
        <v>83.279899999999998</v>
      </c>
      <c r="F1633" s="184">
        <v>28.027699999999999</v>
      </c>
      <c r="G1633" s="184">
        <v>23.0472</v>
      </c>
      <c r="H1633" s="184">
        <v>15.2843</v>
      </c>
      <c r="I1633" s="184">
        <v>11.823600000000001</v>
      </c>
      <c r="J1633" s="184">
        <v>5.9955999999999996</v>
      </c>
      <c r="K1633" s="184">
        <v>4.7549999999999999</v>
      </c>
      <c r="L1633" s="184">
        <v>4.4987000000000004</v>
      </c>
      <c r="M1633" s="184">
        <v>3.7904</v>
      </c>
      <c r="N1633" s="184">
        <v>3.8464</v>
      </c>
      <c r="O1633" s="184">
        <v>10.0267</v>
      </c>
      <c r="P1633" s="184">
        <v>8.5501000000000005</v>
      </c>
      <c r="Q1633" s="184">
        <v>9.2352000000000007</v>
      </c>
      <c r="R1633" s="184">
        <v>8.3272999999999993</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44412</v>
      </c>
      <c r="E1634" s="184">
        <v>17.3276</v>
      </c>
      <c r="F1634" s="184">
        <v>25.716999999999999</v>
      </c>
      <c r="G1634" s="184">
        <v>12.1112</v>
      </c>
      <c r="H1634" s="184">
        <v>2.4988999999999999</v>
      </c>
      <c r="I1634" s="184">
        <v>-3.3237000000000001</v>
      </c>
      <c r="J1634" s="184">
        <v>5.8007</v>
      </c>
      <c r="K1634" s="184">
        <v>2.2311000000000001</v>
      </c>
      <c r="L1634" s="184">
        <v>4.5605000000000002</v>
      </c>
      <c r="M1634" s="184">
        <v>2.4331</v>
      </c>
      <c r="N1634" s="184">
        <v>2.1964000000000001</v>
      </c>
      <c r="O1634" s="184">
        <v>7.2213000000000003</v>
      </c>
      <c r="P1634" s="184">
        <v>5.069</v>
      </c>
      <c r="Q1634" s="184">
        <v>6.5812999999999997</v>
      </c>
      <c r="R1634" s="184">
        <v>4.4391999999999996</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44412</v>
      </c>
      <c r="E1635" s="184">
        <v>18.369499999999999</v>
      </c>
      <c r="F1635" s="184">
        <v>26.446100000000001</v>
      </c>
      <c r="G1635" s="184">
        <v>12.858599999999999</v>
      </c>
      <c r="H1635" s="184">
        <v>3.2664</v>
      </c>
      <c r="I1635" s="184">
        <v>-2.5670999999999999</v>
      </c>
      <c r="J1635" s="184">
        <v>6.5717999999999996</v>
      </c>
      <c r="K1635" s="184">
        <v>3.0051999999999999</v>
      </c>
      <c r="L1635" s="184">
        <v>5.3506</v>
      </c>
      <c r="M1635" s="184">
        <v>3.2115999999999998</v>
      </c>
      <c r="N1635" s="184">
        <v>3.0004</v>
      </c>
      <c r="O1635" s="184">
        <v>8.0675000000000008</v>
      </c>
      <c r="P1635" s="184">
        <v>6.0171000000000001</v>
      </c>
      <c r="Q1635" s="184">
        <v>7.2564000000000002</v>
      </c>
      <c r="R1635" s="184">
        <v>5.3159999999999998</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44412</v>
      </c>
      <c r="E1636" s="184">
        <v>29.6386</v>
      </c>
      <c r="F1636" s="184">
        <v>25.386600000000001</v>
      </c>
      <c r="G1636" s="184">
        <v>11.9404</v>
      </c>
      <c r="H1636" s="184">
        <v>5.0541</v>
      </c>
      <c r="I1636" s="184">
        <v>0.312</v>
      </c>
      <c r="J1636" s="184">
        <v>7.7942999999999998</v>
      </c>
      <c r="K1636" s="184">
        <v>5.3670999999999998</v>
      </c>
      <c r="L1636" s="184">
        <v>4.2191000000000001</v>
      </c>
      <c r="M1636" s="184">
        <v>2.9087999999999998</v>
      </c>
      <c r="N1636" s="184">
        <v>3.3024</v>
      </c>
      <c r="O1636" s="184">
        <v>11.7028</v>
      </c>
      <c r="P1636" s="184">
        <v>9.4083000000000006</v>
      </c>
      <c r="Q1636" s="184">
        <v>9.9257000000000009</v>
      </c>
      <c r="R1636" s="184">
        <v>8.6565999999999992</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44412</v>
      </c>
      <c r="E1637" s="184">
        <v>28.0932</v>
      </c>
      <c r="F1637" s="184">
        <v>24.8325</v>
      </c>
      <c r="G1637" s="184">
        <v>11.321</v>
      </c>
      <c r="H1637" s="184">
        <v>4.4398</v>
      </c>
      <c r="I1637" s="184">
        <v>-0.30309999999999998</v>
      </c>
      <c r="J1637" s="184">
        <v>7.1684000000000001</v>
      </c>
      <c r="K1637" s="184">
        <v>4.7403000000000004</v>
      </c>
      <c r="L1637" s="184">
        <v>3.5849000000000002</v>
      </c>
      <c r="M1637" s="184">
        <v>2.2734000000000001</v>
      </c>
      <c r="N1637" s="184">
        <v>2.6610999999999998</v>
      </c>
      <c r="O1637" s="184">
        <v>11.042199999999999</v>
      </c>
      <c r="P1637" s="184">
        <v>8.7737999999999996</v>
      </c>
      <c r="Q1637" s="184">
        <v>8.4968000000000004</v>
      </c>
      <c r="R1637" s="184">
        <v>7.9992000000000001</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44412</v>
      </c>
      <c r="E1638" s="184">
        <v>10.275399999999999</v>
      </c>
      <c r="F1638" s="184">
        <v>10.659599999999999</v>
      </c>
      <c r="G1638" s="184">
        <v>13.238</v>
      </c>
      <c r="H1638" s="184">
        <v>9.6084999999999994</v>
      </c>
      <c r="I1638" s="184">
        <v>5.4588999999999999</v>
      </c>
      <c r="J1638" s="184">
        <v>9.1929999999999996</v>
      </c>
      <c r="K1638" s="184">
        <v>6.1558999999999999</v>
      </c>
      <c r="L1638" s="184"/>
      <c r="M1638" s="184"/>
      <c r="N1638" s="184"/>
      <c r="O1638" s="184"/>
      <c r="P1638" s="184"/>
      <c r="Q1638" s="184">
        <v>7.5015999999999998</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44412</v>
      </c>
      <c r="E1639" s="184">
        <v>10.2662</v>
      </c>
      <c r="F1639" s="184">
        <v>10.3134</v>
      </c>
      <c r="G1639" s="184">
        <v>12.964499999999999</v>
      </c>
      <c r="H1639" s="184">
        <v>9.4132999999999996</v>
      </c>
      <c r="I1639" s="184">
        <v>5.2019000000000002</v>
      </c>
      <c r="J1639" s="184">
        <v>8.9494000000000007</v>
      </c>
      <c r="K1639" s="184">
        <v>5.9025999999999996</v>
      </c>
      <c r="L1639" s="184"/>
      <c r="M1639" s="184"/>
      <c r="N1639" s="184"/>
      <c r="O1639" s="184"/>
      <c r="P1639" s="184"/>
      <c r="Q1639" s="184">
        <v>7.2510000000000003</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44412</v>
      </c>
      <c r="E1640" s="184">
        <v>10.264699999999999</v>
      </c>
      <c r="F1640" s="184">
        <v>19.567799999999998</v>
      </c>
      <c r="G1640" s="184">
        <v>12.895</v>
      </c>
      <c r="H1640" s="184">
        <v>8.4461999999999993</v>
      </c>
      <c r="I1640" s="184">
        <v>0.92490000000000006</v>
      </c>
      <c r="J1640" s="184">
        <v>8.5129000000000001</v>
      </c>
      <c r="K1640" s="184">
        <v>5.1841999999999997</v>
      </c>
      <c r="L1640" s="184"/>
      <c r="M1640" s="184"/>
      <c r="N1640" s="184"/>
      <c r="O1640" s="184"/>
      <c r="P1640" s="184"/>
      <c r="Q1640" s="184">
        <v>7.2100999999999997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44412</v>
      </c>
      <c r="E1641" s="184">
        <v>10.2552</v>
      </c>
      <c r="F1641" s="184">
        <v>19.585899999999999</v>
      </c>
      <c r="G1641" s="184">
        <v>12.6212</v>
      </c>
      <c r="H1641" s="184">
        <v>8.1989999999999998</v>
      </c>
      <c r="I1641" s="184">
        <v>0.68830000000000002</v>
      </c>
      <c r="J1641" s="184">
        <v>8.2690000000000001</v>
      </c>
      <c r="K1641" s="184">
        <v>4.9311999999999996</v>
      </c>
      <c r="L1641" s="184"/>
      <c r="M1641" s="184"/>
      <c r="N1641" s="184"/>
      <c r="O1641" s="184"/>
      <c r="P1641" s="184"/>
      <c r="Q1641" s="184">
        <v>6.9512999999999998</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44412</v>
      </c>
      <c r="E1642" s="184">
        <v>2249.4373999999998</v>
      </c>
      <c r="F1642" s="184">
        <v>20.7912</v>
      </c>
      <c r="G1642" s="184">
        <v>15.282</v>
      </c>
      <c r="H1642" s="184">
        <v>6.2545999999999999</v>
      </c>
      <c r="I1642" s="184">
        <v>-3.0348999999999999</v>
      </c>
      <c r="J1642" s="184">
        <v>1.0583</v>
      </c>
      <c r="K1642" s="184">
        <v>4.6600000000000003E-2</v>
      </c>
      <c r="L1642" s="184">
        <v>1.2696000000000001</v>
      </c>
      <c r="M1642" s="184">
        <v>-7.7100000000000002E-2</v>
      </c>
      <c r="N1642" s="184">
        <v>0.1244</v>
      </c>
      <c r="O1642" s="184">
        <v>7.3373999999999997</v>
      </c>
      <c r="P1642" s="184">
        <v>6.2180999999999997</v>
      </c>
      <c r="Q1642" s="184">
        <v>6.1921999999999997</v>
      </c>
      <c r="R1642" s="184">
        <v>3.5670999999999999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44412</v>
      </c>
      <c r="E1643" s="184">
        <v>2414.8416999999999</v>
      </c>
      <c r="F1643" s="184">
        <v>21.562000000000001</v>
      </c>
      <c r="G1643" s="184">
        <v>16.053699999999999</v>
      </c>
      <c r="H1643" s="184">
        <v>7.0255999999999998</v>
      </c>
      <c r="I1643" s="184">
        <v>-2.2656999999999998</v>
      </c>
      <c r="J1643" s="184">
        <v>1.8292999999999999</v>
      </c>
      <c r="K1643" s="184">
        <v>0.81740000000000002</v>
      </c>
      <c r="L1643" s="184">
        <v>2.0470000000000002</v>
      </c>
      <c r="M1643" s="184">
        <v>0.69530000000000003</v>
      </c>
      <c r="N1643" s="184">
        <v>0.89910000000000001</v>
      </c>
      <c r="O1643" s="184">
        <v>8.1814</v>
      </c>
      <c r="P1643" s="184">
        <v>7.0392999999999999</v>
      </c>
      <c r="Q1643" s="184">
        <v>8.0122</v>
      </c>
      <c r="R1643" s="184">
        <v>4.3997999999999999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44412</v>
      </c>
      <c r="E1644" s="184">
        <v>83.874600000000001</v>
      </c>
      <c r="F1644" s="184">
        <v>31.708100000000002</v>
      </c>
      <c r="G1644" s="184">
        <v>22.839500000000001</v>
      </c>
      <c r="H1644" s="184">
        <v>12.544499999999999</v>
      </c>
      <c r="I1644" s="184">
        <v>13.0875</v>
      </c>
      <c r="J1644" s="184">
        <v>8.4952000000000005</v>
      </c>
      <c r="K1644" s="184">
        <v>5.282</v>
      </c>
      <c r="L1644" s="184">
        <v>3.9459</v>
      </c>
      <c r="M1644" s="184">
        <v>4.1048</v>
      </c>
      <c r="N1644" s="184">
        <v>4.3384999999999998</v>
      </c>
      <c r="O1644" s="184">
        <v>10.624700000000001</v>
      </c>
      <c r="P1644" s="184">
        <v>8.5033999999999992</v>
      </c>
      <c r="Q1644" s="184">
        <v>9.0250000000000004</v>
      </c>
      <c r="R1644" s="184">
        <v>7.7030000000000003</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44412</v>
      </c>
      <c r="E1645" s="184">
        <v>85.900400000000005</v>
      </c>
      <c r="F1645" s="184">
        <v>31.725899999999999</v>
      </c>
      <c r="G1645" s="184">
        <v>22.837900000000001</v>
      </c>
      <c r="H1645" s="184">
        <v>12.546799999999999</v>
      </c>
      <c r="I1645" s="184">
        <v>13.0893</v>
      </c>
      <c r="J1645" s="184">
        <v>8.4960000000000004</v>
      </c>
      <c r="K1645" s="184">
        <v>5.2819000000000003</v>
      </c>
      <c r="L1645" s="184">
        <v>3.9459</v>
      </c>
      <c r="M1645" s="184">
        <v>4.1060999999999996</v>
      </c>
      <c r="N1645" s="184">
        <v>4.3395000000000001</v>
      </c>
      <c r="O1645" s="184">
        <v>10.6249</v>
      </c>
      <c r="P1645" s="184">
        <v>8.5076000000000001</v>
      </c>
      <c r="Q1645" s="184">
        <v>9.0638000000000005</v>
      </c>
      <c r="R1645" s="184">
        <v>7.7034000000000002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44412</v>
      </c>
      <c r="E1646" s="184">
        <v>76.979799999999997</v>
      </c>
      <c r="F1646" s="184">
        <v>30.750800000000002</v>
      </c>
      <c r="G1646" s="184">
        <v>21.857199999999999</v>
      </c>
      <c r="H1646" s="184">
        <v>11.5746</v>
      </c>
      <c r="I1646" s="184">
        <v>12.132099999999999</v>
      </c>
      <c r="J1646" s="184">
        <v>7.5179</v>
      </c>
      <c r="K1646" s="184">
        <v>4.2853000000000003</v>
      </c>
      <c r="L1646" s="184">
        <v>2.9352</v>
      </c>
      <c r="M1646" s="184">
        <v>3.069</v>
      </c>
      <c r="N1646" s="184">
        <v>3.2875999999999999</v>
      </c>
      <c r="O1646" s="184">
        <v>9.5000999999999998</v>
      </c>
      <c r="P1646" s="184">
        <v>7.4122000000000003</v>
      </c>
      <c r="Q1646" s="184">
        <v>9.4451000000000001</v>
      </c>
      <c r="R1646" s="184">
        <v>6.6131000000000002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44412</v>
      </c>
      <c r="E1647" s="184">
        <v>59.322899999999997</v>
      </c>
      <c r="F1647" s="184">
        <v>14.6495</v>
      </c>
      <c r="G1647" s="184">
        <v>13.808299999999999</v>
      </c>
      <c r="H1647" s="184">
        <v>8.9896999999999991</v>
      </c>
      <c r="I1647" s="184">
        <v>2.3279999999999998</v>
      </c>
      <c r="J1647" s="184">
        <v>7.5766</v>
      </c>
      <c r="K1647" s="184">
        <v>4.0987</v>
      </c>
      <c r="L1647" s="184">
        <v>3.0855000000000001</v>
      </c>
      <c r="M1647" s="184">
        <v>2.1663999999999999</v>
      </c>
      <c r="N1647" s="184">
        <v>3.1476999999999999</v>
      </c>
      <c r="O1647" s="184">
        <v>9.2899999999999991</v>
      </c>
      <c r="P1647" s="184">
        <v>7.8646000000000003</v>
      </c>
      <c r="Q1647" s="184">
        <v>9.7750000000000004</v>
      </c>
      <c r="R1647" s="184">
        <v>6.7511999999999999</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44412</v>
      </c>
      <c r="E1648" s="184">
        <v>54.236699999999999</v>
      </c>
      <c r="F1648" s="184">
        <v>13.3971</v>
      </c>
      <c r="G1648" s="184">
        <v>12.5929</v>
      </c>
      <c r="H1648" s="184">
        <v>7.7797000000000001</v>
      </c>
      <c r="I1648" s="184">
        <v>1.1266</v>
      </c>
      <c r="J1648" s="184">
        <v>6.3665000000000003</v>
      </c>
      <c r="K1648" s="184">
        <v>2.8883000000000001</v>
      </c>
      <c r="L1648" s="184">
        <v>1.8589</v>
      </c>
      <c r="M1648" s="184">
        <v>0.95889999999999997</v>
      </c>
      <c r="N1648" s="184">
        <v>1.9395</v>
      </c>
      <c r="O1648" s="184">
        <v>7.9653</v>
      </c>
      <c r="P1648" s="184">
        <v>6.4607000000000001</v>
      </c>
      <c r="Q1648" s="184">
        <v>8.2355999999999998</v>
      </c>
      <c r="R1648" s="184">
        <v>5.4724000000000004</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44412</v>
      </c>
      <c r="E1649" s="184">
        <v>52.208799999999997</v>
      </c>
      <c r="F1649" s="184">
        <v>16.296700000000001</v>
      </c>
      <c r="G1649" s="184">
        <v>8.5251999999999999</v>
      </c>
      <c r="H1649" s="184">
        <v>5.3887999999999998</v>
      </c>
      <c r="I1649" s="184">
        <v>1.8564000000000001</v>
      </c>
      <c r="J1649" s="184">
        <v>5.9789000000000003</v>
      </c>
      <c r="K1649" s="184">
        <v>4.1036999999999999</v>
      </c>
      <c r="L1649" s="184">
        <v>5.1081000000000003</v>
      </c>
      <c r="M1649" s="184">
        <v>3.4131</v>
      </c>
      <c r="N1649" s="184">
        <v>3.9902000000000002</v>
      </c>
      <c r="O1649" s="184">
        <v>10.3088</v>
      </c>
      <c r="P1649" s="184">
        <v>8.3012999999999995</v>
      </c>
      <c r="Q1649" s="184">
        <v>8.3775999999999993</v>
      </c>
      <c r="R1649" s="184">
        <v>7.1885000000000003</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44412</v>
      </c>
      <c r="E1650" s="184">
        <v>48.742699999999999</v>
      </c>
      <c r="F1650" s="184">
        <v>15.5823</v>
      </c>
      <c r="G1650" s="184">
        <v>7.8112000000000004</v>
      </c>
      <c r="H1650" s="184">
        <v>4.6683000000000003</v>
      </c>
      <c r="I1650" s="184">
        <v>1.1388</v>
      </c>
      <c r="J1650" s="184">
        <v>5.2553000000000001</v>
      </c>
      <c r="K1650" s="184">
        <v>3.3778999999999999</v>
      </c>
      <c r="L1650" s="184">
        <v>4.3719000000000001</v>
      </c>
      <c r="M1650" s="184">
        <v>2.6776</v>
      </c>
      <c r="N1650" s="184">
        <v>3.2458999999999998</v>
      </c>
      <c r="O1650" s="184">
        <v>9.4612999999999996</v>
      </c>
      <c r="P1650" s="184">
        <v>7.4038000000000004</v>
      </c>
      <c r="Q1650" s="184">
        <v>7.5739000000000001</v>
      </c>
      <c r="R1650" s="184">
        <v>6.4446000000000003</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44412</v>
      </c>
      <c r="E1652" s="184">
        <v>30.480499999999999</v>
      </c>
      <c r="F1652" s="184">
        <v>21.087900000000001</v>
      </c>
      <c r="G1652" s="184">
        <v>12.835599999999999</v>
      </c>
      <c r="H1652" s="184">
        <v>6.1315</v>
      </c>
      <c r="I1652" s="184">
        <v>1.0782</v>
      </c>
      <c r="J1652" s="184">
        <v>6.1116999999999999</v>
      </c>
      <c r="K1652" s="184">
        <v>2.8618999999999999</v>
      </c>
      <c r="L1652" s="184">
        <v>2.9973000000000001</v>
      </c>
      <c r="M1652" s="184">
        <v>1.7684</v>
      </c>
      <c r="N1652" s="184">
        <v>2.0280999999999998</v>
      </c>
      <c r="O1652" s="184">
        <v>9.7692999999999994</v>
      </c>
      <c r="P1652" s="184">
        <v>8.3282000000000007</v>
      </c>
      <c r="Q1652" s="184">
        <v>8.9809000000000001</v>
      </c>
      <c r="R1652" s="184">
        <v>6.4664999999999999</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44412</v>
      </c>
      <c r="E1653" s="184">
        <v>33.2376</v>
      </c>
      <c r="F1653" s="184">
        <v>22.086200000000002</v>
      </c>
      <c r="G1653" s="184">
        <v>13.796900000000001</v>
      </c>
      <c r="H1653" s="184">
        <v>7.0849000000000002</v>
      </c>
      <c r="I1653" s="184">
        <v>2.0369000000000002</v>
      </c>
      <c r="J1653" s="184">
        <v>7.0731000000000002</v>
      </c>
      <c r="K1653" s="184">
        <v>3.8361000000000001</v>
      </c>
      <c r="L1653" s="184">
        <v>3.9813000000000001</v>
      </c>
      <c r="M1653" s="184">
        <v>2.7530999999999999</v>
      </c>
      <c r="N1653" s="184">
        <v>3.0211000000000001</v>
      </c>
      <c r="O1653" s="184">
        <v>10.795400000000001</v>
      </c>
      <c r="P1653" s="184">
        <v>9.4160000000000004</v>
      </c>
      <c r="Q1653" s="184">
        <v>10.2379</v>
      </c>
      <c r="R1653" s="184">
        <v>7.4778000000000002</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44412</v>
      </c>
      <c r="E1654" s="184">
        <v>33.327399999999997</v>
      </c>
      <c r="F1654" s="184">
        <v>22.026700000000002</v>
      </c>
      <c r="G1654" s="184">
        <v>13.781599999999999</v>
      </c>
      <c r="H1654" s="184">
        <v>7.0814000000000004</v>
      </c>
      <c r="I1654" s="184">
        <v>2.0314999999999999</v>
      </c>
      <c r="J1654" s="184">
        <v>7.0740999999999996</v>
      </c>
      <c r="K1654" s="184">
        <v>3.8353999999999999</v>
      </c>
      <c r="L1654" s="184">
        <v>3.9809999999999999</v>
      </c>
      <c r="M1654" s="184">
        <v>2.7530000000000001</v>
      </c>
      <c r="N1654" s="184">
        <v>3.0209999999999999</v>
      </c>
      <c r="O1654" s="184">
        <v>10.797499999999999</v>
      </c>
      <c r="P1654" s="184">
        <v>9.4167000000000005</v>
      </c>
      <c r="Q1654" s="184">
        <v>10.5937</v>
      </c>
      <c r="R1654" s="184">
        <v>7.4779999999999998</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44412</v>
      </c>
      <c r="E1655" s="184">
        <v>24.242899999999999</v>
      </c>
      <c r="F1655" s="184">
        <v>18.226800000000001</v>
      </c>
      <c r="G1655" s="184">
        <v>10.1014</v>
      </c>
      <c r="H1655" s="184">
        <v>5.3395999999999999</v>
      </c>
      <c r="I1655" s="184">
        <v>0.87360000000000004</v>
      </c>
      <c r="J1655" s="184">
        <v>4.3742999999999999</v>
      </c>
      <c r="K1655" s="184">
        <v>3.3851</v>
      </c>
      <c r="L1655" s="184">
        <v>3.8536999999999999</v>
      </c>
      <c r="M1655" s="184">
        <v>2.5642</v>
      </c>
      <c r="N1655" s="184">
        <v>3.1686999999999999</v>
      </c>
      <c r="O1655" s="184">
        <v>8.4301999999999992</v>
      </c>
      <c r="P1655" s="184">
        <v>7.0740999999999996</v>
      </c>
      <c r="Q1655" s="184">
        <v>7.1759000000000004</v>
      </c>
      <c r="R1655" s="184">
        <v>5.6756000000000002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44412</v>
      </c>
      <c r="E1656" s="184">
        <v>25.200500000000002</v>
      </c>
      <c r="F1656" s="184">
        <v>19.273700000000002</v>
      </c>
      <c r="G1656" s="184">
        <v>11.111499999999999</v>
      </c>
      <c r="H1656" s="184">
        <v>6.3807</v>
      </c>
      <c r="I1656" s="184">
        <v>1.9811000000000001</v>
      </c>
      <c r="J1656" s="184">
        <v>5.5091999999999999</v>
      </c>
      <c r="K1656" s="184">
        <v>4.5414000000000003</v>
      </c>
      <c r="L1656" s="184">
        <v>5.0293000000000001</v>
      </c>
      <c r="M1656" s="184">
        <v>3.7644000000000002</v>
      </c>
      <c r="N1656" s="184">
        <v>4.4268999999999998</v>
      </c>
      <c r="O1656" s="184">
        <v>9.2722999999999995</v>
      </c>
      <c r="P1656" s="184">
        <v>7.7241999999999997</v>
      </c>
      <c r="Q1656" s="184">
        <v>8.3184000000000005</v>
      </c>
      <c r="R1656" s="184">
        <v>6.5938999999999997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44412</v>
      </c>
      <c r="E1657" s="184">
        <v>53.132399999999997</v>
      </c>
      <c r="F1657" s="184">
        <v>12.231999999999999</v>
      </c>
      <c r="G1657" s="184">
        <v>8.9414999999999996</v>
      </c>
      <c r="H1657" s="184">
        <v>7.1837</v>
      </c>
      <c r="I1657" s="184">
        <v>6.0879000000000003</v>
      </c>
      <c r="J1657" s="184">
        <v>4.3197000000000001</v>
      </c>
      <c r="K1657" s="184">
        <v>3.6053999999999999</v>
      </c>
      <c r="L1657" s="184">
        <v>4.6466000000000003</v>
      </c>
      <c r="M1657" s="184">
        <v>3.4912000000000001</v>
      </c>
      <c r="N1657" s="184">
        <v>3.8012000000000001</v>
      </c>
      <c r="O1657" s="184">
        <v>10.5428</v>
      </c>
      <c r="P1657" s="184">
        <v>9.0005000000000006</v>
      </c>
      <c r="Q1657" s="184">
        <v>10.1676</v>
      </c>
      <c r="R1657" s="184">
        <v>7.7663000000000002</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44412</v>
      </c>
      <c r="E1658" s="184">
        <v>51.116599999999998</v>
      </c>
      <c r="F1658" s="184">
        <v>11.7857</v>
      </c>
      <c r="G1658" s="184">
        <v>8.4785000000000004</v>
      </c>
      <c r="H1658" s="184">
        <v>6.7104999999999997</v>
      </c>
      <c r="I1658" s="184">
        <v>5.6111000000000004</v>
      </c>
      <c r="J1658" s="184">
        <v>3.8389000000000002</v>
      </c>
      <c r="K1658" s="184">
        <v>3.1212</v>
      </c>
      <c r="L1658" s="184">
        <v>4.1571999999999996</v>
      </c>
      <c r="M1658" s="184">
        <v>2.9925999999999999</v>
      </c>
      <c r="N1658" s="184">
        <v>3.3007</v>
      </c>
      <c r="O1658" s="184">
        <v>10.0145</v>
      </c>
      <c r="P1658" s="184">
        <v>8.4420999999999999</v>
      </c>
      <c r="Q1658" s="184">
        <v>8.2307000000000006</v>
      </c>
      <c r="R1658" s="184">
        <v>7.2652000000000001</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44412</v>
      </c>
      <c r="E1659" s="184">
        <v>67.0274</v>
      </c>
      <c r="F1659" s="184">
        <v>25.557400000000001</v>
      </c>
      <c r="G1659" s="184">
        <v>13.540900000000001</v>
      </c>
      <c r="H1659" s="184">
        <v>10.710800000000001</v>
      </c>
      <c r="I1659" s="184">
        <v>4.3605999999999998</v>
      </c>
      <c r="J1659" s="184">
        <v>7.7652999999999999</v>
      </c>
      <c r="K1659" s="184">
        <v>3.5968</v>
      </c>
      <c r="L1659" s="184">
        <v>2.5703999999999998</v>
      </c>
      <c r="M1659" s="184">
        <v>1.5914999999999999</v>
      </c>
      <c r="N1659" s="184">
        <v>1.6916</v>
      </c>
      <c r="O1659" s="184">
        <v>9.1056000000000008</v>
      </c>
      <c r="P1659" s="184">
        <v>7.3292000000000002</v>
      </c>
      <c r="Q1659" s="184">
        <v>8.7789999999999999</v>
      </c>
      <c r="R1659" s="184">
        <v>5.3189000000000002</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44412</v>
      </c>
      <c r="E1660" s="184">
        <v>62.1663</v>
      </c>
      <c r="F1660" s="184">
        <v>24.441199999999998</v>
      </c>
      <c r="G1660" s="184">
        <v>12.7867</v>
      </c>
      <c r="H1660" s="184">
        <v>9.8741000000000003</v>
      </c>
      <c r="I1660" s="184">
        <v>3.4140999999999999</v>
      </c>
      <c r="J1660" s="184">
        <v>6.9646999999999997</v>
      </c>
      <c r="K1660" s="184">
        <v>2.8092999999999999</v>
      </c>
      <c r="L1660" s="184">
        <v>1.6674</v>
      </c>
      <c r="M1660" s="184">
        <v>0.70830000000000004</v>
      </c>
      <c r="N1660" s="184">
        <v>0.85009999999999997</v>
      </c>
      <c r="O1660" s="184">
        <v>8.2309999999999999</v>
      </c>
      <c r="P1660" s="184">
        <v>6.3541999999999996</v>
      </c>
      <c r="Q1660" s="184">
        <v>8.6883999999999997</v>
      </c>
      <c r="R1660" s="184">
        <v>4.5296000000000003</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44412</v>
      </c>
      <c r="E1661" s="184">
        <v>51.041499999999999</v>
      </c>
      <c r="F1661" s="184">
        <v>11.4453</v>
      </c>
      <c r="G1661" s="184">
        <v>16.743200000000002</v>
      </c>
      <c r="H1661" s="184">
        <v>11.4976</v>
      </c>
      <c r="I1661" s="184">
        <v>6.1703000000000001</v>
      </c>
      <c r="J1661" s="184">
        <v>5.7659000000000002</v>
      </c>
      <c r="K1661" s="184">
        <v>3.5068000000000001</v>
      </c>
      <c r="L1661" s="184">
        <v>3.7170999999999998</v>
      </c>
      <c r="M1661" s="184">
        <v>2.4609000000000001</v>
      </c>
      <c r="N1661" s="184">
        <v>2.2869999999999999</v>
      </c>
      <c r="O1661" s="184">
        <v>9.2346000000000004</v>
      </c>
      <c r="P1661" s="184">
        <v>8.4443000000000001</v>
      </c>
      <c r="Q1661" s="184">
        <v>9.2644000000000002</v>
      </c>
      <c r="R1661" s="184">
        <v>6.1260000000000003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44412</v>
      </c>
      <c r="E1662" s="184">
        <v>49.819000000000003</v>
      </c>
      <c r="F1662" s="184">
        <v>11.139699999999999</v>
      </c>
      <c r="G1662" s="184">
        <v>16.463100000000001</v>
      </c>
      <c r="H1662" s="184">
        <v>11.2127</v>
      </c>
      <c r="I1662" s="184">
        <v>5.8852000000000002</v>
      </c>
      <c r="J1662" s="184">
        <v>5.4820000000000002</v>
      </c>
      <c r="K1662" s="184">
        <v>3.2233999999999998</v>
      </c>
      <c r="L1662" s="184">
        <v>3.4203999999999999</v>
      </c>
      <c r="M1662" s="184">
        <v>2.1629</v>
      </c>
      <c r="N1662" s="184">
        <v>1.9857</v>
      </c>
      <c r="O1662" s="184">
        <v>8.9253999999999998</v>
      </c>
      <c r="P1662" s="184">
        <v>8.1449999999999996</v>
      </c>
      <c r="Q1662" s="184">
        <v>8.5616000000000003</v>
      </c>
      <c r="R1662" s="184">
        <v>5.8071999999999999</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20.623302127659574</v>
      </c>
      <c r="G1663" s="186">
        <v>14.341117021276599</v>
      </c>
      <c r="H1663" s="186">
        <v>8.6533340425531886</v>
      </c>
      <c r="I1663" s="186">
        <v>3.4979255319148925</v>
      </c>
      <c r="J1663" s="186">
        <v>6.2089085106382997</v>
      </c>
      <c r="K1663" s="186">
        <v>3.8827468085106385</v>
      </c>
      <c r="L1663" s="186">
        <v>3.8432093023255809</v>
      </c>
      <c r="M1663" s="186">
        <v>2.7136325581395342</v>
      </c>
      <c r="N1663" s="186">
        <v>3.0985441860465119</v>
      </c>
      <c r="O1663" s="186">
        <v>9.4583627906976755</v>
      </c>
      <c r="P1663" s="186">
        <v>7.7098418604651142</v>
      </c>
      <c r="Q1663" s="186">
        <v>8.5479276595744693</v>
      </c>
      <c r="R1663" s="186">
        <v>6.6377604651162789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19.273700000000002</v>
      </c>
      <c r="G1664" s="186">
        <v>12.964499999999999</v>
      </c>
      <c r="H1664" s="186">
        <v>8.4640000000000004</v>
      </c>
      <c r="I1664" s="186">
        <v>2.3279999999999998</v>
      </c>
      <c r="J1664" s="186">
        <v>6.2478999999999996</v>
      </c>
      <c r="K1664" s="186">
        <v>3.8353999999999999</v>
      </c>
      <c r="L1664" s="186">
        <v>3.8536999999999999</v>
      </c>
      <c r="M1664" s="186">
        <v>2.6776</v>
      </c>
      <c r="N1664" s="186">
        <v>3.1476999999999999</v>
      </c>
      <c r="O1664" s="186">
        <v>9.4612999999999996</v>
      </c>
      <c r="P1664" s="186">
        <v>7.9641999999999999</v>
      </c>
      <c r="Q1664" s="186">
        <v>8.5616000000000003</v>
      </c>
      <c r="R1664" s="186">
        <v>6.6649000000000003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44412</v>
      </c>
      <c r="E1667" s="184">
        <v>37.322600000000001</v>
      </c>
      <c r="F1667" s="184">
        <v>7.2382999999999997</v>
      </c>
      <c r="G1667" s="184">
        <v>5.7941000000000003</v>
      </c>
      <c r="H1667" s="184">
        <v>4.1946000000000003</v>
      </c>
      <c r="I1667" s="184">
        <v>4.6574999999999998</v>
      </c>
      <c r="J1667" s="184">
        <v>7.1375000000000002</v>
      </c>
      <c r="K1667" s="184">
        <v>5.2103000000000002</v>
      </c>
      <c r="L1667" s="184">
        <v>5.6249000000000002</v>
      </c>
      <c r="M1667" s="184">
        <v>4.6417999999999999</v>
      </c>
      <c r="N1667" s="184">
        <v>6.1378000000000004</v>
      </c>
      <c r="O1667" s="184">
        <v>8.4642999999999997</v>
      </c>
      <c r="P1667" s="184">
        <v>7.6140999999999996</v>
      </c>
      <c r="Q1667" s="184">
        <v>7.4824000000000002</v>
      </c>
      <c r="R1667" s="184">
        <v>7.8696999999999999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44412</v>
      </c>
      <c r="E1668" s="184">
        <v>39.338299999999997</v>
      </c>
      <c r="F1668" s="184">
        <v>7.8883999999999999</v>
      </c>
      <c r="G1668" s="184">
        <v>6.4821</v>
      </c>
      <c r="H1668" s="184">
        <v>4.8956999999999997</v>
      </c>
      <c r="I1668" s="184">
        <v>5.35</v>
      </c>
      <c r="J1668" s="184">
        <v>7.8434999999999997</v>
      </c>
      <c r="K1668" s="184">
        <v>5.8029999999999999</v>
      </c>
      <c r="L1668" s="184">
        <v>6.2801999999999998</v>
      </c>
      <c r="M1668" s="184">
        <v>5.3346999999999998</v>
      </c>
      <c r="N1668" s="184">
        <v>6.8620999999999999</v>
      </c>
      <c r="O1668" s="184">
        <v>9.2124000000000006</v>
      </c>
      <c r="P1668" s="184">
        <v>8.3547999999999991</v>
      </c>
      <c r="Q1668" s="184">
        <v>9.3798999999999992</v>
      </c>
      <c r="R1668" s="184">
        <v>8.6157000000000004</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44412</v>
      </c>
      <c r="E1669" s="184">
        <v>25.930399999999999</v>
      </c>
      <c r="F1669" s="184">
        <v>4.2233000000000001</v>
      </c>
      <c r="G1669" s="184">
        <v>7.6654999999999998</v>
      </c>
      <c r="H1669" s="184">
        <v>6.2815000000000003</v>
      </c>
      <c r="I1669" s="184">
        <v>4.8895</v>
      </c>
      <c r="J1669" s="184">
        <v>7.1955</v>
      </c>
      <c r="K1669" s="184">
        <v>5.1250999999999998</v>
      </c>
      <c r="L1669" s="184">
        <v>5.4478999999999997</v>
      </c>
      <c r="M1669" s="184">
        <v>4.7305000000000001</v>
      </c>
      <c r="N1669" s="184">
        <v>5.3811</v>
      </c>
      <c r="O1669" s="184">
        <v>9.0388999999999999</v>
      </c>
      <c r="P1669" s="184">
        <v>8.3123000000000005</v>
      </c>
      <c r="Q1669" s="184">
        <v>8.8369999999999997</v>
      </c>
      <c r="R1669" s="184">
        <v>8.4329000000000001</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44412</v>
      </c>
      <c r="E1670" s="184">
        <v>24.3323</v>
      </c>
      <c r="F1670" s="184">
        <v>3.6004999999999998</v>
      </c>
      <c r="G1670" s="184">
        <v>6.9668999999999999</v>
      </c>
      <c r="H1670" s="184">
        <v>5.5991</v>
      </c>
      <c r="I1670" s="184">
        <v>4.1974</v>
      </c>
      <c r="J1670" s="184">
        <v>6.5019</v>
      </c>
      <c r="K1670" s="184">
        <v>4.4250999999999996</v>
      </c>
      <c r="L1670" s="184">
        <v>4.7504</v>
      </c>
      <c r="M1670" s="184">
        <v>4.0185000000000004</v>
      </c>
      <c r="N1670" s="184">
        <v>4.6524000000000001</v>
      </c>
      <c r="O1670" s="184">
        <v>8.3203999999999994</v>
      </c>
      <c r="P1670" s="184">
        <v>7.5834999999999999</v>
      </c>
      <c r="Q1670" s="184">
        <v>8.0104000000000006</v>
      </c>
      <c r="R1670" s="184">
        <v>7.7031000000000001</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44412</v>
      </c>
      <c r="E1671" s="184">
        <v>23.257899999999999</v>
      </c>
      <c r="F1671" s="184">
        <v>9.5755999999999997</v>
      </c>
      <c r="G1671" s="184">
        <v>7.7294</v>
      </c>
      <c r="H1671" s="184">
        <v>5.5209999999999999</v>
      </c>
      <c r="I1671" s="184">
        <v>3.8982000000000001</v>
      </c>
      <c r="J1671" s="184">
        <v>6.2458999999999998</v>
      </c>
      <c r="K1671" s="184">
        <v>4.2133000000000003</v>
      </c>
      <c r="L1671" s="184">
        <v>5.1867000000000001</v>
      </c>
      <c r="M1671" s="184">
        <v>4.0890000000000004</v>
      </c>
      <c r="N1671" s="184">
        <v>4.6540999999999997</v>
      </c>
      <c r="O1671" s="184">
        <v>7.2614999999999998</v>
      </c>
      <c r="P1671" s="184">
        <v>7.4253999999999998</v>
      </c>
      <c r="Q1671" s="184">
        <v>7.8977000000000004</v>
      </c>
      <c r="R1671" s="184">
        <v>6.3639999999999999</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44412</v>
      </c>
      <c r="E1672" s="184">
        <v>24.5852</v>
      </c>
      <c r="F1672" s="184">
        <v>10.2468</v>
      </c>
      <c r="G1672" s="184">
        <v>8.4425000000000008</v>
      </c>
      <c r="H1672" s="184">
        <v>6.2217000000000002</v>
      </c>
      <c r="I1672" s="184">
        <v>4.6111000000000004</v>
      </c>
      <c r="J1672" s="184">
        <v>6.9583000000000004</v>
      </c>
      <c r="K1672" s="184">
        <v>4.9604999999999997</v>
      </c>
      <c r="L1672" s="184">
        <v>5.9725000000000001</v>
      </c>
      <c r="M1672" s="184">
        <v>4.8773999999999997</v>
      </c>
      <c r="N1672" s="184">
        <v>5.4497999999999998</v>
      </c>
      <c r="O1672" s="184">
        <v>8.0166000000000004</v>
      </c>
      <c r="P1672" s="184">
        <v>8.1912000000000003</v>
      </c>
      <c r="Q1672" s="184">
        <v>8.7157999999999998</v>
      </c>
      <c r="R1672" s="184">
        <v>7.1379000000000001</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44412</v>
      </c>
      <c r="E1673" s="184">
        <v>25.004799999999999</v>
      </c>
      <c r="F1673" s="184">
        <v>9.1986000000000008</v>
      </c>
      <c r="G1673" s="184">
        <v>6.4869000000000003</v>
      </c>
      <c r="H1673" s="184">
        <v>5.5736999999999997</v>
      </c>
      <c r="I1673" s="184">
        <v>5.0220000000000002</v>
      </c>
      <c r="J1673" s="184">
        <v>9.4488000000000003</v>
      </c>
      <c r="K1673" s="184">
        <v>4.9120999999999997</v>
      </c>
      <c r="L1673" s="184">
        <v>5.4882999999999997</v>
      </c>
      <c r="M1673" s="184">
        <v>4.1898999999999997</v>
      </c>
      <c r="N1673" s="184">
        <v>5.0308999999999999</v>
      </c>
      <c r="O1673" s="184">
        <v>7.3605999999999998</v>
      </c>
      <c r="P1673" s="184">
        <v>7.0583</v>
      </c>
      <c r="Q1673" s="184">
        <v>5.5721999999999996</v>
      </c>
      <c r="R1673" s="184">
        <v>7.7930999999999999</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44412</v>
      </c>
      <c r="E1674" s="184">
        <v>26.3643</v>
      </c>
      <c r="F1674" s="184">
        <v>9.8322000000000003</v>
      </c>
      <c r="G1674" s="184">
        <v>7.1784999999999997</v>
      </c>
      <c r="H1674" s="184">
        <v>6.2770999999999999</v>
      </c>
      <c r="I1674" s="184">
        <v>5.7266000000000004</v>
      </c>
      <c r="J1674" s="184">
        <v>10.1569</v>
      </c>
      <c r="K1674" s="184">
        <v>5.6208</v>
      </c>
      <c r="L1674" s="184">
        <v>6.2098000000000004</v>
      </c>
      <c r="M1674" s="184">
        <v>4.9154</v>
      </c>
      <c r="N1674" s="184">
        <v>5.7638999999999996</v>
      </c>
      <c r="O1674" s="184">
        <v>8.2068999999999992</v>
      </c>
      <c r="P1674" s="184">
        <v>7.7590000000000003</v>
      </c>
      <c r="Q1674" s="184">
        <v>8.4321000000000002</v>
      </c>
      <c r="R1674" s="184">
        <v>8.5896000000000008</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44412</v>
      </c>
      <c r="E1675" s="184">
        <v>18.534600000000001</v>
      </c>
      <c r="F1675" s="184">
        <v>7.0907999999999998</v>
      </c>
      <c r="G1675" s="184">
        <v>4.4532999999999996</v>
      </c>
      <c r="H1675" s="184">
        <v>5.0406000000000004</v>
      </c>
      <c r="I1675" s="184">
        <v>3.4314</v>
      </c>
      <c r="J1675" s="184">
        <v>4.0067000000000004</v>
      </c>
      <c r="K1675" s="184">
        <v>3.4872999999999998</v>
      </c>
      <c r="L1675" s="184">
        <v>5.0693000000000001</v>
      </c>
      <c r="M1675" s="184">
        <v>4.1692999999999998</v>
      </c>
      <c r="N1675" s="184">
        <v>4.8277999999999999</v>
      </c>
      <c r="O1675" s="184">
        <v>-2.9876999999999998</v>
      </c>
      <c r="P1675" s="184">
        <v>1.1765000000000001</v>
      </c>
      <c r="Q1675" s="184">
        <v>4.6519000000000004</v>
      </c>
      <c r="R1675" s="184">
        <v>-1.7461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44412</v>
      </c>
      <c r="E1676" s="184">
        <v>17.351700000000001</v>
      </c>
      <c r="F1676" s="184">
        <v>6.9429999999999996</v>
      </c>
      <c r="G1676" s="184">
        <v>4.2095000000000002</v>
      </c>
      <c r="H1676" s="184">
        <v>4.7824</v>
      </c>
      <c r="I1676" s="184">
        <v>3.1735000000000002</v>
      </c>
      <c r="J1676" s="184">
        <v>3.7351999999999999</v>
      </c>
      <c r="K1676" s="184">
        <v>3.2201</v>
      </c>
      <c r="L1676" s="184">
        <v>4.6463999999999999</v>
      </c>
      <c r="M1676" s="184">
        <v>3.6898</v>
      </c>
      <c r="N1676" s="184">
        <v>4.319</v>
      </c>
      <c r="O1676" s="184">
        <v>-3.4994999999999998</v>
      </c>
      <c r="P1676" s="184">
        <v>0.53169999999999995</v>
      </c>
      <c r="Q1676" s="184">
        <v>4.4580000000000002</v>
      </c>
      <c r="R1676" s="184">
        <v>-2.2585999999999999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44412</v>
      </c>
      <c r="E1677" s="184">
        <v>21.9498</v>
      </c>
      <c r="F1677" s="184">
        <v>10.1464</v>
      </c>
      <c r="G1677" s="184">
        <v>6.5576999999999996</v>
      </c>
      <c r="H1677" s="184">
        <v>6.66</v>
      </c>
      <c r="I1677" s="184">
        <v>5.2215999999999996</v>
      </c>
      <c r="J1677" s="184">
        <v>7.3296999999999999</v>
      </c>
      <c r="K1677" s="184">
        <v>4.3730000000000002</v>
      </c>
      <c r="L1677" s="184">
        <v>5.2088999999999999</v>
      </c>
      <c r="M1677" s="184">
        <v>4.2775999999999996</v>
      </c>
      <c r="N1677" s="184">
        <v>4.6120000000000001</v>
      </c>
      <c r="O1677" s="184">
        <v>8.0480999999999998</v>
      </c>
      <c r="P1677" s="184">
        <v>7.8963000000000001</v>
      </c>
      <c r="Q1677" s="184">
        <v>7.8201000000000001</v>
      </c>
      <c r="R1677" s="184">
        <v>7.4115000000000002</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44412</v>
      </c>
      <c r="E1678" s="184">
        <v>20.600100000000001</v>
      </c>
      <c r="F1678" s="184">
        <v>9.3931000000000004</v>
      </c>
      <c r="G1678" s="184">
        <v>5.8872</v>
      </c>
      <c r="H1678" s="184">
        <v>5.9805000000000001</v>
      </c>
      <c r="I1678" s="184">
        <v>4.5206999999999997</v>
      </c>
      <c r="J1678" s="184">
        <v>6.6547000000000001</v>
      </c>
      <c r="K1678" s="184">
        <v>3.7364999999999999</v>
      </c>
      <c r="L1678" s="184">
        <v>4.5547000000000004</v>
      </c>
      <c r="M1678" s="184">
        <v>3.6299000000000001</v>
      </c>
      <c r="N1678" s="184">
        <v>3.9552999999999998</v>
      </c>
      <c r="O1678" s="184">
        <v>7.3171999999999997</v>
      </c>
      <c r="P1678" s="184">
        <v>7.1093999999999999</v>
      </c>
      <c r="Q1678" s="184">
        <v>7.2797000000000001</v>
      </c>
      <c r="R1678" s="184">
        <v>6.7111999999999998</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44412</v>
      </c>
      <c r="E1679" s="184">
        <v>39.650100000000002</v>
      </c>
      <c r="F1679" s="184">
        <v>15.748200000000001</v>
      </c>
      <c r="G1679" s="184">
        <v>7.6855000000000002</v>
      </c>
      <c r="H1679" s="184">
        <v>7.0979000000000001</v>
      </c>
      <c r="I1679" s="184">
        <v>5.8318000000000003</v>
      </c>
      <c r="J1679" s="184">
        <v>9.0757999999999992</v>
      </c>
      <c r="K1679" s="184">
        <v>5.1398000000000001</v>
      </c>
      <c r="L1679" s="184">
        <v>5.7713999999999999</v>
      </c>
      <c r="M1679" s="184">
        <v>4.5419</v>
      </c>
      <c r="N1679" s="184">
        <v>4.9858000000000002</v>
      </c>
      <c r="O1679" s="184">
        <v>8.5625999999999998</v>
      </c>
      <c r="P1679" s="184">
        <v>7.8247</v>
      </c>
      <c r="Q1679" s="184">
        <v>8.5665999999999993</v>
      </c>
      <c r="R1679" s="184">
        <v>7.8544999999999998</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44412</v>
      </c>
      <c r="E1680" s="184">
        <v>37.378700000000002</v>
      </c>
      <c r="F1680" s="184">
        <v>15.1419</v>
      </c>
      <c r="G1680" s="184">
        <v>7.0571000000000002</v>
      </c>
      <c r="H1680" s="184">
        <v>6.4668000000000001</v>
      </c>
      <c r="I1680" s="184">
        <v>5.1929999999999996</v>
      </c>
      <c r="J1680" s="184">
        <v>8.4350000000000005</v>
      </c>
      <c r="K1680" s="184">
        <v>4.4923000000000002</v>
      </c>
      <c r="L1680" s="184">
        <v>5.1073000000000004</v>
      </c>
      <c r="M1680" s="184">
        <v>3.8685</v>
      </c>
      <c r="N1680" s="184">
        <v>4.3154000000000003</v>
      </c>
      <c r="O1680" s="184">
        <v>7.8155999999999999</v>
      </c>
      <c r="P1680" s="184">
        <v>7.0176999999999996</v>
      </c>
      <c r="Q1680" s="184">
        <v>7.2194000000000003</v>
      </c>
      <c r="R1680" s="184">
        <v>7.1468999999999996</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44412</v>
      </c>
      <c r="E1688" s="184">
        <v>4003.1670682730901</v>
      </c>
      <c r="F1688" s="184">
        <v>15.8797</v>
      </c>
      <c r="G1688" s="184">
        <v>10.5367</v>
      </c>
      <c r="H1688" s="184">
        <v>9.9423999999999992</v>
      </c>
      <c r="I1688" s="184">
        <v>9.73</v>
      </c>
      <c r="J1688" s="184">
        <v>-33.675600000000003</v>
      </c>
      <c r="K1688" s="184">
        <v>-7.1481000000000003</v>
      </c>
      <c r="L1688" s="184">
        <v>4.9840999999999998</v>
      </c>
      <c r="M1688" s="184">
        <v>10.745200000000001</v>
      </c>
      <c r="N1688" s="184">
        <v>7.2385999999999999</v>
      </c>
      <c r="O1688" s="184">
        <v>2.1215999999999999</v>
      </c>
      <c r="P1688" s="184">
        <v>4.6597</v>
      </c>
      <c r="Q1688" s="184">
        <v>7.3643000000000001</v>
      </c>
      <c r="R1688" s="184">
        <v>-0.8579</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44412</v>
      </c>
      <c r="E1689" s="184">
        <v>4244.9458000000004</v>
      </c>
      <c r="F1689" s="184">
        <v>15.8788</v>
      </c>
      <c r="G1689" s="184">
        <v>10.5364</v>
      </c>
      <c r="H1689" s="184">
        <v>9.9422999999999995</v>
      </c>
      <c r="I1689" s="184">
        <v>9.7299000000000007</v>
      </c>
      <c r="J1689" s="184">
        <v>-33.6755</v>
      </c>
      <c r="K1689" s="184">
        <v>-7.1483999999999996</v>
      </c>
      <c r="L1689" s="184">
        <v>5.0456000000000003</v>
      </c>
      <c r="M1689" s="184">
        <v>11.061500000000001</v>
      </c>
      <c r="N1689" s="184">
        <v>7.6768000000000001</v>
      </c>
      <c r="O1689" s="184">
        <v>2.7783000000000002</v>
      </c>
      <c r="P1689" s="184">
        <v>5.3501000000000003</v>
      </c>
      <c r="Q1689" s="184">
        <v>7.3712999999999997</v>
      </c>
      <c r="R1689" s="184">
        <v>-0.2873</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44412</v>
      </c>
      <c r="E1690" s="184">
        <v>25.101400000000002</v>
      </c>
      <c r="F1690" s="184">
        <v>8.5812000000000008</v>
      </c>
      <c r="G1690" s="184">
        <v>7.3068999999999997</v>
      </c>
      <c r="H1690" s="184">
        <v>5.6772</v>
      </c>
      <c r="I1690" s="184">
        <v>4.5160999999999998</v>
      </c>
      <c r="J1690" s="184">
        <v>7.3052000000000001</v>
      </c>
      <c r="K1690" s="184">
        <v>5.2171000000000003</v>
      </c>
      <c r="L1690" s="184">
        <v>5.5887000000000002</v>
      </c>
      <c r="M1690" s="184">
        <v>4.7134999999999998</v>
      </c>
      <c r="N1690" s="184">
        <v>5.3181000000000003</v>
      </c>
      <c r="O1690" s="184">
        <v>8.6997999999999998</v>
      </c>
      <c r="P1690" s="184">
        <v>7.9852999999999996</v>
      </c>
      <c r="Q1690" s="184">
        <v>8.6303000000000001</v>
      </c>
      <c r="R1690" s="184">
        <v>8.3727</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44412</v>
      </c>
      <c r="E1691" s="184">
        <v>25.534500000000001</v>
      </c>
      <c r="F1691" s="184">
        <v>9.2936999999999994</v>
      </c>
      <c r="G1691" s="184">
        <v>7.899</v>
      </c>
      <c r="H1691" s="184">
        <v>6.2356999999999996</v>
      </c>
      <c r="I1691" s="184">
        <v>5.0803000000000003</v>
      </c>
      <c r="J1691" s="184">
        <v>7.8522999999999996</v>
      </c>
      <c r="K1691" s="184">
        <v>5.7405999999999997</v>
      </c>
      <c r="L1691" s="184">
        <v>6.1124000000000001</v>
      </c>
      <c r="M1691" s="184">
        <v>5.2455999999999996</v>
      </c>
      <c r="N1691" s="184">
        <v>5.8596000000000004</v>
      </c>
      <c r="O1691" s="184">
        <v>9.0206</v>
      </c>
      <c r="P1691" s="184">
        <v>8.2414000000000005</v>
      </c>
      <c r="Q1691" s="184">
        <v>8.7193000000000005</v>
      </c>
      <c r="R1691" s="184">
        <v>8.7706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44412</v>
      </c>
      <c r="E1692" s="184">
        <v>31.6282</v>
      </c>
      <c r="F1692" s="184">
        <v>29.451599999999999</v>
      </c>
      <c r="G1692" s="184">
        <v>10.8178</v>
      </c>
      <c r="H1692" s="184">
        <v>9.0005000000000006</v>
      </c>
      <c r="I1692" s="184">
        <v>5.9848999999999997</v>
      </c>
      <c r="J1692" s="184">
        <v>8.5139999999999993</v>
      </c>
      <c r="K1692" s="184">
        <v>4.2279999999999998</v>
      </c>
      <c r="L1692" s="184">
        <v>5.1204000000000001</v>
      </c>
      <c r="M1692" s="184">
        <v>3.9809000000000001</v>
      </c>
      <c r="N1692" s="184">
        <v>3.8591000000000002</v>
      </c>
      <c r="O1692" s="184">
        <v>3.1796000000000002</v>
      </c>
      <c r="P1692" s="184">
        <v>4.2468000000000004</v>
      </c>
      <c r="Q1692" s="184">
        <v>6.3640999999999996</v>
      </c>
      <c r="R1692" s="184">
        <v>5.157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44412</v>
      </c>
      <c r="E1693" s="184">
        <v>34.234499999999997</v>
      </c>
      <c r="F1693" s="184">
        <v>30.6249</v>
      </c>
      <c r="G1693" s="184">
        <v>11.8752</v>
      </c>
      <c r="H1693" s="184">
        <v>10.0566</v>
      </c>
      <c r="I1693" s="184">
        <v>7.0286</v>
      </c>
      <c r="J1693" s="184">
        <v>9.5579000000000001</v>
      </c>
      <c r="K1693" s="184">
        <v>5.2820999999999998</v>
      </c>
      <c r="L1693" s="184">
        <v>6.2153</v>
      </c>
      <c r="M1693" s="184">
        <v>5.0647000000000002</v>
      </c>
      <c r="N1693" s="184">
        <v>4.9420000000000002</v>
      </c>
      <c r="O1693" s="184">
        <v>4.2004000000000001</v>
      </c>
      <c r="P1693" s="184">
        <v>5.2564000000000002</v>
      </c>
      <c r="Q1693" s="184">
        <v>6.9284999999999997</v>
      </c>
      <c r="R1693" s="184">
        <v>6.2163000000000004</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44412</v>
      </c>
      <c r="E1694" s="184">
        <v>46.725999999999999</v>
      </c>
      <c r="F1694" s="184">
        <v>7.8913000000000002</v>
      </c>
      <c r="G1694" s="184">
        <v>9.0569000000000006</v>
      </c>
      <c r="H1694" s="184">
        <v>7.3867000000000003</v>
      </c>
      <c r="I1694" s="184">
        <v>4.5182000000000002</v>
      </c>
      <c r="J1694" s="184">
        <v>5.5740999999999996</v>
      </c>
      <c r="K1694" s="184">
        <v>4.6212</v>
      </c>
      <c r="L1694" s="184">
        <v>4.9885999999999999</v>
      </c>
      <c r="M1694" s="184">
        <v>4.5567000000000002</v>
      </c>
      <c r="N1694" s="184">
        <v>5.1653000000000002</v>
      </c>
      <c r="O1694" s="184">
        <v>8.4511000000000003</v>
      </c>
      <c r="P1694" s="184">
        <v>7.7022000000000004</v>
      </c>
      <c r="Q1694" s="184">
        <v>8.1022999999999996</v>
      </c>
      <c r="R1694" s="184">
        <v>8.0661000000000005</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44412</v>
      </c>
      <c r="E1695" s="184">
        <v>49.663699999999999</v>
      </c>
      <c r="F1695" s="184">
        <v>8.6744000000000003</v>
      </c>
      <c r="G1695" s="184">
        <v>9.8321000000000005</v>
      </c>
      <c r="H1695" s="184">
        <v>8.1600999999999999</v>
      </c>
      <c r="I1695" s="184">
        <v>5.2834000000000003</v>
      </c>
      <c r="J1695" s="184">
        <v>6.3411</v>
      </c>
      <c r="K1695" s="184">
        <v>5.391</v>
      </c>
      <c r="L1695" s="184">
        <v>5.7683</v>
      </c>
      <c r="M1695" s="184">
        <v>5.3444000000000003</v>
      </c>
      <c r="N1695" s="184">
        <v>5.9672999999999998</v>
      </c>
      <c r="O1695" s="184">
        <v>9.2721</v>
      </c>
      <c r="P1695" s="184">
        <v>8.5604999999999993</v>
      </c>
      <c r="Q1695" s="184">
        <v>9.1303000000000001</v>
      </c>
      <c r="R1695" s="184">
        <v>8.8844999999999992</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44412</v>
      </c>
      <c r="E1696" s="184">
        <v>20.311599999999999</v>
      </c>
      <c r="F1696" s="184">
        <v>37.956200000000003</v>
      </c>
      <c r="G1696" s="184">
        <v>13.105700000000001</v>
      </c>
      <c r="H1696" s="184">
        <v>10.623900000000001</v>
      </c>
      <c r="I1696" s="184">
        <v>3.3950999999999998</v>
      </c>
      <c r="J1696" s="184">
        <v>7.6158000000000001</v>
      </c>
      <c r="K1696" s="184">
        <v>4.3122999999999996</v>
      </c>
      <c r="L1696" s="184">
        <v>4.8600000000000003</v>
      </c>
      <c r="M1696" s="184">
        <v>4.2515999999999998</v>
      </c>
      <c r="N1696" s="184">
        <v>4.8611000000000004</v>
      </c>
      <c r="O1696" s="184">
        <v>4.8861999999999997</v>
      </c>
      <c r="P1696" s="184">
        <v>5.3331999999999997</v>
      </c>
      <c r="Q1696" s="184">
        <v>7.0682999999999998</v>
      </c>
      <c r="R1696" s="184">
        <v>5.6479999999999997</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44412</v>
      </c>
      <c r="E1697" s="184">
        <v>21.7742</v>
      </c>
      <c r="F1697" s="184">
        <v>38.595599999999997</v>
      </c>
      <c r="G1697" s="184">
        <v>13.569599999999999</v>
      </c>
      <c r="H1697" s="184">
        <v>11.0871</v>
      </c>
      <c r="I1697" s="184">
        <v>3.8504</v>
      </c>
      <c r="J1697" s="184">
        <v>8.0691000000000006</v>
      </c>
      <c r="K1697" s="184">
        <v>4.7610000000000001</v>
      </c>
      <c r="L1697" s="184">
        <v>5.2979000000000003</v>
      </c>
      <c r="M1697" s="184">
        <v>4.6654999999999998</v>
      </c>
      <c r="N1697" s="184">
        <v>5.2981999999999996</v>
      </c>
      <c r="O1697" s="184">
        <v>5.5978000000000003</v>
      </c>
      <c r="P1697" s="184">
        <v>6.2512999999999996</v>
      </c>
      <c r="Q1697" s="184">
        <v>7.4433999999999996</v>
      </c>
      <c r="R1697" s="184">
        <v>6.2325999999999997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44412</v>
      </c>
      <c r="E1698" s="184">
        <v>47.765999999999998</v>
      </c>
      <c r="F1698" s="184">
        <v>11.542199999999999</v>
      </c>
      <c r="G1698" s="184">
        <v>7.1440999999999999</v>
      </c>
      <c r="H1698" s="184">
        <v>5.4200999999999997</v>
      </c>
      <c r="I1698" s="184">
        <v>3.6939000000000002</v>
      </c>
      <c r="J1698" s="184">
        <v>7.4386999999999999</v>
      </c>
      <c r="K1698" s="184">
        <v>4.6699000000000002</v>
      </c>
      <c r="L1698" s="184">
        <v>5.5468999999999999</v>
      </c>
      <c r="M1698" s="184">
        <v>4.3577000000000004</v>
      </c>
      <c r="N1698" s="184">
        <v>4.8033000000000001</v>
      </c>
      <c r="O1698" s="184">
        <v>8.7506000000000004</v>
      </c>
      <c r="P1698" s="184">
        <v>7.9212999999999996</v>
      </c>
      <c r="Q1698" s="184">
        <v>8.5649999999999995</v>
      </c>
      <c r="R1698" s="184">
        <v>7.9520999999999997</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44412</v>
      </c>
      <c r="E1699" s="184">
        <v>45.451099999999997</v>
      </c>
      <c r="F1699" s="184">
        <v>11.0053</v>
      </c>
      <c r="G1699" s="184">
        <v>6.6554000000000002</v>
      </c>
      <c r="H1699" s="184">
        <v>4.9378000000000002</v>
      </c>
      <c r="I1699" s="184">
        <v>3.2111000000000001</v>
      </c>
      <c r="J1699" s="184">
        <v>6.9522000000000004</v>
      </c>
      <c r="K1699" s="184">
        <v>4.1802000000000001</v>
      </c>
      <c r="L1699" s="184">
        <v>5.0486000000000004</v>
      </c>
      <c r="M1699" s="184">
        <v>3.847</v>
      </c>
      <c r="N1699" s="184">
        <v>4.2793999999999999</v>
      </c>
      <c r="O1699" s="184">
        <v>8.2077000000000009</v>
      </c>
      <c r="P1699" s="184">
        <v>7.3765999999999998</v>
      </c>
      <c r="Q1699" s="184">
        <v>7.6067</v>
      </c>
      <c r="R1699" s="184">
        <v>7.4062000000000001</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44412</v>
      </c>
      <c r="E1700" s="184">
        <v>1714.8970999999999</v>
      </c>
      <c r="F1700" s="184">
        <v>5.7838000000000003</v>
      </c>
      <c r="G1700" s="184">
        <v>5.3956999999999997</v>
      </c>
      <c r="H1700" s="184">
        <v>3.6223000000000001</v>
      </c>
      <c r="I1700" s="184">
        <v>3.5206</v>
      </c>
      <c r="J1700" s="184">
        <v>5.5347999999999997</v>
      </c>
      <c r="K1700" s="184">
        <v>3.2898999999999998</v>
      </c>
      <c r="L1700" s="184">
        <v>3.1659000000000002</v>
      </c>
      <c r="M1700" s="184">
        <v>2.8793000000000002</v>
      </c>
      <c r="N1700" s="184">
        <v>3.2791999999999999</v>
      </c>
      <c r="O1700" s="184">
        <v>5.3193999999999999</v>
      </c>
      <c r="P1700" s="184">
        <v>5.8861999999999997</v>
      </c>
      <c r="Q1700" s="184">
        <v>7.0694999999999997</v>
      </c>
      <c r="R1700" s="184">
        <v>3.7791000000000001</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44412</v>
      </c>
      <c r="E1701" s="184">
        <v>1882.6479999999999</v>
      </c>
      <c r="F1701" s="184">
        <v>7.0837000000000003</v>
      </c>
      <c r="G1701" s="184">
        <v>6.6951999999999998</v>
      </c>
      <c r="H1701" s="184">
        <v>4.9222000000000001</v>
      </c>
      <c r="I1701" s="184">
        <v>4.8224</v>
      </c>
      <c r="J1701" s="184">
        <v>6.8418999999999999</v>
      </c>
      <c r="K1701" s="184">
        <v>4.6012000000000004</v>
      </c>
      <c r="L1701" s="184">
        <v>4.4917999999999996</v>
      </c>
      <c r="M1701" s="184">
        <v>4.2522000000000002</v>
      </c>
      <c r="N1701" s="184">
        <v>4.66</v>
      </c>
      <c r="O1701" s="184">
        <v>6.5829000000000004</v>
      </c>
      <c r="P1701" s="184">
        <v>7.0852000000000004</v>
      </c>
      <c r="Q1701" s="184">
        <v>8.3173999999999992</v>
      </c>
      <c r="R1701" s="184">
        <v>5.0678000000000001</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44412</v>
      </c>
      <c r="E1702" s="184">
        <v>2875.8849</v>
      </c>
      <c r="F1702" s="184">
        <v>14.0831</v>
      </c>
      <c r="G1702" s="184">
        <v>8.6952999999999996</v>
      </c>
      <c r="H1702" s="184">
        <v>7.6097999999999999</v>
      </c>
      <c r="I1702" s="184">
        <v>6.5583999999999998</v>
      </c>
      <c r="J1702" s="184">
        <v>8.8474000000000004</v>
      </c>
      <c r="K1702" s="184">
        <v>4.1661000000000001</v>
      </c>
      <c r="L1702" s="184">
        <v>4.7686999999999999</v>
      </c>
      <c r="M1702" s="184">
        <v>3.5364</v>
      </c>
      <c r="N1702" s="184">
        <v>3.5956000000000001</v>
      </c>
      <c r="O1702" s="184">
        <v>7.6558000000000002</v>
      </c>
      <c r="P1702" s="184">
        <v>6.9135999999999997</v>
      </c>
      <c r="Q1702" s="184">
        <v>7.6252000000000004</v>
      </c>
      <c r="R1702" s="184">
        <v>6.9336000000000002</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44412</v>
      </c>
      <c r="E1703" s="184">
        <v>3092.7429999999999</v>
      </c>
      <c r="F1703" s="184">
        <v>14.9331</v>
      </c>
      <c r="G1703" s="184">
        <v>9.5465</v>
      </c>
      <c r="H1703" s="184">
        <v>8.4614999999999991</v>
      </c>
      <c r="I1703" s="184">
        <v>7.4115000000000002</v>
      </c>
      <c r="J1703" s="184">
        <v>9.7042000000000002</v>
      </c>
      <c r="K1703" s="184">
        <v>5.0258000000000003</v>
      </c>
      <c r="L1703" s="184">
        <v>5.6405000000000003</v>
      </c>
      <c r="M1703" s="184">
        <v>4.4115000000000002</v>
      </c>
      <c r="N1703" s="184">
        <v>4.4797000000000002</v>
      </c>
      <c r="O1703" s="184">
        <v>8.5731999999999999</v>
      </c>
      <c r="P1703" s="184">
        <v>7.7401</v>
      </c>
      <c r="Q1703" s="184">
        <v>8.2705000000000002</v>
      </c>
      <c r="R1703" s="184">
        <v>7.8446999999999996</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44412</v>
      </c>
      <c r="E1706" s="184">
        <v>41.634900000000002</v>
      </c>
      <c r="F1706" s="184">
        <v>10.873900000000001</v>
      </c>
      <c r="G1706" s="184">
        <v>8.7948000000000004</v>
      </c>
      <c r="H1706" s="184">
        <v>5.9806999999999997</v>
      </c>
      <c r="I1706" s="184">
        <v>6.1287000000000003</v>
      </c>
      <c r="J1706" s="184">
        <v>6.8456000000000001</v>
      </c>
      <c r="K1706" s="184">
        <v>4.8742000000000001</v>
      </c>
      <c r="L1706" s="184">
        <v>4.6783000000000001</v>
      </c>
      <c r="M1706" s="184">
        <v>3.6844999999999999</v>
      </c>
      <c r="N1706" s="184">
        <v>4.3635999999999999</v>
      </c>
      <c r="O1706" s="184">
        <v>8.1138999999999992</v>
      </c>
      <c r="P1706" s="184">
        <v>7.3380000000000001</v>
      </c>
      <c r="Q1706" s="184">
        <v>7.6822999999999997</v>
      </c>
      <c r="R1706" s="184">
        <v>7.3728999999999996</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44412</v>
      </c>
      <c r="E1707" s="184">
        <v>44.4343</v>
      </c>
      <c r="F1707" s="184">
        <v>11.585900000000001</v>
      </c>
      <c r="G1707" s="184">
        <v>9.6069999999999993</v>
      </c>
      <c r="H1707" s="184">
        <v>6.8033000000000001</v>
      </c>
      <c r="I1707" s="184">
        <v>6.9527000000000001</v>
      </c>
      <c r="J1707" s="184">
        <v>7.6722999999999999</v>
      </c>
      <c r="K1707" s="184">
        <v>5.7077999999999998</v>
      </c>
      <c r="L1707" s="184">
        <v>5.5213999999999999</v>
      </c>
      <c r="M1707" s="184">
        <v>4.5262000000000002</v>
      </c>
      <c r="N1707" s="184">
        <v>5.2149999999999999</v>
      </c>
      <c r="O1707" s="184">
        <v>9.0030999999999999</v>
      </c>
      <c r="P1707" s="184">
        <v>8.2345000000000006</v>
      </c>
      <c r="Q1707" s="184">
        <v>8.7281999999999993</v>
      </c>
      <c r="R1707" s="184">
        <v>8.2520000000000007</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44412</v>
      </c>
      <c r="E1708" s="184">
        <v>22.1006</v>
      </c>
      <c r="F1708" s="184">
        <v>5.2857000000000003</v>
      </c>
      <c r="G1708" s="184">
        <v>8.2007999999999992</v>
      </c>
      <c r="H1708" s="184">
        <v>6.8037999999999998</v>
      </c>
      <c r="I1708" s="184">
        <v>6.0818000000000003</v>
      </c>
      <c r="J1708" s="184">
        <v>8.3350000000000009</v>
      </c>
      <c r="K1708" s="184">
        <v>4.9878</v>
      </c>
      <c r="L1708" s="184">
        <v>5.3021000000000003</v>
      </c>
      <c r="M1708" s="184">
        <v>4.3183999999999996</v>
      </c>
      <c r="N1708" s="184">
        <v>4.6212</v>
      </c>
      <c r="O1708" s="184">
        <v>8.4824999999999999</v>
      </c>
      <c r="P1708" s="184">
        <v>7.8507999999999996</v>
      </c>
      <c r="Q1708" s="184">
        <v>8.4452999999999996</v>
      </c>
      <c r="R1708" s="184">
        <v>7.7930000000000001</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44412</v>
      </c>
      <c r="E1709" s="184">
        <v>21.238299999999999</v>
      </c>
      <c r="F1709" s="184">
        <v>4.6407999999999996</v>
      </c>
      <c r="G1709" s="184">
        <v>7.7073999999999998</v>
      </c>
      <c r="H1709" s="184">
        <v>6.3173000000000004</v>
      </c>
      <c r="I1709" s="184">
        <v>5.6040000000000001</v>
      </c>
      <c r="J1709" s="184">
        <v>7.8514999999999997</v>
      </c>
      <c r="K1709" s="184">
        <v>4.5019999999999998</v>
      </c>
      <c r="L1709" s="184">
        <v>4.8032000000000004</v>
      </c>
      <c r="M1709" s="184">
        <v>3.8155999999999999</v>
      </c>
      <c r="N1709" s="184">
        <v>4.1087999999999996</v>
      </c>
      <c r="O1709" s="184">
        <v>7.9504000000000001</v>
      </c>
      <c r="P1709" s="184">
        <v>7.3152999999999997</v>
      </c>
      <c r="Q1709" s="184">
        <v>8.1524000000000001</v>
      </c>
      <c r="R1709" s="184">
        <v>7.2686999999999999</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44412</v>
      </c>
      <c r="E1710" s="184">
        <v>12.2095</v>
      </c>
      <c r="F1710" s="184">
        <v>9.5687999999999995</v>
      </c>
      <c r="G1710" s="184">
        <v>7.3615000000000004</v>
      </c>
      <c r="H1710" s="184">
        <v>5.6433999999999997</v>
      </c>
      <c r="I1710" s="184">
        <v>4.9325999999999999</v>
      </c>
      <c r="J1710" s="184">
        <v>7.6806999999999999</v>
      </c>
      <c r="K1710" s="184">
        <v>4.8148999999999997</v>
      </c>
      <c r="L1710" s="184">
        <v>5.1787000000000001</v>
      </c>
      <c r="M1710" s="184">
        <v>4.0747</v>
      </c>
      <c r="N1710" s="184">
        <v>4.3948999999999998</v>
      </c>
      <c r="O1710" s="184"/>
      <c r="P1710" s="184"/>
      <c r="Q1710" s="184">
        <v>8.2889999999999997</v>
      </c>
      <c r="R1710" s="184">
        <v>7.1489000000000003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44412</v>
      </c>
      <c r="E1711" s="184">
        <v>11.891500000000001</v>
      </c>
      <c r="F1711" s="184">
        <v>8.5963999999999992</v>
      </c>
      <c r="G1711" s="184">
        <v>6.3285</v>
      </c>
      <c r="H1711" s="184">
        <v>4.6082000000000001</v>
      </c>
      <c r="I1711" s="184">
        <v>3.8942000000000001</v>
      </c>
      <c r="J1711" s="184">
        <v>6.6246999999999998</v>
      </c>
      <c r="K1711" s="184">
        <v>3.7551999999999999</v>
      </c>
      <c r="L1711" s="184">
        <v>4.1025999999999998</v>
      </c>
      <c r="M1711" s="184">
        <v>2.9956999999999998</v>
      </c>
      <c r="N1711" s="184">
        <v>3.3037000000000001</v>
      </c>
      <c r="O1711" s="184"/>
      <c r="P1711" s="184"/>
      <c r="Q1711" s="184">
        <v>7.1550000000000002</v>
      </c>
      <c r="R1711" s="184">
        <v>6.0275999999999996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44412</v>
      </c>
      <c r="E1712" s="184">
        <v>10.2811</v>
      </c>
      <c r="F1712" s="184">
        <v>11.3642</v>
      </c>
      <c r="G1712" s="184">
        <v>7.6054000000000004</v>
      </c>
      <c r="H1712" s="184">
        <v>5.6356999999999999</v>
      </c>
      <c r="I1712" s="184">
        <v>4.0065</v>
      </c>
      <c r="J1712" s="184">
        <v>7.7133000000000003</v>
      </c>
      <c r="K1712" s="184">
        <v>5.5842000000000001</v>
      </c>
      <c r="L1712" s="184"/>
      <c r="M1712" s="184"/>
      <c r="N1712" s="184"/>
      <c r="O1712" s="184"/>
      <c r="P1712" s="184"/>
      <c r="Q1712" s="184">
        <v>6.3334000000000001</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44412</v>
      </c>
      <c r="E1713" s="184">
        <v>10.2387</v>
      </c>
      <c r="F1713" s="184">
        <v>10.697900000000001</v>
      </c>
      <c r="G1713" s="184">
        <v>6.6368</v>
      </c>
      <c r="H1713" s="184">
        <v>4.6894999999999998</v>
      </c>
      <c r="I1713" s="184">
        <v>3.0459000000000001</v>
      </c>
      <c r="J1713" s="184">
        <v>6.7275999999999998</v>
      </c>
      <c r="K1713" s="184">
        <v>4.6296999999999997</v>
      </c>
      <c r="L1713" s="184"/>
      <c r="M1713" s="184"/>
      <c r="N1713" s="184"/>
      <c r="O1713" s="184"/>
      <c r="P1713" s="184"/>
      <c r="Q1713" s="184">
        <v>5.3780999999999999</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44412</v>
      </c>
      <c r="E1714" s="184">
        <v>12.631500000000001</v>
      </c>
      <c r="F1714" s="184">
        <v>12.7187</v>
      </c>
      <c r="G1714" s="184">
        <v>7.2312000000000003</v>
      </c>
      <c r="H1714" s="184">
        <v>6.9856999999999996</v>
      </c>
      <c r="I1714" s="184">
        <v>4.5160999999999998</v>
      </c>
      <c r="J1714" s="184">
        <v>8.2749000000000006</v>
      </c>
      <c r="K1714" s="184">
        <v>4.3052000000000001</v>
      </c>
      <c r="L1714" s="184">
        <v>5.1978</v>
      </c>
      <c r="M1714" s="184">
        <v>3.8841000000000001</v>
      </c>
      <c r="N1714" s="184">
        <v>4.0194999999999999</v>
      </c>
      <c r="O1714" s="184">
        <v>7.5307000000000004</v>
      </c>
      <c r="P1714" s="184"/>
      <c r="Q1714" s="184">
        <v>7.1361999999999997</v>
      </c>
      <c r="R1714" s="184">
        <v>6.5902000000000003</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44412</v>
      </c>
      <c r="E1715" s="184">
        <v>12.9711</v>
      </c>
      <c r="F1715" s="184">
        <v>13.2303</v>
      </c>
      <c r="G1715" s="184">
        <v>8.0004000000000008</v>
      </c>
      <c r="H1715" s="184">
        <v>7.77</v>
      </c>
      <c r="I1715" s="184">
        <v>5.3205999999999998</v>
      </c>
      <c r="J1715" s="184">
        <v>9.0959000000000003</v>
      </c>
      <c r="K1715" s="184">
        <v>5.14</v>
      </c>
      <c r="L1715" s="184">
        <v>6.0529999999999999</v>
      </c>
      <c r="M1715" s="184">
        <v>4.7497999999999996</v>
      </c>
      <c r="N1715" s="184">
        <v>4.8882000000000003</v>
      </c>
      <c r="O1715" s="184">
        <v>8.3780999999999999</v>
      </c>
      <c r="P1715" s="184"/>
      <c r="Q1715" s="184">
        <v>7.9782000000000002</v>
      </c>
      <c r="R1715" s="184">
        <v>7.4587000000000003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44412</v>
      </c>
      <c r="E1716" s="184">
        <v>41.7136</v>
      </c>
      <c r="F1716" s="184">
        <v>8.0518999999999998</v>
      </c>
      <c r="G1716" s="184">
        <v>7.1997</v>
      </c>
      <c r="H1716" s="184">
        <v>5.3304999999999998</v>
      </c>
      <c r="I1716" s="184">
        <v>4.8982999999999999</v>
      </c>
      <c r="J1716" s="184">
        <v>7.9638999999999998</v>
      </c>
      <c r="K1716" s="184">
        <v>5.6333000000000002</v>
      </c>
      <c r="L1716" s="184">
        <v>6.6666999999999996</v>
      </c>
      <c r="M1716" s="184">
        <v>5.2683999999999997</v>
      </c>
      <c r="N1716" s="184">
        <v>5.6752000000000002</v>
      </c>
      <c r="O1716" s="184">
        <v>8.1496999999999993</v>
      </c>
      <c r="P1716" s="184">
        <v>7.3071000000000002</v>
      </c>
      <c r="Q1716" s="184">
        <v>7.9630000000000001</v>
      </c>
      <c r="R1716" s="184">
        <v>7.7690000000000001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44412</v>
      </c>
      <c r="E1717" s="184">
        <v>44.143599999999999</v>
      </c>
      <c r="F1717" s="184">
        <v>8.8493999999999993</v>
      </c>
      <c r="G1717" s="184">
        <v>8.0127000000000006</v>
      </c>
      <c r="H1717" s="184">
        <v>6.1494999999999997</v>
      </c>
      <c r="I1717" s="184">
        <v>5.7187000000000001</v>
      </c>
      <c r="J1717" s="184">
        <v>8.7888000000000002</v>
      </c>
      <c r="K1717" s="184">
        <v>6.4576000000000002</v>
      </c>
      <c r="L1717" s="184">
        <v>7.4935999999999998</v>
      </c>
      <c r="M1717" s="184">
        <v>6.1193999999999997</v>
      </c>
      <c r="N1717" s="184">
        <v>6.5488</v>
      </c>
      <c r="O1717" s="184">
        <v>8.9876000000000005</v>
      </c>
      <c r="P1717" s="184">
        <v>8.0698000000000008</v>
      </c>
      <c r="Q1717" s="184">
        <v>8.7799999999999994</v>
      </c>
      <c r="R1717" s="184">
        <v>8.6464999999999996</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44412</v>
      </c>
      <c r="E1718" s="184">
        <v>36.0593</v>
      </c>
      <c r="F1718" s="184">
        <v>7.2895000000000003</v>
      </c>
      <c r="G1718" s="184">
        <v>8.8575999999999997</v>
      </c>
      <c r="H1718" s="184">
        <v>6.4863</v>
      </c>
      <c r="I1718" s="184">
        <v>3.8119000000000001</v>
      </c>
      <c r="J1718" s="184">
        <v>6.0541</v>
      </c>
      <c r="K1718" s="184">
        <v>4.5831</v>
      </c>
      <c r="L1718" s="184">
        <v>4.7070999999999996</v>
      </c>
      <c r="M1718" s="184">
        <v>3.6999</v>
      </c>
      <c r="N1718" s="184">
        <v>4.0612000000000004</v>
      </c>
      <c r="O1718" s="184">
        <v>3.8626</v>
      </c>
      <c r="P1718" s="184">
        <v>5.0570000000000004</v>
      </c>
      <c r="Q1718" s="184">
        <v>7.1661999999999999</v>
      </c>
      <c r="R1718" s="184">
        <v>6.8311000000000002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44412</v>
      </c>
      <c r="E1719" s="184">
        <v>38.726500000000001</v>
      </c>
      <c r="F1719" s="184">
        <v>7.9188000000000001</v>
      </c>
      <c r="G1719" s="184">
        <v>9.5884</v>
      </c>
      <c r="H1719" s="184">
        <v>7.2268999999999997</v>
      </c>
      <c r="I1719" s="184">
        <v>4.5514000000000001</v>
      </c>
      <c r="J1719" s="184">
        <v>6.7931999999999997</v>
      </c>
      <c r="K1719" s="184">
        <v>5.3239000000000001</v>
      </c>
      <c r="L1719" s="184">
        <v>5.4523000000000001</v>
      </c>
      <c r="M1719" s="184">
        <v>4.4381000000000004</v>
      </c>
      <c r="N1719" s="184">
        <v>4.7942</v>
      </c>
      <c r="O1719" s="184">
        <v>4.6872999999999996</v>
      </c>
      <c r="P1719" s="184">
        <v>5.9248000000000003</v>
      </c>
      <c r="Q1719" s="184">
        <v>7.6410999999999998</v>
      </c>
      <c r="R1719" s="184">
        <v>7.6154000000000002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44412</v>
      </c>
      <c r="E1720" s="184">
        <v>35.005699999999997</v>
      </c>
      <c r="F1720" s="184">
        <v>11.3688</v>
      </c>
      <c r="G1720" s="184">
        <v>8.4137000000000004</v>
      </c>
      <c r="H1720" s="184">
        <v>7.5480999999999998</v>
      </c>
      <c r="I1720" s="184">
        <v>4.7988999999999997</v>
      </c>
      <c r="J1720" s="184">
        <v>8.1515000000000004</v>
      </c>
      <c r="K1720" s="184">
        <v>4.0321999999999996</v>
      </c>
      <c r="L1720" s="184">
        <v>4.8696999999999999</v>
      </c>
      <c r="M1720" s="184">
        <v>3.5817000000000001</v>
      </c>
      <c r="N1720" s="184">
        <v>3.8220999999999998</v>
      </c>
      <c r="O1720" s="184">
        <v>4.2675999999999998</v>
      </c>
      <c r="P1720" s="184">
        <v>5.0385</v>
      </c>
      <c r="Q1720" s="184">
        <v>7.1012000000000004</v>
      </c>
      <c r="R1720" s="184">
        <v>7.0765000000000002</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44412</v>
      </c>
      <c r="E1721" s="184">
        <v>37.0642</v>
      </c>
      <c r="F1721" s="184">
        <v>11.821199999999999</v>
      </c>
      <c r="G1721" s="184">
        <v>8.8145000000000007</v>
      </c>
      <c r="H1721" s="184">
        <v>7.9466000000000001</v>
      </c>
      <c r="I1721" s="184">
        <v>5.2042000000000002</v>
      </c>
      <c r="J1721" s="184">
        <v>8.5556999999999999</v>
      </c>
      <c r="K1721" s="184">
        <v>4.4367000000000001</v>
      </c>
      <c r="L1721" s="184">
        <v>5.2817999999999996</v>
      </c>
      <c r="M1721" s="184">
        <v>3.9977999999999998</v>
      </c>
      <c r="N1721" s="184">
        <v>4.2491000000000003</v>
      </c>
      <c r="O1721" s="184">
        <v>4.7911999999999999</v>
      </c>
      <c r="P1721" s="184">
        <v>5.7047999999999996</v>
      </c>
      <c r="Q1721" s="184">
        <v>7.3090999999999999</v>
      </c>
      <c r="R1721" s="184">
        <v>7.5170000000000003</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44412</v>
      </c>
      <c r="E1722" s="184">
        <v>26.558199999999999</v>
      </c>
      <c r="F1722" s="184">
        <v>9.3478999999999992</v>
      </c>
      <c r="G1722" s="184">
        <v>6.6578999999999997</v>
      </c>
      <c r="H1722" s="184">
        <v>6.0934999999999997</v>
      </c>
      <c r="I1722" s="184">
        <v>5.9885000000000002</v>
      </c>
      <c r="J1722" s="184">
        <v>7.9614000000000003</v>
      </c>
      <c r="K1722" s="184">
        <v>5.0944000000000003</v>
      </c>
      <c r="L1722" s="184">
        <v>4.7119999999999997</v>
      </c>
      <c r="M1722" s="184">
        <v>3.9681000000000002</v>
      </c>
      <c r="N1722" s="184">
        <v>4.5054999999999996</v>
      </c>
      <c r="O1722" s="184">
        <v>8.4588000000000001</v>
      </c>
      <c r="P1722" s="184">
        <v>7.8704000000000001</v>
      </c>
      <c r="Q1722" s="184">
        <v>8.4628999999999994</v>
      </c>
      <c r="R1722" s="184">
        <v>7.7131999999999996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44412</v>
      </c>
      <c r="E1723" s="184">
        <v>25.486999999999998</v>
      </c>
      <c r="F1723" s="184">
        <v>8.7378999999999998</v>
      </c>
      <c r="G1723" s="184">
        <v>6.1345999999999998</v>
      </c>
      <c r="H1723" s="184">
        <v>5.5707000000000004</v>
      </c>
      <c r="I1723" s="184">
        <v>5.4829999999999997</v>
      </c>
      <c r="J1723" s="184">
        <v>7.4577999999999998</v>
      </c>
      <c r="K1723" s="184">
        <v>4.5884999999999998</v>
      </c>
      <c r="L1723" s="184">
        <v>4.2008000000000001</v>
      </c>
      <c r="M1723" s="184">
        <v>3.4531999999999998</v>
      </c>
      <c r="N1723" s="184">
        <v>3.9836</v>
      </c>
      <c r="O1723" s="184">
        <v>7.9021999999999997</v>
      </c>
      <c r="P1723" s="184">
        <v>7.2805999999999997</v>
      </c>
      <c r="Q1723" s="184">
        <v>6.8929999999999998</v>
      </c>
      <c r="R1723" s="184">
        <v>7.1756000000000002</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44412</v>
      </c>
      <c r="E1724" s="184">
        <v>32.820900000000002</v>
      </c>
      <c r="F1724" s="184">
        <v>10.4567</v>
      </c>
      <c r="G1724" s="184">
        <v>5.5647000000000002</v>
      </c>
      <c r="H1724" s="184">
        <v>3.9270999999999998</v>
      </c>
      <c r="I1724" s="184">
        <v>3.4300999999999999</v>
      </c>
      <c r="J1724" s="184">
        <v>5.3265000000000002</v>
      </c>
      <c r="K1724" s="184">
        <v>3.2835000000000001</v>
      </c>
      <c r="L1724" s="184">
        <v>3.9479000000000002</v>
      </c>
      <c r="M1724" s="184">
        <v>3.3014000000000001</v>
      </c>
      <c r="N1724" s="184">
        <v>3.6553</v>
      </c>
      <c r="O1724" s="184">
        <v>2.8003</v>
      </c>
      <c r="P1724" s="184">
        <v>4.1313000000000004</v>
      </c>
      <c r="Q1724" s="184">
        <v>6.48</v>
      </c>
      <c r="R1724" s="184">
        <v>4.0678000000000001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44412</v>
      </c>
      <c r="E1725" s="184">
        <v>35.168999999999997</v>
      </c>
      <c r="F1725" s="184">
        <v>11.1083</v>
      </c>
      <c r="G1725" s="184">
        <v>6.274</v>
      </c>
      <c r="H1725" s="184">
        <v>4.6596000000000002</v>
      </c>
      <c r="I1725" s="184">
        <v>4.1585000000000001</v>
      </c>
      <c r="J1725" s="184">
        <v>6.0587999999999997</v>
      </c>
      <c r="K1725" s="184">
        <v>4.0202</v>
      </c>
      <c r="L1725" s="184">
        <v>4.6333000000000002</v>
      </c>
      <c r="M1725" s="184">
        <v>4.0111999999999997</v>
      </c>
      <c r="N1725" s="184">
        <v>4.3844000000000003</v>
      </c>
      <c r="O1725" s="184">
        <v>3.5104000000000002</v>
      </c>
      <c r="P1725" s="184">
        <v>4.9907000000000004</v>
      </c>
      <c r="Q1725" s="184">
        <v>7.0354000000000001</v>
      </c>
      <c r="R1725" s="184">
        <v>4.7778</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44412</v>
      </c>
      <c r="E1726" s="184">
        <v>38.580500000000001</v>
      </c>
      <c r="F1726" s="184">
        <v>9.6524999999999999</v>
      </c>
      <c r="G1726" s="184">
        <v>7.5006000000000004</v>
      </c>
      <c r="H1726" s="184">
        <v>6.7122000000000002</v>
      </c>
      <c r="I1726" s="184">
        <v>4.6952999999999996</v>
      </c>
      <c r="J1726" s="184">
        <v>8.0015999999999998</v>
      </c>
      <c r="K1726" s="184">
        <v>4.3654999999999999</v>
      </c>
      <c r="L1726" s="184">
        <v>4.4343000000000004</v>
      </c>
      <c r="M1726" s="184">
        <v>3.3578000000000001</v>
      </c>
      <c r="N1726" s="184">
        <v>3.7869000000000002</v>
      </c>
      <c r="O1726" s="184">
        <v>5.6238999999999999</v>
      </c>
      <c r="P1726" s="184">
        <v>5.8013000000000003</v>
      </c>
      <c r="Q1726" s="184">
        <v>7.3635999999999999</v>
      </c>
      <c r="R1726" s="184">
        <v>6.9965999999999999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44412</v>
      </c>
      <c r="E1727" s="184">
        <v>41.308300000000003</v>
      </c>
      <c r="F1727" s="184">
        <v>10.606299999999999</v>
      </c>
      <c r="G1727" s="184">
        <v>8.3861000000000008</v>
      </c>
      <c r="H1727" s="184">
        <v>7.6353999999999997</v>
      </c>
      <c r="I1727" s="184">
        <v>5.6386000000000003</v>
      </c>
      <c r="J1727" s="184">
        <v>8.9398</v>
      </c>
      <c r="K1727" s="184">
        <v>5.3033999999999999</v>
      </c>
      <c r="L1727" s="184">
        <v>5.3777999999999997</v>
      </c>
      <c r="M1727" s="184">
        <v>4.3277999999999999</v>
      </c>
      <c r="N1727" s="184">
        <v>4.7763999999999998</v>
      </c>
      <c r="O1727" s="184">
        <v>6.5937000000000001</v>
      </c>
      <c r="P1727" s="184">
        <v>6.7397</v>
      </c>
      <c r="Q1727" s="184">
        <v>8.0951000000000004</v>
      </c>
      <c r="R1727" s="184">
        <v>8.0054999999999996</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44412</v>
      </c>
      <c r="E1728" s="184">
        <v>24.902999999999999</v>
      </c>
      <c r="F1728" s="184">
        <v>5.7171000000000003</v>
      </c>
      <c r="G1728" s="184">
        <v>8.0114000000000001</v>
      </c>
      <c r="H1728" s="184">
        <v>5.5335999999999999</v>
      </c>
      <c r="I1728" s="184">
        <v>5.0034000000000001</v>
      </c>
      <c r="J1728" s="184">
        <v>7.5484</v>
      </c>
      <c r="K1728" s="184">
        <v>5.6112000000000002</v>
      </c>
      <c r="L1728" s="184">
        <v>5.6978</v>
      </c>
      <c r="M1728" s="184">
        <v>4.8456999999999999</v>
      </c>
      <c r="N1728" s="184">
        <v>5.2904999999999998</v>
      </c>
      <c r="O1728" s="184">
        <v>4.1554000000000002</v>
      </c>
      <c r="P1728" s="184">
        <v>5.3975999999999997</v>
      </c>
      <c r="Q1728" s="184">
        <v>7.2573999999999996</v>
      </c>
      <c r="R1728" s="184">
        <v>8.3889999999999993</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44412</v>
      </c>
      <c r="E1729" s="184">
        <v>23.919499999999999</v>
      </c>
      <c r="F1729" s="184">
        <v>5.0362999999999998</v>
      </c>
      <c r="G1729" s="184">
        <v>7.3930999999999996</v>
      </c>
      <c r="H1729" s="184">
        <v>4.9313000000000002</v>
      </c>
      <c r="I1729" s="184">
        <v>4.3925000000000001</v>
      </c>
      <c r="J1729" s="184">
        <v>6.9330999999999996</v>
      </c>
      <c r="K1729" s="184">
        <v>4.9915000000000003</v>
      </c>
      <c r="L1729" s="184">
        <v>5.0679999999999996</v>
      </c>
      <c r="M1729" s="184">
        <v>4.2397999999999998</v>
      </c>
      <c r="N1729" s="184">
        <v>4.6924000000000001</v>
      </c>
      <c r="O1729" s="184">
        <v>3.6556999999999999</v>
      </c>
      <c r="P1729" s="184">
        <v>4.8926999999999996</v>
      </c>
      <c r="Q1729" s="184">
        <v>6.4810999999999996</v>
      </c>
      <c r="R1729" s="184">
        <v>7.8689</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11.445387037037035</v>
      </c>
      <c r="G1730" s="186">
        <v>7.8805092592592603</v>
      </c>
      <c r="H1730" s="186">
        <v>6.4938462962962937</v>
      </c>
      <c r="I1730" s="186">
        <v>5.0428796296296294</v>
      </c>
      <c r="J1730" s="186">
        <v>5.9422055555555575</v>
      </c>
      <c r="K1730" s="186">
        <v>4.2950944444444454</v>
      </c>
      <c r="L1730" s="186">
        <v>5.2181269230769214</v>
      </c>
      <c r="M1730" s="186">
        <v>4.510523076923076</v>
      </c>
      <c r="N1730" s="186">
        <v>4.8340615384615386</v>
      </c>
      <c r="O1730" s="186">
        <v>6.4268019999999986</v>
      </c>
      <c r="P1730" s="186">
        <v>6.5689520833333335</v>
      </c>
      <c r="Q1730" s="186">
        <v>7.5593851851851852</v>
      </c>
      <c r="R1730" s="186">
        <v>6.5610269230769225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9.6140499999999989</v>
      </c>
      <c r="G1731" s="186">
        <v>7.6354500000000005</v>
      </c>
      <c r="H1731" s="186">
        <v>6.2286999999999999</v>
      </c>
      <c r="I1731" s="186">
        <v>4.8939000000000004</v>
      </c>
      <c r="J1731" s="186">
        <v>7.5030999999999999</v>
      </c>
      <c r="K1731" s="186">
        <v>4.6497999999999999</v>
      </c>
      <c r="L1731" s="186">
        <v>5.1827000000000005</v>
      </c>
      <c r="M1731" s="186">
        <v>4.2519</v>
      </c>
      <c r="N1731" s="186">
        <v>4.6761999999999997</v>
      </c>
      <c r="O1731" s="186">
        <v>7.7356999999999996</v>
      </c>
      <c r="P1731" s="186">
        <v>7.1950000000000003</v>
      </c>
      <c r="Q1731" s="186">
        <v>7.6159499999999998</v>
      </c>
      <c r="R1731" s="186">
        <v>7.3895499999999998</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44412</v>
      </c>
      <c r="E1734" s="184">
        <v>53.750799999999998</v>
      </c>
      <c r="F1734" s="184">
        <v>-0.92310000000000003</v>
      </c>
      <c r="G1734" s="184">
        <v>-7.6999999999999999E-2</v>
      </c>
      <c r="H1734" s="184">
        <v>1.7727999999999999</v>
      </c>
      <c r="I1734" s="184">
        <v>2.5644</v>
      </c>
      <c r="J1734" s="184">
        <v>5.4641999999999999</v>
      </c>
      <c r="K1734" s="184">
        <v>21.736499999999999</v>
      </c>
      <c r="L1734" s="184">
        <v>36.773299999999999</v>
      </c>
      <c r="M1734" s="184">
        <v>75.246700000000004</v>
      </c>
      <c r="N1734" s="184">
        <v>104.1614</v>
      </c>
      <c r="O1734" s="184">
        <v>11.559100000000001</v>
      </c>
      <c r="P1734" s="184">
        <v>12.7525</v>
      </c>
      <c r="Q1734" s="184">
        <v>12.489000000000001</v>
      </c>
      <c r="R1734" s="184">
        <v>33.8902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44412</v>
      </c>
      <c r="E1735" s="184">
        <v>58.596200000000003</v>
      </c>
      <c r="F1735" s="184">
        <v>-0.92</v>
      </c>
      <c r="G1735" s="184">
        <v>-6.2300000000000001E-2</v>
      </c>
      <c r="H1735" s="184">
        <v>1.7937000000000001</v>
      </c>
      <c r="I1735" s="184">
        <v>2.6093999999999999</v>
      </c>
      <c r="J1735" s="184">
        <v>5.5647000000000002</v>
      </c>
      <c r="K1735" s="184">
        <v>22.061199999999999</v>
      </c>
      <c r="L1735" s="184">
        <v>37.441699999999997</v>
      </c>
      <c r="M1735" s="184">
        <v>76.560500000000005</v>
      </c>
      <c r="N1735" s="184">
        <v>106.3326</v>
      </c>
      <c r="O1735" s="184">
        <v>12.8332</v>
      </c>
      <c r="P1735" s="184">
        <v>14.04</v>
      </c>
      <c r="Q1735" s="184">
        <v>18.863800000000001</v>
      </c>
      <c r="R1735" s="184">
        <v>35.3902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44412</v>
      </c>
      <c r="E1736" s="184">
        <v>61.05</v>
      </c>
      <c r="F1736" s="184">
        <v>-0.68330000000000002</v>
      </c>
      <c r="G1736" s="184">
        <v>-6.5500000000000003E-2</v>
      </c>
      <c r="H1736" s="184">
        <v>0.69269999999999998</v>
      </c>
      <c r="I1736" s="184">
        <v>1.9198999999999999</v>
      </c>
      <c r="J1736" s="184">
        <v>5.3676000000000004</v>
      </c>
      <c r="K1736" s="184">
        <v>20.819299999999998</v>
      </c>
      <c r="L1736" s="184">
        <v>34.264400000000002</v>
      </c>
      <c r="M1736" s="184">
        <v>65.671599999999998</v>
      </c>
      <c r="N1736" s="184">
        <v>88.251599999999996</v>
      </c>
      <c r="O1736" s="184">
        <v>28.608699999999999</v>
      </c>
      <c r="P1736" s="184">
        <v>22.520900000000001</v>
      </c>
      <c r="Q1736" s="184">
        <v>26.5427</v>
      </c>
      <c r="R1736" s="184">
        <v>44.672699999999999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44412</v>
      </c>
      <c r="E1737" s="184">
        <v>55.48</v>
      </c>
      <c r="F1737" s="184">
        <v>-0.69799999999999995</v>
      </c>
      <c r="G1737" s="184">
        <v>-7.1999999999999995E-2</v>
      </c>
      <c r="H1737" s="184">
        <v>0.6714</v>
      </c>
      <c r="I1737" s="184">
        <v>1.8542000000000001</v>
      </c>
      <c r="J1737" s="184">
        <v>5.2152000000000003</v>
      </c>
      <c r="K1737" s="184">
        <v>20.347100000000001</v>
      </c>
      <c r="L1737" s="184">
        <v>33.237299999999998</v>
      </c>
      <c r="M1737" s="184">
        <v>63.657800000000002</v>
      </c>
      <c r="N1737" s="184">
        <v>85.180199999999999</v>
      </c>
      <c r="O1737" s="184">
        <v>26.75</v>
      </c>
      <c r="P1737" s="184">
        <v>20.930900000000001</v>
      </c>
      <c r="Q1737" s="184">
        <v>24.9771</v>
      </c>
      <c r="R1737" s="184">
        <v>42.323799999999999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44412</v>
      </c>
      <c r="E1738" s="184">
        <v>25.29</v>
      </c>
      <c r="F1738" s="184">
        <v>-1.3651</v>
      </c>
      <c r="G1738" s="184">
        <v>0.15840000000000001</v>
      </c>
      <c r="H1738" s="184">
        <v>1.4847999999999999</v>
      </c>
      <c r="I1738" s="184">
        <v>1.6478999999999999</v>
      </c>
      <c r="J1738" s="184">
        <v>4.7638999999999996</v>
      </c>
      <c r="K1738" s="184">
        <v>22.826599999999999</v>
      </c>
      <c r="L1738" s="184">
        <v>43.204999999999998</v>
      </c>
      <c r="M1738" s="184">
        <v>78.098600000000005</v>
      </c>
      <c r="N1738" s="184">
        <v>108.4913</v>
      </c>
      <c r="O1738" s="184"/>
      <c r="P1738" s="184"/>
      <c r="Q1738" s="184">
        <v>42.352200000000003</v>
      </c>
      <c r="R1738" s="184">
        <v>62.918399999999998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44412</v>
      </c>
      <c r="E1739" s="184">
        <v>24.11</v>
      </c>
      <c r="F1739" s="184">
        <v>-1.3099000000000001</v>
      </c>
      <c r="G1739" s="184">
        <v>0.16619999999999999</v>
      </c>
      <c r="H1739" s="184">
        <v>1.4731000000000001</v>
      </c>
      <c r="I1739" s="184">
        <v>1.6012999999999999</v>
      </c>
      <c r="J1739" s="184">
        <v>4.6440999999999999</v>
      </c>
      <c r="K1739" s="184">
        <v>22.3858</v>
      </c>
      <c r="L1739" s="184">
        <v>42.074199999999998</v>
      </c>
      <c r="M1739" s="184">
        <v>75.856999999999999</v>
      </c>
      <c r="N1739" s="184">
        <v>104.8428</v>
      </c>
      <c r="O1739" s="184"/>
      <c r="P1739" s="184"/>
      <c r="Q1739" s="184">
        <v>39.786799999999999</v>
      </c>
      <c r="R1739" s="184">
        <v>59.929200000000002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44412</v>
      </c>
      <c r="E1740" s="184">
        <v>21.43</v>
      </c>
      <c r="F1740" s="184">
        <v>-1.1531</v>
      </c>
      <c r="G1740" s="184">
        <v>0.187</v>
      </c>
      <c r="H1740" s="184">
        <v>1.6603000000000001</v>
      </c>
      <c r="I1740" s="184">
        <v>3.1280000000000001</v>
      </c>
      <c r="J1740" s="184">
        <v>8.4513999999999996</v>
      </c>
      <c r="K1740" s="184">
        <v>24.956299999999999</v>
      </c>
      <c r="L1740" s="184">
        <v>44.601900000000001</v>
      </c>
      <c r="M1740" s="184">
        <v>81.610200000000006</v>
      </c>
      <c r="N1740" s="184">
        <v>103.7072</v>
      </c>
      <c r="O1740" s="184"/>
      <c r="P1740" s="184"/>
      <c r="Q1740" s="184">
        <v>36.1755</v>
      </c>
      <c r="R1740" s="184">
        <v>54.894199999999998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44412</v>
      </c>
      <c r="E1741" s="184">
        <v>20.53</v>
      </c>
      <c r="F1741" s="184">
        <v>-1.1555</v>
      </c>
      <c r="G1741" s="184">
        <v>0.14630000000000001</v>
      </c>
      <c r="H1741" s="184">
        <v>1.6336999999999999</v>
      </c>
      <c r="I1741" s="184">
        <v>3.0621999999999998</v>
      </c>
      <c r="J1741" s="184">
        <v>8.2805999999999997</v>
      </c>
      <c r="K1741" s="184">
        <v>24.424199999999999</v>
      </c>
      <c r="L1741" s="184">
        <v>43.365900000000003</v>
      </c>
      <c r="M1741" s="184">
        <v>79.301299999999998</v>
      </c>
      <c r="N1741" s="184">
        <v>100.0975</v>
      </c>
      <c r="O1741" s="184"/>
      <c r="P1741" s="184"/>
      <c r="Q1741" s="184">
        <v>33.829099999999997</v>
      </c>
      <c r="R1741" s="184">
        <v>52.217399999999998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44412</v>
      </c>
      <c r="E1742" s="184">
        <v>109.42700000000001</v>
      </c>
      <c r="F1742" s="184">
        <v>-0.99429999999999996</v>
      </c>
      <c r="G1742" s="184">
        <v>0.56979999999999997</v>
      </c>
      <c r="H1742" s="184">
        <v>1.1939</v>
      </c>
      <c r="I1742" s="184">
        <v>3.9815</v>
      </c>
      <c r="J1742" s="184">
        <v>7.9705000000000004</v>
      </c>
      <c r="K1742" s="184">
        <v>24.592400000000001</v>
      </c>
      <c r="L1742" s="184">
        <v>39.650100000000002</v>
      </c>
      <c r="M1742" s="184">
        <v>70.385999999999996</v>
      </c>
      <c r="N1742" s="184">
        <v>97.240399999999994</v>
      </c>
      <c r="O1742" s="184">
        <v>21.3005</v>
      </c>
      <c r="P1742" s="184">
        <v>16.979099999999999</v>
      </c>
      <c r="Q1742" s="184">
        <v>23.744399999999999</v>
      </c>
      <c r="R1742" s="184">
        <v>46.8125</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44412</v>
      </c>
      <c r="E1743" s="184">
        <v>103.14</v>
      </c>
      <c r="F1743" s="184">
        <v>-0.99639999999999995</v>
      </c>
      <c r="G1743" s="184">
        <v>0.55959999999999999</v>
      </c>
      <c r="H1743" s="184">
        <v>1.1781999999999999</v>
      </c>
      <c r="I1743" s="184">
        <v>3.9456000000000002</v>
      </c>
      <c r="J1743" s="184">
        <v>7.8882000000000003</v>
      </c>
      <c r="K1743" s="184">
        <v>24.321999999999999</v>
      </c>
      <c r="L1743" s="184">
        <v>39.0383</v>
      </c>
      <c r="M1743" s="184">
        <v>69.251199999999997</v>
      </c>
      <c r="N1743" s="184">
        <v>95.507499999999993</v>
      </c>
      <c r="O1743" s="184">
        <v>20.2818</v>
      </c>
      <c r="P1743" s="184">
        <v>16.1724</v>
      </c>
      <c r="Q1743" s="184">
        <v>17.928000000000001</v>
      </c>
      <c r="R1743" s="184">
        <v>45.52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44412</v>
      </c>
      <c r="E1744" s="184">
        <v>23.055</v>
      </c>
      <c r="F1744" s="184">
        <v>-1.0515000000000001</v>
      </c>
      <c r="G1744" s="184">
        <v>5.21E-2</v>
      </c>
      <c r="H1744" s="184">
        <v>0.8266</v>
      </c>
      <c r="I1744" s="184">
        <v>2.3984000000000001</v>
      </c>
      <c r="J1744" s="184">
        <v>5.0484999999999998</v>
      </c>
      <c r="K1744" s="184">
        <v>22.6265</v>
      </c>
      <c r="L1744" s="184">
        <v>37.534999999999997</v>
      </c>
      <c r="M1744" s="184">
        <v>78.402799999999999</v>
      </c>
      <c r="N1744" s="184">
        <v>101.2483</v>
      </c>
      <c r="O1744" s="184"/>
      <c r="P1744" s="184"/>
      <c r="Q1744" s="184">
        <v>39.850700000000003</v>
      </c>
      <c r="R1744" s="184">
        <v>51.670099999999998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44412</v>
      </c>
      <c r="E1745" s="184">
        <v>22.181000000000001</v>
      </c>
      <c r="F1745" s="184">
        <v>-1.0571999999999999</v>
      </c>
      <c r="G1745" s="184">
        <v>3.1600000000000003E-2</v>
      </c>
      <c r="H1745" s="184">
        <v>0.79520000000000002</v>
      </c>
      <c r="I1745" s="184">
        <v>2.3298000000000001</v>
      </c>
      <c r="J1745" s="184">
        <v>4.8895999999999997</v>
      </c>
      <c r="K1745" s="184">
        <v>22.128599999999999</v>
      </c>
      <c r="L1745" s="184">
        <v>36.448099999999997</v>
      </c>
      <c r="M1745" s="184">
        <v>76.291499999999999</v>
      </c>
      <c r="N1745" s="184">
        <v>98.097700000000003</v>
      </c>
      <c r="O1745" s="184"/>
      <c r="P1745" s="184"/>
      <c r="Q1745" s="184">
        <v>37.697299999999998</v>
      </c>
      <c r="R1745" s="184">
        <v>49.301200000000001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44412</v>
      </c>
      <c r="E1746" s="184">
        <v>84.003500000000003</v>
      </c>
      <c r="F1746" s="184">
        <v>-0.71870000000000001</v>
      </c>
      <c r="G1746" s="184">
        <v>0.15709999999999999</v>
      </c>
      <c r="H1746" s="184">
        <v>1.6931</v>
      </c>
      <c r="I1746" s="184">
        <v>2.88</v>
      </c>
      <c r="J1746" s="184">
        <v>6.4330999999999996</v>
      </c>
      <c r="K1746" s="184">
        <v>21.771899999999999</v>
      </c>
      <c r="L1746" s="184">
        <v>32.141199999999998</v>
      </c>
      <c r="M1746" s="184">
        <v>74.05</v>
      </c>
      <c r="N1746" s="184">
        <v>100.9225</v>
      </c>
      <c r="O1746" s="184">
        <v>13.195</v>
      </c>
      <c r="P1746" s="184">
        <v>13.218299999999999</v>
      </c>
      <c r="Q1746" s="184">
        <v>14.6502</v>
      </c>
      <c r="R1746" s="184">
        <v>33.210900000000002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44412</v>
      </c>
      <c r="E1747" s="184">
        <v>91.972800000000007</v>
      </c>
      <c r="F1747" s="184">
        <v>-0.71650000000000003</v>
      </c>
      <c r="G1747" s="184">
        <v>0.16830000000000001</v>
      </c>
      <c r="H1747" s="184">
        <v>1.7088000000000001</v>
      </c>
      <c r="I1747" s="184">
        <v>2.9146999999999998</v>
      </c>
      <c r="J1747" s="184">
        <v>6.5136000000000003</v>
      </c>
      <c r="K1747" s="184">
        <v>22.029699999999998</v>
      </c>
      <c r="L1747" s="184">
        <v>32.6922</v>
      </c>
      <c r="M1747" s="184">
        <v>75.136200000000002</v>
      </c>
      <c r="N1747" s="184">
        <v>102.6033</v>
      </c>
      <c r="O1747" s="184">
        <v>14.266500000000001</v>
      </c>
      <c r="P1747" s="184">
        <v>14.432600000000001</v>
      </c>
      <c r="Q1747" s="184">
        <v>21.539200000000001</v>
      </c>
      <c r="R1747" s="184">
        <v>34.365099999999998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44412</v>
      </c>
      <c r="E1748" s="184">
        <v>77.546000000000006</v>
      </c>
      <c r="F1748" s="184">
        <v>-0.92500000000000004</v>
      </c>
      <c r="G1748" s="184">
        <v>0.29880000000000001</v>
      </c>
      <c r="H1748" s="184">
        <v>1.6196999999999999</v>
      </c>
      <c r="I1748" s="184">
        <v>3.3092999999999999</v>
      </c>
      <c r="J1748" s="184">
        <v>6.1736000000000004</v>
      </c>
      <c r="K1748" s="184">
        <v>27.373100000000001</v>
      </c>
      <c r="L1748" s="184">
        <v>42.760399999999997</v>
      </c>
      <c r="M1748" s="184">
        <v>88.823400000000007</v>
      </c>
      <c r="N1748" s="184">
        <v>106.91070000000001</v>
      </c>
      <c r="O1748" s="184">
        <v>17.487500000000001</v>
      </c>
      <c r="P1748" s="184">
        <v>20.8659</v>
      </c>
      <c r="Q1748" s="184">
        <v>20.2379</v>
      </c>
      <c r="R1748" s="184">
        <v>38.672800000000002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44412</v>
      </c>
      <c r="E1749" s="184">
        <v>70.765000000000001</v>
      </c>
      <c r="F1749" s="184">
        <v>-0.92820000000000003</v>
      </c>
      <c r="G1749" s="184">
        <v>0.2848</v>
      </c>
      <c r="H1749" s="184">
        <v>1.5993999999999999</v>
      </c>
      <c r="I1749" s="184">
        <v>3.2658999999999998</v>
      </c>
      <c r="J1749" s="184">
        <v>6.0754000000000001</v>
      </c>
      <c r="K1749" s="184">
        <v>27.055800000000001</v>
      </c>
      <c r="L1749" s="184">
        <v>42.087000000000003</v>
      </c>
      <c r="M1749" s="184">
        <v>87.466899999999995</v>
      </c>
      <c r="N1749" s="184">
        <v>104.9259</v>
      </c>
      <c r="O1749" s="184">
        <v>16.1952</v>
      </c>
      <c r="P1749" s="184">
        <v>19.457000000000001</v>
      </c>
      <c r="Q1749" s="184">
        <v>15.792299999999999</v>
      </c>
      <c r="R1749" s="184">
        <v>37.297899999999998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44412</v>
      </c>
      <c r="E1750" s="184">
        <v>81.264899999999997</v>
      </c>
      <c r="F1750" s="184">
        <v>-1.3691</v>
      </c>
      <c r="G1750" s="184">
        <v>-0.94640000000000002</v>
      </c>
      <c r="H1750" s="184">
        <v>0.57399999999999995</v>
      </c>
      <c r="I1750" s="184">
        <v>1.5634999999999999</v>
      </c>
      <c r="J1750" s="184">
        <v>4.8502000000000001</v>
      </c>
      <c r="K1750" s="184">
        <v>23.703299999999999</v>
      </c>
      <c r="L1750" s="184">
        <v>36.320799999999998</v>
      </c>
      <c r="M1750" s="184">
        <v>71.067400000000006</v>
      </c>
      <c r="N1750" s="184">
        <v>95.009399999999999</v>
      </c>
      <c r="O1750" s="184">
        <v>14.1678</v>
      </c>
      <c r="P1750" s="184">
        <v>13.099299999999999</v>
      </c>
      <c r="Q1750" s="184">
        <v>13.7866</v>
      </c>
      <c r="R1750" s="184">
        <v>38.493600000000001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44412</v>
      </c>
      <c r="E1751" s="184">
        <v>87.9589</v>
      </c>
      <c r="F1751" s="184">
        <v>-1.3653</v>
      </c>
      <c r="G1751" s="184">
        <v>-0.92720000000000002</v>
      </c>
      <c r="H1751" s="184">
        <v>0.60129999999999995</v>
      </c>
      <c r="I1751" s="184">
        <v>1.6227</v>
      </c>
      <c r="J1751" s="184">
        <v>4.9856999999999996</v>
      </c>
      <c r="K1751" s="184">
        <v>24.148599999999998</v>
      </c>
      <c r="L1751" s="184">
        <v>37.290300000000002</v>
      </c>
      <c r="M1751" s="184">
        <v>72.900300000000001</v>
      </c>
      <c r="N1751" s="184">
        <v>97.804900000000004</v>
      </c>
      <c r="O1751" s="184">
        <v>15.597300000000001</v>
      </c>
      <c r="P1751" s="184">
        <v>14.2837</v>
      </c>
      <c r="Q1751" s="184">
        <v>18.342099999999999</v>
      </c>
      <c r="R1751" s="184">
        <v>40.461399999999998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44412</v>
      </c>
      <c r="E1752" s="184">
        <v>47.79</v>
      </c>
      <c r="F1752" s="184">
        <v>-1.0764</v>
      </c>
      <c r="G1752" s="184">
        <v>-0.39600000000000002</v>
      </c>
      <c r="H1752" s="184">
        <v>0.97189999999999999</v>
      </c>
      <c r="I1752" s="184">
        <v>2.2465000000000002</v>
      </c>
      <c r="J1752" s="184">
        <v>7.7808000000000002</v>
      </c>
      <c r="K1752" s="184">
        <v>28.0547</v>
      </c>
      <c r="L1752" s="184">
        <v>38.884</v>
      </c>
      <c r="M1752" s="184">
        <v>84.232799999999997</v>
      </c>
      <c r="N1752" s="184">
        <v>109.4216</v>
      </c>
      <c r="O1752" s="184">
        <v>22.6707</v>
      </c>
      <c r="P1752" s="184">
        <v>17.300899999999999</v>
      </c>
      <c r="Q1752" s="184">
        <v>11.997400000000001</v>
      </c>
      <c r="R1752" s="184">
        <v>42.518799999999999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44412</v>
      </c>
      <c r="E1753" s="184">
        <v>51.2</v>
      </c>
      <c r="F1753" s="184">
        <v>-1.0819000000000001</v>
      </c>
      <c r="G1753" s="184">
        <v>-0.36969999999999997</v>
      </c>
      <c r="H1753" s="184">
        <v>0.98619999999999997</v>
      </c>
      <c r="I1753" s="184">
        <v>2.3180999999999998</v>
      </c>
      <c r="J1753" s="184">
        <v>7.9257999999999997</v>
      </c>
      <c r="K1753" s="184">
        <v>28.514099999999999</v>
      </c>
      <c r="L1753" s="184">
        <v>39.890700000000002</v>
      </c>
      <c r="M1753" s="184">
        <v>86.249499999999998</v>
      </c>
      <c r="N1753" s="184">
        <v>112.5363</v>
      </c>
      <c r="O1753" s="184">
        <v>24.265899999999998</v>
      </c>
      <c r="P1753" s="184">
        <v>18.4693</v>
      </c>
      <c r="Q1753" s="184">
        <v>18.0672</v>
      </c>
      <c r="R1753" s="184">
        <v>44.6081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44412</v>
      </c>
      <c r="E1754" s="184">
        <v>15.35</v>
      </c>
      <c r="F1754" s="184">
        <v>-0.83979999999999999</v>
      </c>
      <c r="G1754" s="184">
        <v>0.85409999999999997</v>
      </c>
      <c r="H1754" s="184">
        <v>1.9934000000000001</v>
      </c>
      <c r="I1754" s="184">
        <v>2.5384000000000002</v>
      </c>
      <c r="J1754" s="184">
        <v>4.2091000000000003</v>
      </c>
      <c r="K1754" s="184">
        <v>17.2651</v>
      </c>
      <c r="L1754" s="184">
        <v>34.1783</v>
      </c>
      <c r="M1754" s="184">
        <v>69.426000000000002</v>
      </c>
      <c r="N1754" s="184">
        <v>88.343599999999995</v>
      </c>
      <c r="O1754" s="184">
        <v>13.612</v>
      </c>
      <c r="P1754" s="184"/>
      <c r="Q1754" s="184">
        <v>10.952199999999999</v>
      </c>
      <c r="R1754" s="184">
        <v>35.415999999999997</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44412</v>
      </c>
      <c r="E1755" s="184">
        <v>16.48</v>
      </c>
      <c r="F1755" s="184">
        <v>-0.84240000000000004</v>
      </c>
      <c r="G1755" s="184">
        <v>0.85680000000000001</v>
      </c>
      <c r="H1755" s="184">
        <v>2.0432999999999999</v>
      </c>
      <c r="I1755" s="184">
        <v>2.5512999999999999</v>
      </c>
      <c r="J1755" s="184">
        <v>4.3037999999999998</v>
      </c>
      <c r="K1755" s="184">
        <v>17.630299999999998</v>
      </c>
      <c r="L1755" s="184">
        <v>34.750599999999999</v>
      </c>
      <c r="M1755" s="184">
        <v>70.600399999999993</v>
      </c>
      <c r="N1755" s="184">
        <v>90.080699999999993</v>
      </c>
      <c r="O1755" s="184">
        <v>15.133100000000001</v>
      </c>
      <c r="P1755" s="184"/>
      <c r="Q1755" s="184">
        <v>12.880100000000001</v>
      </c>
      <c r="R1755" s="184">
        <v>36.749400000000001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44412</v>
      </c>
      <c r="E1756" s="184">
        <v>22.71</v>
      </c>
      <c r="F1756" s="184">
        <v>-0.6996</v>
      </c>
      <c r="G1756" s="184">
        <v>0.44230000000000003</v>
      </c>
      <c r="H1756" s="184">
        <v>2.1591999999999998</v>
      </c>
      <c r="I1756" s="184">
        <v>4.4138000000000002</v>
      </c>
      <c r="J1756" s="184">
        <v>9.1827000000000005</v>
      </c>
      <c r="K1756" s="184">
        <v>30.2179</v>
      </c>
      <c r="L1756" s="184">
        <v>41.055900000000001</v>
      </c>
      <c r="M1756" s="184">
        <v>79.100899999999996</v>
      </c>
      <c r="N1756" s="184">
        <v>109.30880000000001</v>
      </c>
      <c r="O1756" s="184"/>
      <c r="P1756" s="184"/>
      <c r="Q1756" s="184">
        <v>76.679000000000002</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44412</v>
      </c>
      <c r="E1757" s="184">
        <v>22.09</v>
      </c>
      <c r="F1757" s="184">
        <v>-0.71909999999999996</v>
      </c>
      <c r="G1757" s="184">
        <v>0.40910000000000002</v>
      </c>
      <c r="H1757" s="184">
        <v>2.1267</v>
      </c>
      <c r="I1757" s="184">
        <v>4.3457999999999997</v>
      </c>
      <c r="J1757" s="184">
        <v>8.9787999999999997</v>
      </c>
      <c r="K1757" s="184">
        <v>29.636199999999999</v>
      </c>
      <c r="L1757" s="184">
        <v>39.721699999999998</v>
      </c>
      <c r="M1757" s="184">
        <v>76.578699999999998</v>
      </c>
      <c r="N1757" s="184">
        <v>105.2974</v>
      </c>
      <c r="O1757" s="184"/>
      <c r="P1757" s="184"/>
      <c r="Q1757" s="184">
        <v>73.317700000000002</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44412</v>
      </c>
      <c r="E1758" s="184">
        <v>20.97</v>
      </c>
      <c r="F1758" s="184">
        <v>-1.1780999999999999</v>
      </c>
      <c r="G1758" s="184">
        <v>-1.0849</v>
      </c>
      <c r="H1758" s="184">
        <v>0.33489999999999998</v>
      </c>
      <c r="I1758" s="184">
        <v>1.1577</v>
      </c>
      <c r="J1758" s="184">
        <v>6.5007999999999999</v>
      </c>
      <c r="K1758" s="184">
        <v>28.966799999999999</v>
      </c>
      <c r="L1758" s="184">
        <v>38.507300000000001</v>
      </c>
      <c r="M1758" s="184">
        <v>84.108900000000006</v>
      </c>
      <c r="N1758" s="184">
        <v>99.145300000000006</v>
      </c>
      <c r="O1758" s="184"/>
      <c r="P1758" s="184"/>
      <c r="Q1758" s="184">
        <v>30.718299999999999</v>
      </c>
      <c r="R1758" s="184">
        <v>48.021599999999999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44412</v>
      </c>
      <c r="E1759" s="184">
        <v>20.05</v>
      </c>
      <c r="F1759" s="184">
        <v>-1.1828000000000001</v>
      </c>
      <c r="G1759" s="184">
        <v>-1.0852999999999999</v>
      </c>
      <c r="H1759" s="184">
        <v>0.35039999999999999</v>
      </c>
      <c r="I1759" s="184">
        <v>1.1093999999999999</v>
      </c>
      <c r="J1759" s="184">
        <v>6.3659999999999997</v>
      </c>
      <c r="K1759" s="184">
        <v>28.443300000000001</v>
      </c>
      <c r="L1759" s="184">
        <v>37.422899999999998</v>
      </c>
      <c r="M1759" s="184">
        <v>81.941900000000004</v>
      </c>
      <c r="N1759" s="184">
        <v>95.800799999999995</v>
      </c>
      <c r="O1759" s="184"/>
      <c r="P1759" s="184"/>
      <c r="Q1759" s="184">
        <v>28.614000000000001</v>
      </c>
      <c r="R1759" s="184">
        <v>45.666699999999999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44412</v>
      </c>
      <c r="E1760" s="184">
        <v>16.223500000000001</v>
      </c>
      <c r="F1760" s="184">
        <v>-1.0642</v>
      </c>
      <c r="G1760" s="184">
        <v>-1.2442</v>
      </c>
      <c r="H1760" s="184">
        <v>-0.50470000000000004</v>
      </c>
      <c r="I1760" s="184">
        <v>0.43209999999999998</v>
      </c>
      <c r="J1760" s="184">
        <v>2.6244999999999998</v>
      </c>
      <c r="K1760" s="184">
        <v>20.677299999999999</v>
      </c>
      <c r="L1760" s="184">
        <v>30.141999999999999</v>
      </c>
      <c r="M1760" s="184">
        <v>70.973500000000001</v>
      </c>
      <c r="N1760" s="184">
        <v>88.299400000000006</v>
      </c>
      <c r="O1760" s="184"/>
      <c r="P1760" s="184"/>
      <c r="Q1760" s="184">
        <v>39.199599999999997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44412</v>
      </c>
      <c r="E1761" s="184">
        <v>15.7074</v>
      </c>
      <c r="F1761" s="184">
        <v>-1.0701000000000001</v>
      </c>
      <c r="G1761" s="184">
        <v>-1.2746999999999999</v>
      </c>
      <c r="H1761" s="184">
        <v>-0.54769999999999996</v>
      </c>
      <c r="I1761" s="184">
        <v>0.33979999999999999</v>
      </c>
      <c r="J1761" s="184">
        <v>2.4163999999999999</v>
      </c>
      <c r="K1761" s="184">
        <v>19.9954</v>
      </c>
      <c r="L1761" s="184">
        <v>28.709099999999999</v>
      </c>
      <c r="M1761" s="184">
        <v>68.187899999999999</v>
      </c>
      <c r="N1761" s="184">
        <v>84.201300000000003</v>
      </c>
      <c r="O1761" s="184"/>
      <c r="P1761" s="184"/>
      <c r="Q1761" s="184">
        <v>36.157400000000003</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44412</v>
      </c>
      <c r="E1762" s="184">
        <v>150.87299999999999</v>
      </c>
      <c r="F1762" s="184">
        <v>-0.4027</v>
      </c>
      <c r="G1762" s="184">
        <v>0.9778</v>
      </c>
      <c r="H1762" s="184">
        <v>2.0405000000000002</v>
      </c>
      <c r="I1762" s="184">
        <v>3.6002000000000001</v>
      </c>
      <c r="J1762" s="184">
        <v>5.9463999999999997</v>
      </c>
      <c r="K1762" s="184">
        <v>21.438700000000001</v>
      </c>
      <c r="L1762" s="184">
        <v>39.527999999999999</v>
      </c>
      <c r="M1762" s="184">
        <v>83.628699999999995</v>
      </c>
      <c r="N1762" s="184">
        <v>116.8837</v>
      </c>
      <c r="O1762" s="184">
        <v>25.910399999999999</v>
      </c>
      <c r="P1762" s="184">
        <v>20.2911</v>
      </c>
      <c r="Q1762" s="184">
        <v>17.934000000000001</v>
      </c>
      <c r="R1762" s="184">
        <v>53.645800000000001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44412</v>
      </c>
      <c r="E1763" s="184">
        <v>168.36699999999999</v>
      </c>
      <c r="F1763" s="184">
        <v>-0.39929999999999999</v>
      </c>
      <c r="G1763" s="184">
        <v>0.99880000000000002</v>
      </c>
      <c r="H1763" s="184">
        <v>2.0691000000000002</v>
      </c>
      <c r="I1763" s="184">
        <v>3.6627999999999998</v>
      </c>
      <c r="J1763" s="184">
        <v>6.0880000000000001</v>
      </c>
      <c r="K1763" s="184">
        <v>21.887599999999999</v>
      </c>
      <c r="L1763" s="184">
        <v>40.548299999999998</v>
      </c>
      <c r="M1763" s="184">
        <v>85.657300000000006</v>
      </c>
      <c r="N1763" s="184">
        <v>120.08759999999999</v>
      </c>
      <c r="O1763" s="184">
        <v>27.651900000000001</v>
      </c>
      <c r="P1763" s="184">
        <v>21.995999999999999</v>
      </c>
      <c r="Q1763" s="184">
        <v>22.026800000000001</v>
      </c>
      <c r="R1763" s="184">
        <v>55.847999999999999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44412</v>
      </c>
      <c r="E1764" s="184">
        <v>43.091000000000001</v>
      </c>
      <c r="F1764" s="184">
        <v>-1.1923999999999999</v>
      </c>
      <c r="G1764" s="184">
        <v>0.45219999999999999</v>
      </c>
      <c r="H1764" s="184">
        <v>1.4981</v>
      </c>
      <c r="I1764" s="184">
        <v>3.7511999999999999</v>
      </c>
      <c r="J1764" s="184">
        <v>6.6398000000000001</v>
      </c>
      <c r="K1764" s="184">
        <v>23.789100000000001</v>
      </c>
      <c r="L1764" s="184">
        <v>45.435200000000002</v>
      </c>
      <c r="M1764" s="184">
        <v>83.874499999999998</v>
      </c>
      <c r="N1764" s="184">
        <v>109.5254</v>
      </c>
      <c r="O1764" s="184">
        <v>15.8996</v>
      </c>
      <c r="P1764" s="184">
        <v>20.006499999999999</v>
      </c>
      <c r="Q1764" s="184">
        <v>22.370200000000001</v>
      </c>
      <c r="R1764" s="184">
        <v>39.160200000000003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44412</v>
      </c>
      <c r="E1765" s="184">
        <v>40.411000000000001</v>
      </c>
      <c r="F1765" s="184">
        <v>-1.1956</v>
      </c>
      <c r="G1765" s="184">
        <v>0.43740000000000001</v>
      </c>
      <c r="H1765" s="184">
        <v>1.4764999999999999</v>
      </c>
      <c r="I1765" s="184">
        <v>3.7057000000000002</v>
      </c>
      <c r="J1765" s="184">
        <v>6.5354000000000001</v>
      </c>
      <c r="K1765" s="184">
        <v>23.4602</v>
      </c>
      <c r="L1765" s="184">
        <v>44.6815</v>
      </c>
      <c r="M1765" s="184">
        <v>82.434200000000004</v>
      </c>
      <c r="N1765" s="184">
        <v>107.321</v>
      </c>
      <c r="O1765" s="184">
        <v>14.6271</v>
      </c>
      <c r="P1765" s="184">
        <v>18.825299999999999</v>
      </c>
      <c r="Q1765" s="184">
        <v>21.289000000000001</v>
      </c>
      <c r="R1765" s="184">
        <v>37.636800000000001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44412</v>
      </c>
      <c r="E1766" s="184">
        <v>77.218900000000005</v>
      </c>
      <c r="F1766" s="184">
        <v>-1.2394000000000001</v>
      </c>
      <c r="G1766" s="184">
        <v>-2.5100000000000001E-2</v>
      </c>
      <c r="H1766" s="184">
        <v>1.2682</v>
      </c>
      <c r="I1766" s="184">
        <v>2.6234000000000002</v>
      </c>
      <c r="J1766" s="184">
        <v>5.5346000000000002</v>
      </c>
      <c r="K1766" s="184">
        <v>22.920300000000001</v>
      </c>
      <c r="L1766" s="184">
        <v>44.666699999999999</v>
      </c>
      <c r="M1766" s="184">
        <v>86.921800000000005</v>
      </c>
      <c r="N1766" s="184">
        <v>108.85550000000001</v>
      </c>
      <c r="O1766" s="184">
        <v>21.6309</v>
      </c>
      <c r="P1766" s="184">
        <v>22.6799</v>
      </c>
      <c r="Q1766" s="184">
        <v>20.6464</v>
      </c>
      <c r="R1766" s="184">
        <v>47.746699999999997</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44412</v>
      </c>
      <c r="E1767" s="184">
        <v>83.706500000000005</v>
      </c>
      <c r="F1767" s="184">
        <v>-1.2372000000000001</v>
      </c>
      <c r="G1767" s="184">
        <v>-1.35E-2</v>
      </c>
      <c r="H1767" s="184">
        <v>1.2843</v>
      </c>
      <c r="I1767" s="184">
        <v>2.6581999999999999</v>
      </c>
      <c r="J1767" s="184">
        <v>5.6127000000000002</v>
      </c>
      <c r="K1767" s="184">
        <v>23.1813</v>
      </c>
      <c r="L1767" s="184">
        <v>45.290199999999999</v>
      </c>
      <c r="M1767" s="184">
        <v>88.134100000000004</v>
      </c>
      <c r="N1767" s="184">
        <v>110.6433</v>
      </c>
      <c r="O1767" s="184">
        <v>22.748799999999999</v>
      </c>
      <c r="P1767" s="184">
        <v>23.951599999999999</v>
      </c>
      <c r="Q1767" s="184">
        <v>26.642800000000001</v>
      </c>
      <c r="R1767" s="184">
        <v>49.010800000000003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44412</v>
      </c>
      <c r="E1768" s="184">
        <v>21.86</v>
      </c>
      <c r="F1768" s="184">
        <v>-0.72660000000000002</v>
      </c>
      <c r="G1768" s="184">
        <v>0.45960000000000001</v>
      </c>
      <c r="H1768" s="184">
        <v>1.1569</v>
      </c>
      <c r="I1768" s="184">
        <v>2.2450999999999999</v>
      </c>
      <c r="J1768" s="184">
        <v>5.7060000000000004</v>
      </c>
      <c r="K1768" s="184">
        <v>22.74</v>
      </c>
      <c r="L1768" s="184">
        <v>37.3979</v>
      </c>
      <c r="M1768" s="184">
        <v>78.448999999999998</v>
      </c>
      <c r="N1768" s="184">
        <v>98.007199999999997</v>
      </c>
      <c r="O1768" s="184"/>
      <c r="P1768" s="184"/>
      <c r="Q1768" s="184">
        <v>42.003900000000002</v>
      </c>
      <c r="R1768" s="184">
        <v>52.557400000000001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44412</v>
      </c>
      <c r="E1769" s="184">
        <v>21.02</v>
      </c>
      <c r="F1769" s="184">
        <v>-0.70850000000000002</v>
      </c>
      <c r="G1769" s="184">
        <v>0.43</v>
      </c>
      <c r="H1769" s="184">
        <v>1.155</v>
      </c>
      <c r="I1769" s="184">
        <v>2.2374000000000001</v>
      </c>
      <c r="J1769" s="184">
        <v>5.5750999999999999</v>
      </c>
      <c r="K1769" s="184">
        <v>22.209299999999999</v>
      </c>
      <c r="L1769" s="184">
        <v>36.316499999999998</v>
      </c>
      <c r="M1769" s="184">
        <v>76.194500000000005</v>
      </c>
      <c r="N1769" s="184">
        <v>94.629599999999996</v>
      </c>
      <c r="O1769" s="184"/>
      <c r="P1769" s="184"/>
      <c r="Q1769" s="184">
        <v>39.5306</v>
      </c>
      <c r="R1769" s="184">
        <v>49.929000000000002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44412</v>
      </c>
      <c r="E1770" s="184">
        <v>143.50414508454301</v>
      </c>
      <c r="F1770" s="184">
        <v>-1.0935999999999999</v>
      </c>
      <c r="G1770" s="184">
        <v>0.4849</v>
      </c>
      <c r="H1770" s="184">
        <v>1.9193</v>
      </c>
      <c r="I1770" s="184">
        <v>4.4188999999999998</v>
      </c>
      <c r="J1770" s="184">
        <v>8.8798999999999992</v>
      </c>
      <c r="K1770" s="184">
        <v>32.3001</v>
      </c>
      <c r="L1770" s="184">
        <v>69.561599999999999</v>
      </c>
      <c r="M1770" s="184">
        <v>109.0926</v>
      </c>
      <c r="N1770" s="184">
        <v>146.92250000000001</v>
      </c>
      <c r="O1770" s="184">
        <v>35.334899999999998</v>
      </c>
      <c r="P1770" s="184">
        <v>22.2011</v>
      </c>
      <c r="Q1770" s="184">
        <v>11.331200000000001</v>
      </c>
      <c r="R1770" s="184">
        <v>79.877300000000005</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44412</v>
      </c>
      <c r="E1771" s="184">
        <v>132.15459999999999</v>
      </c>
      <c r="F1771" s="184">
        <v>-1.089</v>
      </c>
      <c r="G1771" s="184">
        <v>0.50970000000000004</v>
      </c>
      <c r="H1771" s="184">
        <v>1.9542999999999999</v>
      </c>
      <c r="I1771" s="184">
        <v>4.4961000000000002</v>
      </c>
      <c r="J1771" s="184">
        <v>9.0757999999999992</v>
      </c>
      <c r="K1771" s="184">
        <v>32.975999999999999</v>
      </c>
      <c r="L1771" s="184">
        <v>71.308499999999995</v>
      </c>
      <c r="M1771" s="184">
        <v>112.021</v>
      </c>
      <c r="N1771" s="184">
        <v>150.7268</v>
      </c>
      <c r="O1771" s="184">
        <v>36.349699999999999</v>
      </c>
      <c r="P1771" s="184">
        <v>22.827999999999999</v>
      </c>
      <c r="Q1771" s="184">
        <v>17.1037</v>
      </c>
      <c r="R1771" s="184">
        <v>81.515600000000006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44412</v>
      </c>
      <c r="E1772" s="184">
        <v>105.4579</v>
      </c>
      <c r="F1772" s="184">
        <v>-0.87880000000000003</v>
      </c>
      <c r="G1772" s="184">
        <v>8.2100000000000006E-2</v>
      </c>
      <c r="H1772" s="184">
        <v>1.7766</v>
      </c>
      <c r="I1772" s="184">
        <v>2.0293999999999999</v>
      </c>
      <c r="J1772" s="184">
        <v>3.5863999999999998</v>
      </c>
      <c r="K1772" s="184">
        <v>15.427899999999999</v>
      </c>
      <c r="L1772" s="184">
        <v>27.912600000000001</v>
      </c>
      <c r="M1772" s="184">
        <v>63.070099999999996</v>
      </c>
      <c r="N1772" s="184">
        <v>86.464699999999993</v>
      </c>
      <c r="O1772" s="184">
        <v>22.178100000000001</v>
      </c>
      <c r="P1772" s="184">
        <v>23.8505</v>
      </c>
      <c r="Q1772" s="184">
        <v>27.833100000000002</v>
      </c>
      <c r="R1772" s="184">
        <v>43.536000000000001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44412</v>
      </c>
      <c r="E1773" s="184">
        <v>95.804599999999994</v>
      </c>
      <c r="F1773" s="184">
        <v>-0.88160000000000005</v>
      </c>
      <c r="G1773" s="184">
        <v>6.7500000000000004E-2</v>
      </c>
      <c r="H1773" s="184">
        <v>1.7552000000000001</v>
      </c>
      <c r="I1773" s="184">
        <v>1.9818</v>
      </c>
      <c r="J1773" s="184">
        <v>3.4820000000000002</v>
      </c>
      <c r="K1773" s="184">
        <v>15.100099999999999</v>
      </c>
      <c r="L1773" s="184">
        <v>27.210599999999999</v>
      </c>
      <c r="M1773" s="184">
        <v>61.752000000000002</v>
      </c>
      <c r="N1773" s="184">
        <v>84.520700000000005</v>
      </c>
      <c r="O1773" s="184">
        <v>20.751999999999999</v>
      </c>
      <c r="P1773" s="184">
        <v>22.4438</v>
      </c>
      <c r="Q1773" s="184">
        <v>20.8935</v>
      </c>
      <c r="R1773" s="184">
        <v>41.880499999999998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44412</v>
      </c>
      <c r="E1774" s="184">
        <v>136.99510000000001</v>
      </c>
      <c r="F1774" s="184">
        <v>-0.73570000000000002</v>
      </c>
      <c r="G1774" s="184">
        <v>0.3876</v>
      </c>
      <c r="H1774" s="184">
        <v>1.7504</v>
      </c>
      <c r="I1774" s="184">
        <v>2.1183000000000001</v>
      </c>
      <c r="J1774" s="184">
        <v>4.6624999999999996</v>
      </c>
      <c r="K1774" s="184">
        <v>20.991499999999998</v>
      </c>
      <c r="L1774" s="184">
        <v>37.989600000000003</v>
      </c>
      <c r="M1774" s="184">
        <v>74.217100000000002</v>
      </c>
      <c r="N1774" s="184">
        <v>99.970399999999998</v>
      </c>
      <c r="O1774" s="184">
        <v>14.6592</v>
      </c>
      <c r="P1774" s="184">
        <v>12.864599999999999</v>
      </c>
      <c r="Q1774" s="184">
        <v>17.2165</v>
      </c>
      <c r="R1774" s="184">
        <v>40.323399999999999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44412</v>
      </c>
      <c r="E1775" s="184">
        <v>145.08629999999999</v>
      </c>
      <c r="F1775" s="184">
        <v>-0.73299999999999998</v>
      </c>
      <c r="G1775" s="184">
        <v>0.40150000000000002</v>
      </c>
      <c r="H1775" s="184">
        <v>1.77</v>
      </c>
      <c r="I1775" s="184">
        <v>2.1606999999999998</v>
      </c>
      <c r="J1775" s="184">
        <v>4.7587999999999999</v>
      </c>
      <c r="K1775" s="184">
        <v>21.301300000000001</v>
      </c>
      <c r="L1775" s="184">
        <v>38.684800000000003</v>
      </c>
      <c r="M1775" s="184">
        <v>75.534300000000002</v>
      </c>
      <c r="N1775" s="184">
        <v>101.99469999999999</v>
      </c>
      <c r="O1775" s="184">
        <v>15.7409</v>
      </c>
      <c r="P1775" s="184">
        <v>13.7849</v>
      </c>
      <c r="Q1775" s="184">
        <v>18.186800000000002</v>
      </c>
      <c r="R1775" s="184">
        <v>41.692599999999999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44412</v>
      </c>
      <c r="E1776" s="184">
        <v>21.6569</v>
      </c>
      <c r="F1776" s="184">
        <v>-0.89780000000000004</v>
      </c>
      <c r="G1776" s="184">
        <v>0.35959999999999998</v>
      </c>
      <c r="H1776" s="184">
        <v>2.4794999999999998</v>
      </c>
      <c r="I1776" s="184">
        <v>4.5525000000000002</v>
      </c>
      <c r="J1776" s="184">
        <v>7.9187000000000003</v>
      </c>
      <c r="K1776" s="184">
        <v>28.8718</v>
      </c>
      <c r="L1776" s="184">
        <v>52.518799999999999</v>
      </c>
      <c r="M1776" s="184">
        <v>90.655199999999994</v>
      </c>
      <c r="N1776" s="184">
        <v>109.1605</v>
      </c>
      <c r="O1776" s="184"/>
      <c r="P1776" s="184"/>
      <c r="Q1776" s="184">
        <v>32.734699999999997</v>
      </c>
      <c r="R1776" s="184">
        <v>49.090899999999998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44412</v>
      </c>
      <c r="E1777" s="184">
        <v>20.56</v>
      </c>
      <c r="F1777" s="184">
        <v>-0.90280000000000005</v>
      </c>
      <c r="G1777" s="184">
        <v>0.33479999999999999</v>
      </c>
      <c r="H1777" s="184">
        <v>2.444</v>
      </c>
      <c r="I1777" s="184">
        <v>4.4752999999999998</v>
      </c>
      <c r="J1777" s="184">
        <v>7.7427000000000001</v>
      </c>
      <c r="K1777" s="184">
        <v>28.294699999999999</v>
      </c>
      <c r="L1777" s="184">
        <v>51.189799999999998</v>
      </c>
      <c r="M1777" s="184">
        <v>88.047600000000003</v>
      </c>
      <c r="N1777" s="184">
        <v>105.4849</v>
      </c>
      <c r="O1777" s="184"/>
      <c r="P1777" s="184"/>
      <c r="Q1777" s="184">
        <v>30.230399999999999</v>
      </c>
      <c r="R1777" s="184">
        <v>46.4236</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44412</v>
      </c>
      <c r="E1778" s="184">
        <v>28.96</v>
      </c>
      <c r="F1778" s="184">
        <v>-0.68589999999999995</v>
      </c>
      <c r="G1778" s="184">
        <v>-3.4500000000000003E-2</v>
      </c>
      <c r="H1778" s="184">
        <v>1.5784</v>
      </c>
      <c r="I1778" s="184">
        <v>1.4716</v>
      </c>
      <c r="J1778" s="184">
        <v>6.2362000000000002</v>
      </c>
      <c r="K1778" s="184">
        <v>22.920200000000001</v>
      </c>
      <c r="L1778" s="184">
        <v>39.566299999999998</v>
      </c>
      <c r="M1778" s="184">
        <v>74.247900000000001</v>
      </c>
      <c r="N1778" s="184">
        <v>95.675700000000006</v>
      </c>
      <c r="O1778" s="184">
        <v>22.053799999999999</v>
      </c>
      <c r="P1778" s="184">
        <v>17.059100000000001</v>
      </c>
      <c r="Q1778" s="184">
        <v>16.0197</v>
      </c>
      <c r="R1778" s="184">
        <v>51.048999999999999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44412</v>
      </c>
      <c r="E1779" s="184">
        <v>27.37</v>
      </c>
      <c r="F1779" s="184">
        <v>-0.68940000000000001</v>
      </c>
      <c r="G1779" s="184">
        <v>-3.6499999999999998E-2</v>
      </c>
      <c r="H1779" s="184">
        <v>1.5584</v>
      </c>
      <c r="I1779" s="184">
        <v>1.4455</v>
      </c>
      <c r="J1779" s="184">
        <v>6.1676000000000002</v>
      </c>
      <c r="K1779" s="184">
        <v>22.680399999999999</v>
      </c>
      <c r="L1779" s="184">
        <v>39.004600000000003</v>
      </c>
      <c r="M1779" s="184">
        <v>73.227800000000002</v>
      </c>
      <c r="N1779" s="184">
        <v>94.113500000000002</v>
      </c>
      <c r="O1779" s="184">
        <v>21.2713</v>
      </c>
      <c r="P1779" s="184">
        <v>16.171500000000002</v>
      </c>
      <c r="Q1779" s="184">
        <v>15.107799999999999</v>
      </c>
      <c r="R1779" s="184">
        <v>49.901400000000002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44412</v>
      </c>
      <c r="E1780" s="184">
        <v>14.074199999999999</v>
      </c>
      <c r="F1780" s="184">
        <v>-1.1677999999999999</v>
      </c>
      <c r="G1780" s="184">
        <v>0.26860000000000001</v>
      </c>
      <c r="H1780" s="184">
        <v>2.0935000000000001</v>
      </c>
      <c r="I1780" s="184">
        <v>2.5718999999999999</v>
      </c>
      <c r="J1780" s="184">
        <v>4.9499000000000004</v>
      </c>
      <c r="K1780" s="184">
        <v>22.438600000000001</v>
      </c>
      <c r="L1780" s="184">
        <v>33.702599999999997</v>
      </c>
      <c r="M1780" s="184"/>
      <c r="N1780" s="184"/>
      <c r="O1780" s="184"/>
      <c r="P1780" s="184"/>
      <c r="Q1780" s="184">
        <v>40.741999999999997</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44412</v>
      </c>
      <c r="E1781" s="184">
        <v>13.9023</v>
      </c>
      <c r="F1781" s="184">
        <v>-1.1729000000000001</v>
      </c>
      <c r="G1781" s="184">
        <v>0.24079999999999999</v>
      </c>
      <c r="H1781" s="184">
        <v>2.0531999999999999</v>
      </c>
      <c r="I1781" s="184">
        <v>2.4895999999999998</v>
      </c>
      <c r="J1781" s="184">
        <v>4.7712000000000003</v>
      </c>
      <c r="K1781" s="184">
        <v>21.867699999999999</v>
      </c>
      <c r="L1781" s="184">
        <v>32.387700000000002</v>
      </c>
      <c r="M1781" s="184"/>
      <c r="N1781" s="184"/>
      <c r="O1781" s="184"/>
      <c r="P1781" s="184"/>
      <c r="Q1781" s="184">
        <v>39.023000000000003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-0.96072083333333325</v>
      </c>
      <c r="G1782" s="186">
        <v>9.4175000000000009E-2</v>
      </c>
      <c r="H1782" s="186">
        <v>1.4159937500000004</v>
      </c>
      <c r="I1782" s="186">
        <v>2.6405666666666661</v>
      </c>
      <c r="J1782" s="186">
        <v>6.0153854166666676</v>
      </c>
      <c r="K1782" s="186">
        <v>23.656391666666664</v>
      </c>
      <c r="L1782" s="186">
        <v>39.772737499999998</v>
      </c>
      <c r="M1782" s="186">
        <v>78.65955652173912</v>
      </c>
      <c r="N1782" s="186">
        <v>102.71213260869565</v>
      </c>
      <c r="O1782" s="186">
        <v>20.157763333333335</v>
      </c>
      <c r="P1782" s="186">
        <v>18.33845357142857</v>
      </c>
      <c r="Q1782" s="186">
        <v>27.000706249999997</v>
      </c>
      <c r="R1782" s="186">
        <v>46.805885714285722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-0.96124999999999994</v>
      </c>
      <c r="G1783" s="186">
        <v>0.16725000000000001</v>
      </c>
      <c r="H1783" s="186">
        <v>1.5889</v>
      </c>
      <c r="I1783" s="186">
        <v>2.5448500000000003</v>
      </c>
      <c r="J1783" s="186">
        <v>5.8262</v>
      </c>
      <c r="K1783" s="186">
        <v>22.783299999999997</v>
      </c>
      <c r="L1783" s="186">
        <v>38.784400000000005</v>
      </c>
      <c r="M1783" s="186">
        <v>76.569600000000008</v>
      </c>
      <c r="N1783" s="186">
        <v>101.6215</v>
      </c>
      <c r="O1783" s="186">
        <v>20.5169</v>
      </c>
      <c r="P1783" s="186">
        <v>18.647300000000001</v>
      </c>
      <c r="Q1783" s="186">
        <v>22.198500000000003</v>
      </c>
      <c r="R1783" s="186">
        <v>45.593350000000001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44412</v>
      </c>
      <c r="E1786" s="184">
        <v>12.21</v>
      </c>
      <c r="F1786" s="184">
        <v>0.24629999999999999</v>
      </c>
      <c r="G1786" s="184">
        <v>2.0049999999999999</v>
      </c>
      <c r="H1786" s="184">
        <v>3.9148999999999998</v>
      </c>
      <c r="I1786" s="184">
        <v>4.1809000000000003</v>
      </c>
      <c r="J1786" s="184">
        <v>5.0774999999999997</v>
      </c>
      <c r="K1786" s="184">
        <v>18.085100000000001</v>
      </c>
      <c r="L1786" s="184">
        <v>14.6479</v>
      </c>
      <c r="M1786" s="184"/>
      <c r="N1786" s="184"/>
      <c r="O1786" s="184"/>
      <c r="P1786" s="184"/>
      <c r="Q1786" s="184">
        <v>22.1</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44412</v>
      </c>
      <c r="E1787" s="184">
        <v>12.06</v>
      </c>
      <c r="F1787" s="184">
        <v>0.24940000000000001</v>
      </c>
      <c r="G1787" s="184">
        <v>1.9441999999999999</v>
      </c>
      <c r="H1787" s="184">
        <v>3.7866</v>
      </c>
      <c r="I1787" s="184">
        <v>4.0552000000000001</v>
      </c>
      <c r="J1787" s="184">
        <v>4.8696000000000002</v>
      </c>
      <c r="K1787" s="184">
        <v>17.429400000000001</v>
      </c>
      <c r="L1787" s="184">
        <v>13.452500000000001</v>
      </c>
      <c r="M1787" s="184"/>
      <c r="N1787" s="184"/>
      <c r="O1787" s="184"/>
      <c r="P1787" s="184"/>
      <c r="Q1787" s="184">
        <v>20.6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44412</v>
      </c>
      <c r="E1788" s="184">
        <v>15.62</v>
      </c>
      <c r="F1788" s="184">
        <v>0.70920000000000005</v>
      </c>
      <c r="G1788" s="184">
        <v>2.2250999999999999</v>
      </c>
      <c r="H1788" s="184">
        <v>2.2921</v>
      </c>
      <c r="I1788" s="184">
        <v>3.3069000000000002</v>
      </c>
      <c r="J1788" s="184">
        <v>3.2385999999999999</v>
      </c>
      <c r="K1788" s="184">
        <v>10.8588</v>
      </c>
      <c r="L1788" s="184">
        <v>11.3329</v>
      </c>
      <c r="M1788" s="184">
        <v>34.7714</v>
      </c>
      <c r="N1788" s="184">
        <v>46.804499999999997</v>
      </c>
      <c r="O1788" s="184"/>
      <c r="P1788" s="184"/>
      <c r="Q1788" s="184">
        <v>35.256100000000004</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44412</v>
      </c>
      <c r="E1789" s="184">
        <v>15.25</v>
      </c>
      <c r="F1789" s="184">
        <v>0.66010000000000002</v>
      </c>
      <c r="G1789" s="184">
        <v>2.2118000000000002</v>
      </c>
      <c r="H1789" s="184">
        <v>2.2803</v>
      </c>
      <c r="I1789" s="184">
        <v>3.2498</v>
      </c>
      <c r="J1789" s="184">
        <v>3.1101999999999999</v>
      </c>
      <c r="K1789" s="184">
        <v>10.427199999999999</v>
      </c>
      <c r="L1789" s="184">
        <v>10.427199999999999</v>
      </c>
      <c r="M1789" s="184">
        <v>33.187800000000003</v>
      </c>
      <c r="N1789" s="184">
        <v>44.4129</v>
      </c>
      <c r="O1789" s="184"/>
      <c r="P1789" s="184"/>
      <c r="Q1789" s="184">
        <v>33.078099999999999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44412</v>
      </c>
      <c r="E1790" s="184">
        <v>13.52</v>
      </c>
      <c r="F1790" s="184">
        <v>-0.1477</v>
      </c>
      <c r="G1790" s="184">
        <v>1.1218999999999999</v>
      </c>
      <c r="H1790" s="184">
        <v>2.1920000000000002</v>
      </c>
      <c r="I1790" s="184">
        <v>4.3209999999999997</v>
      </c>
      <c r="J1790" s="184">
        <v>3.9201000000000001</v>
      </c>
      <c r="K1790" s="184">
        <v>14.8683</v>
      </c>
      <c r="L1790" s="184">
        <v>15.063800000000001</v>
      </c>
      <c r="M1790" s="184">
        <v>33.596800000000002</v>
      </c>
      <c r="N1790" s="184"/>
      <c r="O1790" s="184"/>
      <c r="P1790" s="184"/>
      <c r="Q1790" s="184">
        <v>35.200000000000003</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44412</v>
      </c>
      <c r="E1791" s="184">
        <v>13.7</v>
      </c>
      <c r="F1791" s="184">
        <v>-0.14580000000000001</v>
      </c>
      <c r="G1791" s="184">
        <v>1.107</v>
      </c>
      <c r="H1791" s="184">
        <v>2.1625999999999999</v>
      </c>
      <c r="I1791" s="184">
        <v>4.3411999999999997</v>
      </c>
      <c r="J1791" s="184">
        <v>4.0243000000000002</v>
      </c>
      <c r="K1791" s="184">
        <v>15.319900000000001</v>
      </c>
      <c r="L1791" s="184">
        <v>16.003399999999999</v>
      </c>
      <c r="M1791" s="184">
        <v>35.108499999999999</v>
      </c>
      <c r="N1791" s="184"/>
      <c r="O1791" s="184"/>
      <c r="P1791" s="184"/>
      <c r="Q1791" s="184">
        <v>37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44412</v>
      </c>
      <c r="E1792" s="184">
        <v>12.01</v>
      </c>
      <c r="F1792" s="184">
        <v>0.1668</v>
      </c>
      <c r="G1792" s="184">
        <v>1.8660000000000001</v>
      </c>
      <c r="H1792" s="184">
        <v>2.5619000000000001</v>
      </c>
      <c r="I1792" s="184">
        <v>3.3563000000000001</v>
      </c>
      <c r="J1792" s="184">
        <v>5.1664000000000003</v>
      </c>
      <c r="K1792" s="184">
        <v>19.7408</v>
      </c>
      <c r="L1792" s="184"/>
      <c r="M1792" s="184"/>
      <c r="N1792" s="184"/>
      <c r="O1792" s="184"/>
      <c r="P1792" s="184"/>
      <c r="Q1792" s="184">
        <v>20.100000000000001</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44412</v>
      </c>
      <c r="E1793" s="184">
        <v>11.93</v>
      </c>
      <c r="F1793" s="184">
        <v>0.16789999999999999</v>
      </c>
      <c r="G1793" s="184">
        <v>1.7918000000000001</v>
      </c>
      <c r="H1793" s="184">
        <v>2.5794999999999999</v>
      </c>
      <c r="I1793" s="184">
        <v>3.29</v>
      </c>
      <c r="J1793" s="184">
        <v>5.0175999999999998</v>
      </c>
      <c r="K1793" s="184">
        <v>19.3</v>
      </c>
      <c r="L1793" s="184"/>
      <c r="M1793" s="184"/>
      <c r="N1793" s="184"/>
      <c r="O1793" s="184"/>
      <c r="P1793" s="184"/>
      <c r="Q1793" s="184">
        <v>19.3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44412</v>
      </c>
      <c r="E1794" s="184">
        <v>12.042999999999999</v>
      </c>
      <c r="F1794" s="184">
        <v>-7.4700000000000003E-2</v>
      </c>
      <c r="G1794" s="184">
        <v>1.7317</v>
      </c>
      <c r="H1794" s="184">
        <v>3.2139000000000002</v>
      </c>
      <c r="I1794" s="184">
        <v>3.7742</v>
      </c>
      <c r="J1794" s="184">
        <v>4.2233000000000001</v>
      </c>
      <c r="K1794" s="184">
        <v>14.324999999999999</v>
      </c>
      <c r="L1794" s="184">
        <v>14.3468</v>
      </c>
      <c r="M1794" s="184"/>
      <c r="N1794" s="184"/>
      <c r="O1794" s="184"/>
      <c r="P1794" s="184"/>
      <c r="Q1794" s="184">
        <v>20.43</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44412</v>
      </c>
      <c r="E1795" s="184">
        <v>11.904</v>
      </c>
      <c r="F1795" s="184">
        <v>-8.3900000000000002E-2</v>
      </c>
      <c r="G1795" s="184">
        <v>1.7000999999999999</v>
      </c>
      <c r="H1795" s="184">
        <v>3.1810999999999998</v>
      </c>
      <c r="I1795" s="184">
        <v>3.6934</v>
      </c>
      <c r="J1795" s="184">
        <v>4.0559000000000003</v>
      </c>
      <c r="K1795" s="184">
        <v>13.826700000000001</v>
      </c>
      <c r="L1795" s="184">
        <v>13.339</v>
      </c>
      <c r="M1795" s="184"/>
      <c r="N1795" s="184"/>
      <c r="O1795" s="184"/>
      <c r="P1795" s="184"/>
      <c r="Q1795" s="184">
        <v>19.04</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44412</v>
      </c>
      <c r="E1796" s="184">
        <v>27.617999999999999</v>
      </c>
      <c r="F1796" s="184">
        <v>0.57169999999999999</v>
      </c>
      <c r="G1796" s="184">
        <v>2.9293</v>
      </c>
      <c r="H1796" s="184">
        <v>3.2795999999999998</v>
      </c>
      <c r="I1796" s="184">
        <v>3.3105000000000002</v>
      </c>
      <c r="J1796" s="184">
        <v>3.0983999999999998</v>
      </c>
      <c r="K1796" s="184">
        <v>11.845499999999999</v>
      </c>
      <c r="L1796" s="184">
        <v>9.3911999999999995</v>
      </c>
      <c r="M1796" s="184"/>
      <c r="N1796" s="184"/>
      <c r="O1796" s="184"/>
      <c r="P1796" s="184"/>
      <c r="Q1796" s="184">
        <v>23.819800000000001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44412</v>
      </c>
      <c r="E1797" s="184">
        <v>17.329799999999999</v>
      </c>
      <c r="F1797" s="184">
        <v>-0.50470000000000004</v>
      </c>
      <c r="G1797" s="184">
        <v>1.5517000000000001</v>
      </c>
      <c r="H1797" s="184">
        <v>2.4329000000000001</v>
      </c>
      <c r="I1797" s="184">
        <v>5.9977999999999998</v>
      </c>
      <c r="J1797" s="184">
        <v>8.0998000000000001</v>
      </c>
      <c r="K1797" s="184">
        <v>21.758700000000001</v>
      </c>
      <c r="L1797" s="184">
        <v>38.229199999999999</v>
      </c>
      <c r="M1797" s="184"/>
      <c r="N1797" s="184"/>
      <c r="O1797" s="184"/>
      <c r="P1797" s="184"/>
      <c r="Q1797" s="184">
        <v>73.298000000000002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44412</v>
      </c>
      <c r="E1798" s="184">
        <v>17.166499999999999</v>
      </c>
      <c r="F1798" s="184">
        <v>-0.50770000000000004</v>
      </c>
      <c r="G1798" s="184">
        <v>1.5348999999999999</v>
      </c>
      <c r="H1798" s="184">
        <v>2.4095</v>
      </c>
      <c r="I1798" s="184">
        <v>5.9458000000000002</v>
      </c>
      <c r="J1798" s="184">
        <v>7.9831000000000003</v>
      </c>
      <c r="K1798" s="184">
        <v>21.396999999999998</v>
      </c>
      <c r="L1798" s="184">
        <v>37.417700000000004</v>
      </c>
      <c r="M1798" s="184"/>
      <c r="N1798" s="184"/>
      <c r="O1798" s="184"/>
      <c r="P1798" s="184"/>
      <c r="Q1798" s="184">
        <v>71.665000000000006</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44412</v>
      </c>
      <c r="E1799" s="184">
        <v>16.5</v>
      </c>
      <c r="F1799" s="184">
        <v>-0.18149999999999999</v>
      </c>
      <c r="G1799" s="184">
        <v>1.8519000000000001</v>
      </c>
      <c r="H1799" s="184">
        <v>2.6118999999999999</v>
      </c>
      <c r="I1799" s="184">
        <v>2.8677999999999999</v>
      </c>
      <c r="J1799" s="184">
        <v>3.7084000000000001</v>
      </c>
      <c r="K1799" s="184">
        <v>14.1869</v>
      </c>
      <c r="L1799" s="184">
        <v>14.742699999999999</v>
      </c>
      <c r="M1799" s="184">
        <v>42.980899999999998</v>
      </c>
      <c r="N1799" s="184">
        <v>58.653799999999997</v>
      </c>
      <c r="O1799" s="184"/>
      <c r="P1799" s="184"/>
      <c r="Q1799" s="184">
        <v>27.432600000000001</v>
      </c>
      <c r="R1799" s="184">
        <v>29.948799999999999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44412</v>
      </c>
      <c r="E1800" s="184">
        <v>16.28</v>
      </c>
      <c r="F1800" s="184">
        <v>-0.24510000000000001</v>
      </c>
      <c r="G1800" s="184">
        <v>1.8136000000000001</v>
      </c>
      <c r="H1800" s="184">
        <v>2.5188999999999999</v>
      </c>
      <c r="I1800" s="184">
        <v>2.7778</v>
      </c>
      <c r="J1800" s="184">
        <v>3.6282999999999999</v>
      </c>
      <c r="K1800" s="184">
        <v>13.925800000000001</v>
      </c>
      <c r="L1800" s="184">
        <v>14.325799999999999</v>
      </c>
      <c r="M1800" s="184">
        <v>42.0593</v>
      </c>
      <c r="N1800" s="184">
        <v>57.294699999999999</v>
      </c>
      <c r="O1800" s="184"/>
      <c r="P1800" s="184"/>
      <c r="Q1800" s="184">
        <v>26.607299999999999</v>
      </c>
      <c r="R1800" s="184">
        <v>29.083100000000002</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44412</v>
      </c>
      <c r="E1801" s="184">
        <v>163.63079999999999</v>
      </c>
      <c r="F1801" s="184">
        <v>0.18160000000000001</v>
      </c>
      <c r="G1801" s="184">
        <v>2.2361</v>
      </c>
      <c r="H1801" s="184">
        <v>2.7027999999999999</v>
      </c>
      <c r="I1801" s="184">
        <v>4.5041000000000002</v>
      </c>
      <c r="J1801" s="184">
        <v>3.9426999999999999</v>
      </c>
      <c r="K1801" s="184">
        <v>14.5724</v>
      </c>
      <c r="L1801" s="184">
        <v>10.3148</v>
      </c>
      <c r="M1801" s="184">
        <v>40.944600000000001</v>
      </c>
      <c r="N1801" s="184">
        <v>49.406100000000002</v>
      </c>
      <c r="O1801" s="184">
        <v>15.5082</v>
      </c>
      <c r="P1801" s="184">
        <v>14.5289</v>
      </c>
      <c r="Q1801" s="184">
        <v>15.273899999999999</v>
      </c>
      <c r="R1801" s="184">
        <v>23.875599999999999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44412</v>
      </c>
      <c r="E1802" s="184">
        <v>676.09296633850704</v>
      </c>
      <c r="F1802" s="184">
        <v>0.17949999999999999</v>
      </c>
      <c r="G1802" s="184">
        <v>2.2248999999999999</v>
      </c>
      <c r="H1802" s="184">
        <v>2.6869000000000001</v>
      </c>
      <c r="I1802" s="184">
        <v>4.4687999999999999</v>
      </c>
      <c r="J1802" s="184">
        <v>3.8683999999999998</v>
      </c>
      <c r="K1802" s="184">
        <v>14.341799999999999</v>
      </c>
      <c r="L1802" s="184">
        <v>9.8725000000000005</v>
      </c>
      <c r="M1802" s="184">
        <v>40.097299999999997</v>
      </c>
      <c r="N1802" s="184">
        <v>48.237499999999997</v>
      </c>
      <c r="O1802" s="184">
        <v>14.5855</v>
      </c>
      <c r="P1802" s="184">
        <v>13.5761</v>
      </c>
      <c r="Q1802" s="184">
        <v>14.757899999999999</v>
      </c>
      <c r="R1802" s="184">
        <v>22.893899999999999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7.3023529411764709E-2</v>
      </c>
      <c r="G1803" s="186">
        <v>1.8733529411764707</v>
      </c>
      <c r="H1803" s="186">
        <v>2.7533764705882349</v>
      </c>
      <c r="I1803" s="186">
        <v>3.9671470588235289</v>
      </c>
      <c r="J1803" s="186">
        <v>4.5313294117647063</v>
      </c>
      <c r="K1803" s="186">
        <v>15.659370588235292</v>
      </c>
      <c r="L1803" s="186">
        <v>16.193826666666663</v>
      </c>
      <c r="M1803" s="186">
        <v>37.843325</v>
      </c>
      <c r="N1803" s="186">
        <v>50.801583333333333</v>
      </c>
      <c r="O1803" s="186">
        <v>15.046849999999999</v>
      </c>
      <c r="P1803" s="186">
        <v>14.0525</v>
      </c>
      <c r="Q1803" s="186">
        <v>30.291688235294117</v>
      </c>
      <c r="R1803" s="186">
        <v>26.45035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0.1668</v>
      </c>
      <c r="G1804" s="186">
        <v>1.8519000000000001</v>
      </c>
      <c r="H1804" s="186">
        <v>2.5794999999999999</v>
      </c>
      <c r="I1804" s="186">
        <v>3.7742</v>
      </c>
      <c r="J1804" s="186">
        <v>4.0243000000000002</v>
      </c>
      <c r="K1804" s="186">
        <v>14.5724</v>
      </c>
      <c r="L1804" s="186">
        <v>14.325799999999999</v>
      </c>
      <c r="M1804" s="186">
        <v>37.602899999999998</v>
      </c>
      <c r="N1804" s="186">
        <v>48.821799999999996</v>
      </c>
      <c r="O1804" s="186">
        <v>15.046849999999999</v>
      </c>
      <c r="P1804" s="186">
        <v>14.0525</v>
      </c>
      <c r="Q1804" s="186">
        <v>23.819800000000001</v>
      </c>
      <c r="R1804" s="186">
        <v>26.47935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44412</v>
      </c>
      <c r="E1807" s="184">
        <v>247.99100000000001</v>
      </c>
      <c r="F1807" s="184">
        <v>4.5926999999999998</v>
      </c>
      <c r="G1807" s="184">
        <v>3.9849000000000001</v>
      </c>
      <c r="H1807" s="184">
        <v>3.9432999999999998</v>
      </c>
      <c r="I1807" s="184">
        <v>4.2629999999999999</v>
      </c>
      <c r="J1807" s="184">
        <v>4.9901</v>
      </c>
      <c r="K1807" s="184">
        <v>4.2641999999999998</v>
      </c>
      <c r="L1807" s="184">
        <v>4.6976000000000004</v>
      </c>
      <c r="M1807" s="184">
        <v>4.2103999999999999</v>
      </c>
      <c r="N1807" s="184">
        <v>4.7055999999999996</v>
      </c>
      <c r="O1807" s="184">
        <v>7.3707000000000003</v>
      </c>
      <c r="P1807" s="184">
        <v>7.4196</v>
      </c>
      <c r="Q1807" s="184">
        <v>7.7781000000000002</v>
      </c>
      <c r="R1807" s="184">
        <v>6.4836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44412</v>
      </c>
      <c r="E1808" s="184">
        <v>433.62569999999999</v>
      </c>
      <c r="F1808" s="184">
        <v>4.5206999999999997</v>
      </c>
      <c r="G1808" s="184">
        <v>4.0021000000000004</v>
      </c>
      <c r="H1808" s="184">
        <v>4.0446999999999997</v>
      </c>
      <c r="I1808" s="184">
        <v>4.3737000000000004</v>
      </c>
      <c r="J1808" s="184">
        <v>5.1943000000000001</v>
      </c>
      <c r="K1808" s="184">
        <v>4.4462999999999999</v>
      </c>
      <c r="L1808" s="184">
        <v>4.7881</v>
      </c>
      <c r="M1808" s="184">
        <v>4.3322000000000003</v>
      </c>
      <c r="N1808" s="184">
        <v>4.7507999999999999</v>
      </c>
      <c r="O1808" s="184">
        <v>7.2281000000000004</v>
      </c>
      <c r="P1808" s="184">
        <v>7.3578000000000001</v>
      </c>
      <c r="Q1808" s="184">
        <v>8.2638999999999996</v>
      </c>
      <c r="R1808" s="184">
        <v>6.3695000000000004</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44412</v>
      </c>
      <c r="E1809" s="184">
        <v>429.1782</v>
      </c>
      <c r="F1809" s="184">
        <v>4.3803999999999998</v>
      </c>
      <c r="G1809" s="184">
        <v>3.8546</v>
      </c>
      <c r="H1809" s="184">
        <v>3.8906999999999998</v>
      </c>
      <c r="I1809" s="184">
        <v>4.2107999999999999</v>
      </c>
      <c r="J1809" s="184">
        <v>5.0266000000000002</v>
      </c>
      <c r="K1809" s="184">
        <v>4.2744999999999997</v>
      </c>
      <c r="L1809" s="184">
        <v>4.6153000000000004</v>
      </c>
      <c r="M1809" s="184">
        <v>4.1660000000000004</v>
      </c>
      <c r="N1809" s="184">
        <v>4.5891999999999999</v>
      </c>
      <c r="O1809" s="184">
        <v>7.0849000000000002</v>
      </c>
      <c r="P1809" s="184">
        <v>7.2159000000000004</v>
      </c>
      <c r="Q1809" s="184">
        <v>7.6349999999999998</v>
      </c>
      <c r="R1809" s="184">
        <v>6.2202000000000002</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44412</v>
      </c>
      <c r="E1810" s="184">
        <v>12.1433</v>
      </c>
      <c r="F1810" s="184">
        <v>3.0059999999999998</v>
      </c>
      <c r="G1810" s="184">
        <v>3.4281999999999999</v>
      </c>
      <c r="H1810" s="184">
        <v>3.1364999999999998</v>
      </c>
      <c r="I1810" s="184">
        <v>3.8534999999999999</v>
      </c>
      <c r="J1810" s="184">
        <v>4.4720000000000004</v>
      </c>
      <c r="K1810" s="184">
        <v>4.2031000000000001</v>
      </c>
      <c r="L1810" s="184">
        <v>4.4988999999999999</v>
      </c>
      <c r="M1810" s="184">
        <v>4.2709000000000001</v>
      </c>
      <c r="N1810" s="184">
        <v>4.6186999999999996</v>
      </c>
      <c r="O1810" s="184"/>
      <c r="P1810" s="184"/>
      <c r="Q1810" s="184">
        <v>6.9222000000000001</v>
      </c>
      <c r="R1810" s="184">
        <v>5.9531999999999998</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44412</v>
      </c>
      <c r="E1811" s="184">
        <v>11.834</v>
      </c>
      <c r="F1811" s="184">
        <v>2.1591999999999998</v>
      </c>
      <c r="G1811" s="184">
        <v>2.5918000000000001</v>
      </c>
      <c r="H1811" s="184">
        <v>2.2921999999999998</v>
      </c>
      <c r="I1811" s="184">
        <v>2.9851999999999999</v>
      </c>
      <c r="J1811" s="184">
        <v>3.5819000000000001</v>
      </c>
      <c r="K1811" s="184">
        <v>3.3129</v>
      </c>
      <c r="L1811" s="184">
        <v>3.5954999999999999</v>
      </c>
      <c r="M1811" s="184">
        <v>3.3586999999999998</v>
      </c>
      <c r="N1811" s="184">
        <v>3.6924000000000001</v>
      </c>
      <c r="O1811" s="184"/>
      <c r="P1811" s="184"/>
      <c r="Q1811" s="184">
        <v>5.9756</v>
      </c>
      <c r="R1811" s="184">
        <v>5.0048000000000004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44412</v>
      </c>
      <c r="E1812" s="184">
        <v>1211.5689</v>
      </c>
      <c r="F1812" s="184">
        <v>2.5156999999999998</v>
      </c>
      <c r="G1812" s="184">
        <v>3.2551000000000001</v>
      </c>
      <c r="H1812" s="184">
        <v>3.3525999999999998</v>
      </c>
      <c r="I1812" s="184">
        <v>3.3445999999999998</v>
      </c>
      <c r="J1812" s="184">
        <v>4.3148999999999997</v>
      </c>
      <c r="K1812" s="184">
        <v>3.6297000000000001</v>
      </c>
      <c r="L1812" s="184">
        <v>4.0502000000000002</v>
      </c>
      <c r="M1812" s="184">
        <v>3.6499000000000001</v>
      </c>
      <c r="N1812" s="184">
        <v>3.7576000000000001</v>
      </c>
      <c r="O1812" s="184">
        <v>6.0400999999999998</v>
      </c>
      <c r="P1812" s="184"/>
      <c r="Q1812" s="184">
        <v>6.2248000000000001</v>
      </c>
      <c r="R1812" s="184">
        <v>4.9931000000000001</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44412</v>
      </c>
      <c r="E1813" s="184">
        <v>1218.8969</v>
      </c>
      <c r="F1813" s="184">
        <v>2.7551999999999999</v>
      </c>
      <c r="G1813" s="184">
        <v>3.4956999999999998</v>
      </c>
      <c r="H1813" s="184">
        <v>3.5929000000000002</v>
      </c>
      <c r="I1813" s="184">
        <v>3.5849000000000002</v>
      </c>
      <c r="J1813" s="184">
        <v>4.5557999999999996</v>
      </c>
      <c r="K1813" s="184">
        <v>3.8546</v>
      </c>
      <c r="L1813" s="184">
        <v>4.2610999999999999</v>
      </c>
      <c r="M1813" s="184">
        <v>3.8571</v>
      </c>
      <c r="N1813" s="184">
        <v>3.9615</v>
      </c>
      <c r="O1813" s="184">
        <v>6.2438000000000002</v>
      </c>
      <c r="P1813" s="184"/>
      <c r="Q1813" s="184">
        <v>6.4264999999999999</v>
      </c>
      <c r="R1813" s="184">
        <v>5.1905999999999999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44412</v>
      </c>
      <c r="E1814" s="184">
        <v>2600.0931999999998</v>
      </c>
      <c r="F1814" s="184">
        <v>2.8359000000000001</v>
      </c>
      <c r="G1814" s="184">
        <v>2.9390000000000001</v>
      </c>
      <c r="H1814" s="184">
        <v>3.2139000000000002</v>
      </c>
      <c r="I1814" s="184">
        <v>3.4891000000000001</v>
      </c>
      <c r="J1814" s="184">
        <v>3.8212000000000002</v>
      </c>
      <c r="K1814" s="184">
        <v>3.3031999999999999</v>
      </c>
      <c r="L1814" s="184">
        <v>3.6234999999999999</v>
      </c>
      <c r="M1814" s="184">
        <v>3.3479000000000001</v>
      </c>
      <c r="N1814" s="184">
        <v>3.5556999999999999</v>
      </c>
      <c r="O1814" s="184">
        <v>6.0693000000000001</v>
      </c>
      <c r="P1814" s="184">
        <v>6.8876999999999997</v>
      </c>
      <c r="Q1814" s="184">
        <v>7.9344000000000001</v>
      </c>
      <c r="R1814" s="184">
        <v>4.9854000000000003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44412</v>
      </c>
      <c r="E1815" s="184">
        <v>2549.3609000000001</v>
      </c>
      <c r="F1815" s="184">
        <v>2.6246</v>
      </c>
      <c r="G1815" s="184">
        <v>2.7279</v>
      </c>
      <c r="H1815" s="184">
        <v>3.0024000000000002</v>
      </c>
      <c r="I1815" s="184">
        <v>3.2776999999999998</v>
      </c>
      <c r="J1815" s="184">
        <v>3.6099000000000001</v>
      </c>
      <c r="K1815" s="184">
        <v>3.0905</v>
      </c>
      <c r="L1815" s="184">
        <v>3.3925000000000001</v>
      </c>
      <c r="M1815" s="184">
        <v>3.1112000000000002</v>
      </c>
      <c r="N1815" s="184">
        <v>3.3149999999999999</v>
      </c>
      <c r="O1815" s="184">
        <v>5.8215000000000003</v>
      </c>
      <c r="P1815" s="184">
        <v>6.6719999999999997</v>
      </c>
      <c r="Q1815" s="184">
        <v>7.4284999999999997</v>
      </c>
      <c r="R1815" s="184">
        <v>4.7389000000000001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44412</v>
      </c>
      <c r="E1816" s="184">
        <v>3201.6522</v>
      </c>
      <c r="F1816" s="184">
        <v>3.7328999999999999</v>
      </c>
      <c r="G1816" s="184">
        <v>3.2982</v>
      </c>
      <c r="H1816" s="184">
        <v>3.06</v>
      </c>
      <c r="I1816" s="184">
        <v>3.4131</v>
      </c>
      <c r="J1816" s="184">
        <v>3.4834000000000001</v>
      </c>
      <c r="K1816" s="184">
        <v>3.2170000000000001</v>
      </c>
      <c r="L1816" s="184">
        <v>3.4230999999999998</v>
      </c>
      <c r="M1816" s="184">
        <v>3.2311999999999999</v>
      </c>
      <c r="N1816" s="184">
        <v>3.3235000000000001</v>
      </c>
      <c r="O1816" s="184">
        <v>5.6581999999999999</v>
      </c>
      <c r="P1816" s="184">
        <v>6.0429000000000004</v>
      </c>
      <c r="Q1816" s="184">
        <v>7.3089000000000004</v>
      </c>
      <c r="R1816" s="184">
        <v>4.8586</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44412</v>
      </c>
      <c r="E1817" s="184">
        <v>3075.2982999999999</v>
      </c>
      <c r="F1817" s="184">
        <v>3.1964999999999999</v>
      </c>
      <c r="G1817" s="184">
        <v>2.7667000000000002</v>
      </c>
      <c r="H1817" s="184">
        <v>2.5270999999999999</v>
      </c>
      <c r="I1817" s="184">
        <v>2.8815</v>
      </c>
      <c r="J1817" s="184">
        <v>2.9559000000000002</v>
      </c>
      <c r="K1817" s="184">
        <v>2.6907999999999999</v>
      </c>
      <c r="L1817" s="184">
        <v>2.8816999999999999</v>
      </c>
      <c r="M1817" s="184">
        <v>2.6608999999999998</v>
      </c>
      <c r="N1817" s="184">
        <v>2.7427000000000001</v>
      </c>
      <c r="O1817" s="184">
        <v>5.1006</v>
      </c>
      <c r="P1817" s="184">
        <v>5.4118000000000004</v>
      </c>
      <c r="Q1817" s="184">
        <v>7.1896000000000004</v>
      </c>
      <c r="R1817" s="184">
        <v>4.2599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44412</v>
      </c>
      <c r="E1818" s="184">
        <v>2890.9403000000002</v>
      </c>
      <c r="F1818" s="184">
        <v>2.7740999999999998</v>
      </c>
      <c r="G1818" s="184">
        <v>3.3041</v>
      </c>
      <c r="H1818" s="184">
        <v>3.4592000000000001</v>
      </c>
      <c r="I1818" s="184">
        <v>3.7273000000000001</v>
      </c>
      <c r="J1818" s="184">
        <v>4.0042</v>
      </c>
      <c r="K1818" s="184">
        <v>3.6638999999999999</v>
      </c>
      <c r="L1818" s="184">
        <v>3.9226999999999999</v>
      </c>
      <c r="M1818" s="184">
        <v>3.6659999999999999</v>
      </c>
      <c r="N1818" s="184">
        <v>3.8302999999999998</v>
      </c>
      <c r="O1818" s="184">
        <v>5.6718000000000002</v>
      </c>
      <c r="P1818" s="184">
        <v>6.2999000000000001</v>
      </c>
      <c r="Q1818" s="184">
        <v>7.4489000000000001</v>
      </c>
      <c r="R1818" s="184">
        <v>5.2683</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44412</v>
      </c>
      <c r="E1819" s="184">
        <v>2734.3478</v>
      </c>
      <c r="F1819" s="184">
        <v>2.0931999999999999</v>
      </c>
      <c r="G1819" s="184">
        <v>2.605</v>
      </c>
      <c r="H1819" s="184">
        <v>2.7603</v>
      </c>
      <c r="I1819" s="184">
        <v>3.0270000000000001</v>
      </c>
      <c r="J1819" s="184">
        <v>3.3020999999999998</v>
      </c>
      <c r="K1819" s="184">
        <v>2.9581</v>
      </c>
      <c r="L1819" s="184">
        <v>3.2109000000000001</v>
      </c>
      <c r="M1819" s="184">
        <v>2.9413999999999998</v>
      </c>
      <c r="N1819" s="184">
        <v>3.1025999999999998</v>
      </c>
      <c r="O1819" s="184">
        <v>4.9090999999999996</v>
      </c>
      <c r="P1819" s="184">
        <v>5.5216000000000003</v>
      </c>
      <c r="Q1819" s="184">
        <v>6.9255000000000004</v>
      </c>
      <c r="R1819" s="184">
        <v>4.5269000000000004</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44412</v>
      </c>
      <c r="E1822" s="184">
        <v>30.703199999999999</v>
      </c>
      <c r="F1822" s="184">
        <v>7.8478000000000003</v>
      </c>
      <c r="G1822" s="184">
        <v>9.8566000000000003</v>
      </c>
      <c r="H1822" s="184">
        <v>9.9199000000000002</v>
      </c>
      <c r="I1822" s="184">
        <v>11.3223</v>
      </c>
      <c r="J1822" s="184">
        <v>11.7522</v>
      </c>
      <c r="K1822" s="184">
        <v>7.8201999999999998</v>
      </c>
      <c r="L1822" s="184">
        <v>9.2178000000000004</v>
      </c>
      <c r="M1822" s="184">
        <v>8.2129999999999992</v>
      </c>
      <c r="N1822" s="184">
        <v>8.3670000000000009</v>
      </c>
      <c r="O1822" s="184">
        <v>7.5206999999999997</v>
      </c>
      <c r="P1822" s="184">
        <v>7.8834</v>
      </c>
      <c r="Q1822" s="184">
        <v>8.5729000000000006</v>
      </c>
      <c r="R1822" s="184">
        <v>6.4006999999999996</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44412</v>
      </c>
      <c r="E1823" s="184">
        <v>30.893799999999999</v>
      </c>
      <c r="F1823" s="184">
        <v>7.9175000000000004</v>
      </c>
      <c r="G1823" s="184">
        <v>9.8667999999999996</v>
      </c>
      <c r="H1823" s="184">
        <v>9.9262999999999995</v>
      </c>
      <c r="I1823" s="184">
        <v>11.323600000000001</v>
      </c>
      <c r="J1823" s="184">
        <v>11.755699999999999</v>
      </c>
      <c r="K1823" s="184">
        <v>7.8204000000000002</v>
      </c>
      <c r="L1823" s="184">
        <v>9.2310999999999996</v>
      </c>
      <c r="M1823" s="184">
        <v>8.2538</v>
      </c>
      <c r="N1823" s="184">
        <v>8.4229000000000003</v>
      </c>
      <c r="O1823" s="184">
        <v>7.6032999999999999</v>
      </c>
      <c r="P1823" s="184">
        <v>7.9641000000000002</v>
      </c>
      <c r="Q1823" s="184">
        <v>8.8063000000000002</v>
      </c>
      <c r="R1823" s="184">
        <v>6.4817</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44412</v>
      </c>
      <c r="E1824" s="184">
        <v>12.110900000000001</v>
      </c>
      <c r="F1824" s="184">
        <v>3.6168999999999998</v>
      </c>
      <c r="G1824" s="184">
        <v>3.9803999999999999</v>
      </c>
      <c r="H1824" s="184">
        <v>3.6621999999999999</v>
      </c>
      <c r="I1824" s="184">
        <v>3.9847000000000001</v>
      </c>
      <c r="J1824" s="184">
        <v>4.6222000000000003</v>
      </c>
      <c r="K1824" s="184">
        <v>3.9803999999999999</v>
      </c>
      <c r="L1824" s="184">
        <v>4.3929</v>
      </c>
      <c r="M1824" s="184">
        <v>4.0620000000000003</v>
      </c>
      <c r="N1824" s="184">
        <v>4.3898999999999999</v>
      </c>
      <c r="O1824" s="184"/>
      <c r="P1824" s="184"/>
      <c r="Q1824" s="184">
        <v>6.9183000000000003</v>
      </c>
      <c r="R1824" s="184">
        <v>5.9646999999999997</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44412</v>
      </c>
      <c r="E1825" s="184">
        <v>12.0025</v>
      </c>
      <c r="F1825" s="184">
        <v>3.3454000000000002</v>
      </c>
      <c r="G1825" s="184">
        <v>3.6511</v>
      </c>
      <c r="H1825" s="184">
        <v>3.3473000000000002</v>
      </c>
      <c r="I1825" s="184">
        <v>3.6751</v>
      </c>
      <c r="J1825" s="184">
        <v>4.3202999999999996</v>
      </c>
      <c r="K1825" s="184">
        <v>3.6629</v>
      </c>
      <c r="L1825" s="184">
        <v>4.0429000000000004</v>
      </c>
      <c r="M1825" s="184">
        <v>3.7256999999999998</v>
      </c>
      <c r="N1825" s="184">
        <v>4.0564999999999998</v>
      </c>
      <c r="O1825" s="184"/>
      <c r="P1825" s="184"/>
      <c r="Q1825" s="184">
        <v>6.5831</v>
      </c>
      <c r="R1825" s="184">
        <v>5.633</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44412</v>
      </c>
      <c r="E1826" s="184">
        <v>1074.9939999999999</v>
      </c>
      <c r="F1826" s="184">
        <v>2.5773000000000001</v>
      </c>
      <c r="G1826" s="184">
        <v>2.8702000000000001</v>
      </c>
      <c r="H1826" s="184">
        <v>2.9304000000000001</v>
      </c>
      <c r="I1826" s="184">
        <v>3.7286000000000001</v>
      </c>
      <c r="J1826" s="184">
        <v>4.2548000000000004</v>
      </c>
      <c r="K1826" s="184">
        <v>3.71</v>
      </c>
      <c r="L1826" s="184">
        <v>4.0187999999999997</v>
      </c>
      <c r="M1826" s="184">
        <v>3.7366999999999999</v>
      </c>
      <c r="N1826" s="184">
        <v>3.9138000000000002</v>
      </c>
      <c r="O1826" s="184"/>
      <c r="P1826" s="184"/>
      <c r="Q1826" s="184">
        <v>4.8887999999999998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44412</v>
      </c>
      <c r="E1827" s="184">
        <v>1070.7671</v>
      </c>
      <c r="F1827" s="184">
        <v>2.3180999999999998</v>
      </c>
      <c r="G1827" s="184">
        <v>2.6114000000000002</v>
      </c>
      <c r="H1827" s="184">
        <v>2.6714000000000002</v>
      </c>
      <c r="I1827" s="184">
        <v>3.4693999999999998</v>
      </c>
      <c r="J1827" s="184">
        <v>3.9948000000000001</v>
      </c>
      <c r="K1827" s="184">
        <v>3.4485999999999999</v>
      </c>
      <c r="L1827" s="184">
        <v>3.7513000000000001</v>
      </c>
      <c r="M1827" s="184">
        <v>3.4649999999999999</v>
      </c>
      <c r="N1827" s="184">
        <v>3.6398999999999999</v>
      </c>
      <c r="O1827" s="184"/>
      <c r="P1827" s="184"/>
      <c r="Q1827" s="184">
        <v>4.6163999999999996</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44412</v>
      </c>
      <c r="E1828" s="184">
        <v>21.8813</v>
      </c>
      <c r="F1828" s="184">
        <v>1.6681999999999999</v>
      </c>
      <c r="G1828" s="184">
        <v>3.1040000000000001</v>
      </c>
      <c r="H1828" s="184">
        <v>2.7896000000000001</v>
      </c>
      <c r="I1828" s="184">
        <v>3.4634</v>
      </c>
      <c r="J1828" s="184">
        <v>4.1962000000000002</v>
      </c>
      <c r="K1828" s="184">
        <v>4.1219999999999999</v>
      </c>
      <c r="L1828" s="184">
        <v>4.4786000000000001</v>
      </c>
      <c r="M1828" s="184">
        <v>4.1886999999999999</v>
      </c>
      <c r="N1828" s="184">
        <v>4.7057000000000002</v>
      </c>
      <c r="O1828" s="184">
        <v>6.8970000000000002</v>
      </c>
      <c r="P1828" s="184">
        <v>7.1429</v>
      </c>
      <c r="Q1828" s="184">
        <v>7.9283999999999999</v>
      </c>
      <c r="R1828" s="184">
        <v>6.1303000000000001</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44412</v>
      </c>
      <c r="E1829" s="184">
        <v>23.257100000000001</v>
      </c>
      <c r="F1829" s="184">
        <v>2.1972999999999998</v>
      </c>
      <c r="G1829" s="184">
        <v>3.6114000000000002</v>
      </c>
      <c r="H1829" s="184">
        <v>3.2978999999999998</v>
      </c>
      <c r="I1829" s="184">
        <v>3.9824000000000002</v>
      </c>
      <c r="J1829" s="184">
        <v>4.7380000000000004</v>
      </c>
      <c r="K1829" s="184">
        <v>4.6932</v>
      </c>
      <c r="L1829" s="184">
        <v>5.0647000000000002</v>
      </c>
      <c r="M1829" s="184">
        <v>4.7831999999999999</v>
      </c>
      <c r="N1829" s="184">
        <v>5.3139000000000003</v>
      </c>
      <c r="O1829" s="184">
        <v>7.5114999999999998</v>
      </c>
      <c r="P1829" s="184">
        <v>7.8566000000000003</v>
      </c>
      <c r="Q1829" s="184">
        <v>8.6645000000000003</v>
      </c>
      <c r="R1829" s="184">
        <v>6.7550999999999997</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44412</v>
      </c>
      <c r="E1830" s="184">
        <v>2191.8782999999999</v>
      </c>
      <c r="F1830" s="184">
        <v>2.3464999999999998</v>
      </c>
      <c r="G1830" s="184">
        <v>2.2383999999999999</v>
      </c>
      <c r="H1830" s="184">
        <v>2.1429</v>
      </c>
      <c r="I1830" s="184">
        <v>2.6648999999999998</v>
      </c>
      <c r="J1830" s="184">
        <v>3.2717999999999998</v>
      </c>
      <c r="K1830" s="184">
        <v>3.2454000000000001</v>
      </c>
      <c r="L1830" s="184">
        <v>3.2964000000000002</v>
      </c>
      <c r="M1830" s="184">
        <v>3.7044999999999999</v>
      </c>
      <c r="N1830" s="184">
        <v>3.9091999999999998</v>
      </c>
      <c r="O1830" s="184">
        <v>5.6445999999999996</v>
      </c>
      <c r="P1830" s="184">
        <v>5.9015000000000004</v>
      </c>
      <c r="Q1830" s="184">
        <v>7.4466999999999999</v>
      </c>
      <c r="R1830" s="184">
        <v>7.1952999999999996</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44412</v>
      </c>
      <c r="E1831" s="184">
        <v>2295.8096</v>
      </c>
      <c r="F1831" s="184">
        <v>2.6663999999999999</v>
      </c>
      <c r="G1831" s="184">
        <v>2.5590000000000002</v>
      </c>
      <c r="H1831" s="184">
        <v>2.4634</v>
      </c>
      <c r="I1831" s="184">
        <v>2.9853999999999998</v>
      </c>
      <c r="J1831" s="184">
        <v>3.5928</v>
      </c>
      <c r="K1831" s="184">
        <v>3.5682</v>
      </c>
      <c r="L1831" s="184">
        <v>3.6221000000000001</v>
      </c>
      <c r="M1831" s="184">
        <v>4.0336999999999996</v>
      </c>
      <c r="N1831" s="184">
        <v>4.2628000000000004</v>
      </c>
      <c r="O1831" s="184">
        <v>6.1158000000000001</v>
      </c>
      <c r="P1831" s="184">
        <v>6.5427999999999997</v>
      </c>
      <c r="Q1831" s="184">
        <v>7.5678999999999998</v>
      </c>
      <c r="R1831" s="184">
        <v>7.6069000000000004</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44412</v>
      </c>
      <c r="E1832" s="184">
        <v>12.119899999999999</v>
      </c>
      <c r="F1832" s="184">
        <v>3.0118</v>
      </c>
      <c r="G1832" s="184">
        <v>3.3142</v>
      </c>
      <c r="H1832" s="184">
        <v>3.2717999999999998</v>
      </c>
      <c r="I1832" s="184">
        <v>3.4984999999999999</v>
      </c>
      <c r="J1832" s="184">
        <v>3.7818999999999998</v>
      </c>
      <c r="K1832" s="184">
        <v>3.4771999999999998</v>
      </c>
      <c r="L1832" s="184">
        <v>3.7368000000000001</v>
      </c>
      <c r="M1832" s="184">
        <v>3.4548999999999999</v>
      </c>
      <c r="N1832" s="184">
        <v>3.6084000000000001</v>
      </c>
      <c r="O1832" s="184">
        <v>6.4805000000000001</v>
      </c>
      <c r="P1832" s="184"/>
      <c r="Q1832" s="184">
        <v>6.5082000000000004</v>
      </c>
      <c r="R1832" s="184">
        <v>5.3746</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44412</v>
      </c>
      <c r="E1833" s="184">
        <v>12.060600000000001</v>
      </c>
      <c r="F1833" s="184">
        <v>3.0266000000000002</v>
      </c>
      <c r="G1833" s="184">
        <v>3.2094</v>
      </c>
      <c r="H1833" s="184">
        <v>3.1147</v>
      </c>
      <c r="I1833" s="184">
        <v>3.3538000000000001</v>
      </c>
      <c r="J1833" s="184">
        <v>3.6343999999999999</v>
      </c>
      <c r="K1833" s="184">
        <v>3.3237000000000001</v>
      </c>
      <c r="L1833" s="184">
        <v>3.5787</v>
      </c>
      <c r="M1833" s="184">
        <v>3.2928999999999999</v>
      </c>
      <c r="N1833" s="184">
        <v>3.4462999999999999</v>
      </c>
      <c r="O1833" s="184">
        <v>6.3101000000000003</v>
      </c>
      <c r="P1833" s="184"/>
      <c r="Q1833" s="184">
        <v>6.3369999999999997</v>
      </c>
      <c r="R1833" s="184">
        <v>5.2135999999999996</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44412</v>
      </c>
      <c r="E1836" s="184">
        <v>2153.3616000000002</v>
      </c>
      <c r="F1836" s="184">
        <v>2.7665000000000002</v>
      </c>
      <c r="G1836" s="184">
        <v>2.4432999999999998</v>
      </c>
      <c r="H1836" s="184">
        <v>2.6732</v>
      </c>
      <c r="I1836" s="184">
        <v>3.1882999999999999</v>
      </c>
      <c r="J1836" s="184">
        <v>3.6604999999999999</v>
      </c>
      <c r="K1836" s="184">
        <v>3.0287000000000002</v>
      </c>
      <c r="L1836" s="184">
        <v>3.3624000000000001</v>
      </c>
      <c r="M1836" s="184">
        <v>3.0745</v>
      </c>
      <c r="N1836" s="184">
        <v>3.1833999999999998</v>
      </c>
      <c r="O1836" s="184">
        <v>5.8813000000000004</v>
      </c>
      <c r="P1836" s="184">
        <v>6.4531999999999998</v>
      </c>
      <c r="Q1836" s="184">
        <v>7.5023999999999997</v>
      </c>
      <c r="R1836" s="184">
        <v>4.7765000000000004</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44412</v>
      </c>
      <c r="E1837" s="184">
        <v>2251.8703</v>
      </c>
      <c r="F1837" s="184">
        <v>3.4155000000000002</v>
      </c>
      <c r="G1837" s="184">
        <v>3.0935999999999999</v>
      </c>
      <c r="H1837" s="184">
        <v>3.3235000000000001</v>
      </c>
      <c r="I1837" s="184">
        <v>3.8483000000000001</v>
      </c>
      <c r="J1837" s="184">
        <v>4.3170000000000002</v>
      </c>
      <c r="K1837" s="184">
        <v>3.6857000000000002</v>
      </c>
      <c r="L1837" s="184">
        <v>4.0248999999999997</v>
      </c>
      <c r="M1837" s="184">
        <v>3.7412999999999998</v>
      </c>
      <c r="N1837" s="184">
        <v>3.8563999999999998</v>
      </c>
      <c r="O1837" s="184">
        <v>6.4913999999999996</v>
      </c>
      <c r="P1837" s="184">
        <v>7.0021000000000004</v>
      </c>
      <c r="Q1837" s="184">
        <v>7.8192000000000004</v>
      </c>
      <c r="R1837" s="184">
        <v>5.4202000000000004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44412</v>
      </c>
      <c r="E1840" s="184">
        <v>34.129100000000001</v>
      </c>
      <c r="F1840" s="184">
        <v>3.2086999999999999</v>
      </c>
      <c r="G1840" s="184">
        <v>3.1669999999999998</v>
      </c>
      <c r="H1840" s="184">
        <v>3.1492</v>
      </c>
      <c r="I1840" s="184">
        <v>3.5057999999999998</v>
      </c>
      <c r="J1840" s="184">
        <v>3.9517000000000002</v>
      </c>
      <c r="K1840" s="184">
        <v>3.3976999999999999</v>
      </c>
      <c r="L1840" s="184">
        <v>3.6006999999999998</v>
      </c>
      <c r="M1840" s="184">
        <v>3.3309000000000002</v>
      </c>
      <c r="N1840" s="184">
        <v>3.5684</v>
      </c>
      <c r="O1840" s="184">
        <v>6.2451999999999996</v>
      </c>
      <c r="P1840" s="184">
        <v>6.5481999999999996</v>
      </c>
      <c r="Q1840" s="184">
        <v>7.4943</v>
      </c>
      <c r="R1840" s="184">
        <v>5.2796000000000003</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44412</v>
      </c>
      <c r="E1841" s="184">
        <v>35.145899999999997</v>
      </c>
      <c r="F1841" s="184">
        <v>3.7391000000000001</v>
      </c>
      <c r="G1841" s="184">
        <v>3.5951</v>
      </c>
      <c r="H1841" s="184">
        <v>3.5928</v>
      </c>
      <c r="I1841" s="184">
        <v>3.9459</v>
      </c>
      <c r="J1841" s="184">
        <v>4.3917999999999999</v>
      </c>
      <c r="K1841" s="184">
        <v>3.8422000000000001</v>
      </c>
      <c r="L1841" s="184">
        <v>4.0496999999999996</v>
      </c>
      <c r="M1841" s="184">
        <v>3.7827000000000002</v>
      </c>
      <c r="N1841" s="184">
        <v>4.0250000000000004</v>
      </c>
      <c r="O1841" s="184">
        <v>6.69</v>
      </c>
      <c r="P1841" s="184">
        <v>6.9648000000000003</v>
      </c>
      <c r="Q1841" s="184">
        <v>7.9001000000000001</v>
      </c>
      <c r="R1841" s="184">
        <v>5.7435999999999998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44412</v>
      </c>
      <c r="E1842" s="184">
        <v>34.6357</v>
      </c>
      <c r="F1842" s="184">
        <v>4.9537000000000004</v>
      </c>
      <c r="G1842" s="184">
        <v>3.2894000000000001</v>
      </c>
      <c r="H1842" s="184">
        <v>3.3140999999999998</v>
      </c>
      <c r="I1842" s="184">
        <v>3.5672000000000001</v>
      </c>
      <c r="J1842" s="184">
        <v>3.6911</v>
      </c>
      <c r="K1842" s="184">
        <v>3.3953000000000002</v>
      </c>
      <c r="L1842" s="184">
        <v>3.6177000000000001</v>
      </c>
      <c r="M1842" s="184">
        <v>3.3498999999999999</v>
      </c>
      <c r="N1842" s="184">
        <v>3.4312</v>
      </c>
      <c r="O1842" s="184">
        <v>6.0970000000000004</v>
      </c>
      <c r="P1842" s="184">
        <v>6.4691999999999998</v>
      </c>
      <c r="Q1842" s="184">
        <v>3.8391999999999999</v>
      </c>
      <c r="R1842" s="184">
        <v>5.0743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44412</v>
      </c>
      <c r="E1843" s="184">
        <v>35.529499999999999</v>
      </c>
      <c r="F1843" s="184">
        <v>5.0345000000000004</v>
      </c>
      <c r="G1843" s="184">
        <v>3.4533999999999998</v>
      </c>
      <c r="H1843" s="184">
        <v>3.4658000000000002</v>
      </c>
      <c r="I1843" s="184">
        <v>3.7246000000000001</v>
      </c>
      <c r="J1843" s="184">
        <v>3.8517999999999999</v>
      </c>
      <c r="K1843" s="184">
        <v>3.5579999999999998</v>
      </c>
      <c r="L1843" s="184">
        <v>3.7810000000000001</v>
      </c>
      <c r="M1843" s="184">
        <v>3.5135999999999998</v>
      </c>
      <c r="N1843" s="184">
        <v>3.6101999999999999</v>
      </c>
      <c r="O1843" s="184">
        <v>6.3785999999999996</v>
      </c>
      <c r="P1843" s="184">
        <v>6.7881999999999998</v>
      </c>
      <c r="Q1843" s="184">
        <v>7.8360000000000003</v>
      </c>
      <c r="R1843" s="184">
        <v>5.3289</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44412</v>
      </c>
      <c r="E1844" s="184">
        <v>1072.2018</v>
      </c>
      <c r="F1844" s="184">
        <v>5.9039000000000001</v>
      </c>
      <c r="G1844" s="184">
        <v>4.0218999999999996</v>
      </c>
      <c r="H1844" s="184">
        <v>3.5091999999999999</v>
      </c>
      <c r="I1844" s="184">
        <v>3.9117999999999999</v>
      </c>
      <c r="J1844" s="184">
        <v>3.6966000000000001</v>
      </c>
      <c r="K1844" s="184">
        <v>3.5228000000000002</v>
      </c>
      <c r="L1844" s="184">
        <v>3.5141</v>
      </c>
      <c r="M1844" s="184">
        <v>3.4464000000000001</v>
      </c>
      <c r="N1844" s="184">
        <v>3.5259999999999998</v>
      </c>
      <c r="O1844" s="184"/>
      <c r="P1844" s="184"/>
      <c r="Q1844" s="184">
        <v>4.2172999999999998</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44412</v>
      </c>
      <c r="E1845" s="184">
        <v>1068.0016000000001</v>
      </c>
      <c r="F1845" s="184">
        <v>5.7049000000000003</v>
      </c>
      <c r="G1845" s="184">
        <v>3.8222</v>
      </c>
      <c r="H1845" s="184">
        <v>3.3094000000000001</v>
      </c>
      <c r="I1845" s="184">
        <v>3.7138</v>
      </c>
      <c r="J1845" s="184">
        <v>3.4971000000000001</v>
      </c>
      <c r="K1845" s="184">
        <v>3.3233000000000001</v>
      </c>
      <c r="L1845" s="184">
        <v>3.3222999999999998</v>
      </c>
      <c r="M1845" s="184">
        <v>3.2490000000000001</v>
      </c>
      <c r="N1845" s="184">
        <v>3.3243999999999998</v>
      </c>
      <c r="O1845" s="184"/>
      <c r="P1845" s="184"/>
      <c r="Q1845" s="184">
        <v>3.9752000000000001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44412</v>
      </c>
      <c r="E1846" s="184">
        <v>1102.2387000000001</v>
      </c>
      <c r="F1846" s="184">
        <v>1.02</v>
      </c>
      <c r="G1846" s="184">
        <v>2.7852999999999999</v>
      </c>
      <c r="H1846" s="184">
        <v>3.1709999999999998</v>
      </c>
      <c r="I1846" s="184">
        <v>3.5566</v>
      </c>
      <c r="J1846" s="184">
        <v>4.3250000000000002</v>
      </c>
      <c r="K1846" s="184">
        <v>3.8271999999999999</v>
      </c>
      <c r="L1846" s="184">
        <v>4.0492999999999997</v>
      </c>
      <c r="M1846" s="184">
        <v>3.7521</v>
      </c>
      <c r="N1846" s="184">
        <v>4.0046999999999997</v>
      </c>
      <c r="O1846" s="184"/>
      <c r="P1846" s="184"/>
      <c r="Q1846" s="184">
        <v>5.5568999999999997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44412</v>
      </c>
      <c r="E1847" s="184">
        <v>1093.9074000000001</v>
      </c>
      <c r="F1847" s="184">
        <v>0.60060000000000002</v>
      </c>
      <c r="G1847" s="184">
        <v>2.3645</v>
      </c>
      <c r="H1847" s="184">
        <v>2.7504</v>
      </c>
      <c r="I1847" s="184">
        <v>3.1352000000000002</v>
      </c>
      <c r="J1847" s="184">
        <v>3.9028999999999998</v>
      </c>
      <c r="K1847" s="184">
        <v>3.4030999999999998</v>
      </c>
      <c r="L1847" s="184">
        <v>3.6212</v>
      </c>
      <c r="M1847" s="184">
        <v>3.3209</v>
      </c>
      <c r="N1847" s="184">
        <v>3.5689000000000002</v>
      </c>
      <c r="O1847" s="184"/>
      <c r="P1847" s="184"/>
      <c r="Q1847" s="184">
        <v>5.1128999999999998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44412</v>
      </c>
      <c r="E1848" s="184">
        <v>1031.0473</v>
      </c>
      <c r="F1848" s="184">
        <v>2.0569000000000002</v>
      </c>
      <c r="G1848" s="184">
        <v>3.1328999999999998</v>
      </c>
      <c r="H1848" s="184">
        <v>3.3607</v>
      </c>
      <c r="I1848" s="184">
        <v>3.8464</v>
      </c>
      <c r="J1848" s="184">
        <v>4.1714000000000002</v>
      </c>
      <c r="K1848" s="184">
        <v>3.7566000000000002</v>
      </c>
      <c r="L1848" s="184">
        <v>3.9106000000000001</v>
      </c>
      <c r="M1848" s="184">
        <v>3.6699000000000002</v>
      </c>
      <c r="N1848" s="184"/>
      <c r="O1848" s="184"/>
      <c r="P1848" s="184"/>
      <c r="Q1848" s="184">
        <v>3.7648999999999999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44412</v>
      </c>
      <c r="E1849" s="184">
        <v>1028.8860999999999</v>
      </c>
      <c r="F1849" s="184">
        <v>1.8270999999999999</v>
      </c>
      <c r="G1849" s="184">
        <v>2.9037000000000002</v>
      </c>
      <c r="H1849" s="184">
        <v>3.1313</v>
      </c>
      <c r="I1849" s="184">
        <v>3.6253000000000002</v>
      </c>
      <c r="J1849" s="184">
        <v>3.9544999999999999</v>
      </c>
      <c r="K1849" s="184">
        <v>3.5287000000000002</v>
      </c>
      <c r="L1849" s="184">
        <v>3.6968000000000001</v>
      </c>
      <c r="M1849" s="184">
        <v>3.4199000000000002</v>
      </c>
      <c r="N1849" s="184"/>
      <c r="O1849" s="184"/>
      <c r="P1849" s="184"/>
      <c r="Q1849" s="184">
        <v>3.5028000000000001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44412</v>
      </c>
      <c r="E1850" s="184">
        <v>14.1059</v>
      </c>
      <c r="F1850" s="184">
        <v>2.3290000000000002</v>
      </c>
      <c r="G1850" s="184">
        <v>3.4689999999999999</v>
      </c>
      <c r="H1850" s="184">
        <v>3.218</v>
      </c>
      <c r="I1850" s="184">
        <v>3.5242</v>
      </c>
      <c r="J1850" s="184">
        <v>3.8081999999999998</v>
      </c>
      <c r="K1850" s="184">
        <v>3.2810999999999999</v>
      </c>
      <c r="L1850" s="184">
        <v>3.3086000000000002</v>
      </c>
      <c r="M1850" s="184">
        <v>3.2197</v>
      </c>
      <c r="N1850" s="184">
        <v>3.2786</v>
      </c>
      <c r="O1850" s="184">
        <v>5.3100000000000001E-2</v>
      </c>
      <c r="P1850" s="184">
        <v>2.5272999999999999</v>
      </c>
      <c r="Q1850" s="184">
        <v>4.4420999999999999</v>
      </c>
      <c r="R1850" s="184">
        <v>4.2643000000000004</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44412</v>
      </c>
      <c r="E1851" s="184">
        <v>13.651</v>
      </c>
      <c r="F1851" s="184">
        <v>1.6043000000000001</v>
      </c>
      <c r="G1851" s="184">
        <v>2.6747999999999998</v>
      </c>
      <c r="H1851" s="184">
        <v>2.4075000000000002</v>
      </c>
      <c r="I1851" s="184">
        <v>2.7303000000000002</v>
      </c>
      <c r="J1851" s="184">
        <v>3.0059999999999998</v>
      </c>
      <c r="K1851" s="184">
        <v>2.4741</v>
      </c>
      <c r="L1851" s="184">
        <v>2.496</v>
      </c>
      <c r="M1851" s="184">
        <v>2.5623</v>
      </c>
      <c r="N1851" s="184">
        <v>2.7835999999999999</v>
      </c>
      <c r="O1851" s="184">
        <v>-0.13250000000000001</v>
      </c>
      <c r="P1851" s="184">
        <v>2.2235</v>
      </c>
      <c r="Q1851" s="184">
        <v>4.0103999999999997</v>
      </c>
      <c r="R1851" s="184">
        <v>4.0149999999999997</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44412</v>
      </c>
      <c r="E1852" s="184">
        <v>2336.1424999999999</v>
      </c>
      <c r="F1852" s="184">
        <v>7.8198999999999996</v>
      </c>
      <c r="G1852" s="184">
        <v>3.5897000000000001</v>
      </c>
      <c r="H1852" s="184">
        <v>3.3426</v>
      </c>
      <c r="I1852" s="184">
        <v>3.476</v>
      </c>
      <c r="J1852" s="184">
        <v>3.6389999999999998</v>
      </c>
      <c r="K1852" s="184">
        <v>3.0013999999999998</v>
      </c>
      <c r="L1852" s="184">
        <v>3.0200999999999998</v>
      </c>
      <c r="M1852" s="184">
        <v>2.8483999999999998</v>
      </c>
      <c r="N1852" s="184">
        <v>2.9451999999999998</v>
      </c>
      <c r="O1852" s="184">
        <v>5.4292999999999996</v>
      </c>
      <c r="P1852" s="184">
        <v>6.1597</v>
      </c>
      <c r="Q1852" s="184">
        <v>7.3764000000000003</v>
      </c>
      <c r="R1852" s="184">
        <v>4.3451000000000004</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44412</v>
      </c>
      <c r="E1853" s="184">
        <v>2210.0219000000002</v>
      </c>
      <c r="F1853" s="184">
        <v>6.8982000000000001</v>
      </c>
      <c r="G1853" s="184">
        <v>2.6686000000000001</v>
      </c>
      <c r="H1853" s="184">
        <v>2.4214000000000002</v>
      </c>
      <c r="I1853" s="184">
        <v>2.5541</v>
      </c>
      <c r="J1853" s="184">
        <v>2.7159</v>
      </c>
      <c r="K1853" s="184">
        <v>2.0752999999999999</v>
      </c>
      <c r="L1853" s="184">
        <v>2.089</v>
      </c>
      <c r="M1853" s="184">
        <v>1.9127000000000001</v>
      </c>
      <c r="N1853" s="184">
        <v>2.0036</v>
      </c>
      <c r="O1853" s="184">
        <v>4.5681000000000003</v>
      </c>
      <c r="P1853" s="184">
        <v>5.3624000000000001</v>
      </c>
      <c r="Q1853" s="184">
        <v>7.1627999999999998</v>
      </c>
      <c r="R1853" s="184">
        <v>3.5145</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44412</v>
      </c>
      <c r="E1854" s="184">
        <v>3199.2098999999998</v>
      </c>
      <c r="F1854" s="184">
        <v>4.0118999999999998</v>
      </c>
      <c r="G1854" s="184">
        <v>3.9258999999999999</v>
      </c>
      <c r="H1854" s="184">
        <v>3.1970999999999998</v>
      </c>
      <c r="I1854" s="184">
        <v>4.0529999999999999</v>
      </c>
      <c r="J1854" s="184">
        <v>31.3</v>
      </c>
      <c r="K1854" s="184">
        <v>18.1708</v>
      </c>
      <c r="L1854" s="184">
        <v>12.000299999999999</v>
      </c>
      <c r="M1854" s="184">
        <v>9.5337999999999994</v>
      </c>
      <c r="N1854" s="184">
        <v>9.3678000000000008</v>
      </c>
      <c r="O1854" s="184">
        <v>5.0279999999999996</v>
      </c>
      <c r="P1854" s="184">
        <v>5.4817</v>
      </c>
      <c r="Q1854" s="184">
        <v>6.0891000000000002</v>
      </c>
      <c r="R1854" s="184">
        <v>4.6909000000000001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44412</v>
      </c>
      <c r="E1855" s="184">
        <v>3422.3966</v>
      </c>
      <c r="F1855" s="184">
        <v>4.8841999999999999</v>
      </c>
      <c r="G1855" s="184">
        <v>4.7968999999999999</v>
      </c>
      <c r="H1855" s="184">
        <v>4.0675999999999997</v>
      </c>
      <c r="I1855" s="184">
        <v>4.9248000000000003</v>
      </c>
      <c r="J1855" s="184">
        <v>32.195500000000003</v>
      </c>
      <c r="K1855" s="184">
        <v>19.0746</v>
      </c>
      <c r="L1855" s="184">
        <v>12.867000000000001</v>
      </c>
      <c r="M1855" s="184">
        <v>10.394299999999999</v>
      </c>
      <c r="N1855" s="184">
        <v>10.238200000000001</v>
      </c>
      <c r="O1855" s="184">
        <v>5.8537999999999997</v>
      </c>
      <c r="P1855" s="184">
        <v>6.3738000000000001</v>
      </c>
      <c r="Q1855" s="184">
        <v>7.39</v>
      </c>
      <c r="R1855" s="184">
        <v>5.5149999999999997</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44412</v>
      </c>
      <c r="E1858" s="184">
        <v>27.380500000000001</v>
      </c>
      <c r="F1858" s="184">
        <v>3.3330000000000002</v>
      </c>
      <c r="G1858" s="184">
        <v>2.9072</v>
      </c>
      <c r="H1858" s="184">
        <v>3.0869</v>
      </c>
      <c r="I1858" s="184">
        <v>3.5333000000000001</v>
      </c>
      <c r="J1858" s="184">
        <v>3.9039000000000001</v>
      </c>
      <c r="K1858" s="184">
        <v>3.4066000000000001</v>
      </c>
      <c r="L1858" s="184">
        <v>3.6471</v>
      </c>
      <c r="M1858" s="184">
        <v>3.367</v>
      </c>
      <c r="N1858" s="184">
        <v>3.5971000000000002</v>
      </c>
      <c r="O1858" s="184">
        <v>8.2513000000000005</v>
      </c>
      <c r="P1858" s="184">
        <v>7.8159000000000001</v>
      </c>
      <c r="Q1858" s="184">
        <v>7.9965999999999999</v>
      </c>
      <c r="R1858" s="184">
        <v>6.6795</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44412</v>
      </c>
      <c r="E1859" s="184">
        <v>27.950700000000001</v>
      </c>
      <c r="F1859" s="184">
        <v>3.6568000000000001</v>
      </c>
      <c r="G1859" s="184">
        <v>3.3184</v>
      </c>
      <c r="H1859" s="184">
        <v>3.5282</v>
      </c>
      <c r="I1859" s="184">
        <v>3.9851000000000001</v>
      </c>
      <c r="J1859" s="184">
        <v>4.3661000000000003</v>
      </c>
      <c r="K1859" s="184">
        <v>3.8742000000000001</v>
      </c>
      <c r="L1859" s="184">
        <v>4.1199000000000003</v>
      </c>
      <c r="M1859" s="184">
        <v>3.8416999999999999</v>
      </c>
      <c r="N1859" s="184">
        <v>4.0742000000000003</v>
      </c>
      <c r="O1859" s="184">
        <v>8.5436999999999994</v>
      </c>
      <c r="P1859" s="184">
        <v>8.0883000000000003</v>
      </c>
      <c r="Q1859" s="184">
        <v>8.7195</v>
      </c>
      <c r="R1859" s="184">
        <v>6.9291999999999998</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44412</v>
      </c>
      <c r="E1860" s="184">
        <v>2197.8148000000001</v>
      </c>
      <c r="F1860" s="184">
        <v>2.3782999999999999</v>
      </c>
      <c r="G1860" s="184">
        <v>2.4041999999999999</v>
      </c>
      <c r="H1860" s="184">
        <v>2.5855999999999999</v>
      </c>
      <c r="I1860" s="184">
        <v>2.8359000000000001</v>
      </c>
      <c r="J1860" s="184">
        <v>3.0939000000000001</v>
      </c>
      <c r="K1860" s="184">
        <v>2.7246999999999999</v>
      </c>
      <c r="L1860" s="184">
        <v>2.9794999999999998</v>
      </c>
      <c r="M1860" s="184">
        <v>2.714</v>
      </c>
      <c r="N1860" s="184">
        <v>2.7974999999999999</v>
      </c>
      <c r="O1860" s="184">
        <v>3.0592999999999999</v>
      </c>
      <c r="P1860" s="184">
        <v>4.4874999999999998</v>
      </c>
      <c r="Q1860" s="184">
        <v>5.9561000000000002</v>
      </c>
      <c r="R1860" s="184">
        <v>3.9411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44412</v>
      </c>
      <c r="E1861" s="184">
        <v>2289.0391</v>
      </c>
      <c r="F1861" s="184">
        <v>3.1686999999999999</v>
      </c>
      <c r="G1861" s="184">
        <v>3.1943000000000001</v>
      </c>
      <c r="H1861" s="184">
        <v>3.3763000000000001</v>
      </c>
      <c r="I1861" s="184">
        <v>3.6315</v>
      </c>
      <c r="J1861" s="184">
        <v>3.8938999999999999</v>
      </c>
      <c r="K1861" s="184">
        <v>3.5345</v>
      </c>
      <c r="L1861" s="184">
        <v>3.8047</v>
      </c>
      <c r="M1861" s="184">
        <v>3.5451000000000001</v>
      </c>
      <c r="N1861" s="184">
        <v>3.6341999999999999</v>
      </c>
      <c r="O1861" s="184">
        <v>3.9148000000000001</v>
      </c>
      <c r="P1861" s="184">
        <v>5.2751999999999999</v>
      </c>
      <c r="Q1861" s="184">
        <v>6.9390999999999998</v>
      </c>
      <c r="R1861" s="184">
        <v>4.7910000000000004</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44412</v>
      </c>
      <c r="E1862" s="184">
        <v>4778.5171</v>
      </c>
      <c r="F1862" s="184">
        <v>4.3506</v>
      </c>
      <c r="G1862" s="184">
        <v>3.4213</v>
      </c>
      <c r="H1862" s="184">
        <v>3.3039999999999998</v>
      </c>
      <c r="I1862" s="184">
        <v>3.7705000000000002</v>
      </c>
      <c r="J1862" s="184">
        <v>3.9786999999999999</v>
      </c>
      <c r="K1862" s="184">
        <v>3.5943999999999998</v>
      </c>
      <c r="L1862" s="184">
        <v>3.8862000000000001</v>
      </c>
      <c r="M1862" s="184">
        <v>3.6122999999999998</v>
      </c>
      <c r="N1862" s="184">
        <v>3.8485999999999998</v>
      </c>
      <c r="O1862" s="184">
        <v>6.5758999999999999</v>
      </c>
      <c r="P1862" s="184">
        <v>6.7801999999999998</v>
      </c>
      <c r="Q1862" s="184">
        <v>7.6337999999999999</v>
      </c>
      <c r="R1862" s="184">
        <v>5.5711000000000004</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44412</v>
      </c>
      <c r="E1863" s="184">
        <v>4733.8918999999996</v>
      </c>
      <c r="F1863" s="184">
        <v>4.1702000000000004</v>
      </c>
      <c r="G1863" s="184">
        <v>3.2410000000000001</v>
      </c>
      <c r="H1863" s="184">
        <v>3.1238000000000001</v>
      </c>
      <c r="I1863" s="184">
        <v>3.5878000000000001</v>
      </c>
      <c r="J1863" s="184">
        <v>3.7968999999999999</v>
      </c>
      <c r="K1863" s="184">
        <v>3.4117999999999999</v>
      </c>
      <c r="L1863" s="184">
        <v>3.7023999999999999</v>
      </c>
      <c r="M1863" s="184">
        <v>3.4268999999999998</v>
      </c>
      <c r="N1863" s="184">
        <v>3.6636000000000002</v>
      </c>
      <c r="O1863" s="184">
        <v>6.4067999999999996</v>
      </c>
      <c r="P1863" s="184">
        <v>6.6322999999999999</v>
      </c>
      <c r="Q1863" s="184">
        <v>7.2451999999999996</v>
      </c>
      <c r="R1863" s="184">
        <v>5.3913000000000002</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44412</v>
      </c>
      <c r="E1864" s="184">
        <v>11.218</v>
      </c>
      <c r="F1864" s="184">
        <v>2.2776999999999998</v>
      </c>
      <c r="G1864" s="184">
        <v>3.3854000000000002</v>
      </c>
      <c r="H1864" s="184">
        <v>3.3488000000000002</v>
      </c>
      <c r="I1864" s="184">
        <v>3.8018999999999998</v>
      </c>
      <c r="J1864" s="184">
        <v>4.0175999999999998</v>
      </c>
      <c r="K1864" s="184">
        <v>3.7738</v>
      </c>
      <c r="L1864" s="184">
        <v>3.9516</v>
      </c>
      <c r="M1864" s="184">
        <v>3.7694000000000001</v>
      </c>
      <c r="N1864" s="184">
        <v>3.9214000000000002</v>
      </c>
      <c r="O1864" s="184"/>
      <c r="P1864" s="184"/>
      <c r="Q1864" s="184">
        <v>5.5843999999999996</v>
      </c>
      <c r="R1864" s="184">
        <v>5.3418999999999999</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44412</v>
      </c>
      <c r="E1865" s="184">
        <v>10.940799999999999</v>
      </c>
      <c r="F1865" s="184">
        <v>1.0008999999999999</v>
      </c>
      <c r="G1865" s="184">
        <v>2.069</v>
      </c>
      <c r="H1865" s="184">
        <v>2.0501</v>
      </c>
      <c r="I1865" s="184">
        <v>2.4712000000000001</v>
      </c>
      <c r="J1865" s="184">
        <v>2.6957</v>
      </c>
      <c r="K1865" s="184">
        <v>2.4188999999999998</v>
      </c>
      <c r="L1865" s="184">
        <v>2.5741999999999998</v>
      </c>
      <c r="M1865" s="184">
        <v>2.4072</v>
      </c>
      <c r="N1865" s="184">
        <v>2.5821999999999998</v>
      </c>
      <c r="O1865" s="184"/>
      <c r="P1865" s="184"/>
      <c r="Q1865" s="184">
        <v>4.3428000000000004</v>
      </c>
      <c r="R1865" s="184">
        <v>4.0960000000000001</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44412</v>
      </c>
      <c r="E1866" s="184">
        <v>11.595599999999999</v>
      </c>
      <c r="F1866" s="184">
        <v>4.7222</v>
      </c>
      <c r="G1866" s="184">
        <v>3.4641999999999999</v>
      </c>
      <c r="H1866" s="184">
        <v>3.4647999999999999</v>
      </c>
      <c r="I1866" s="184">
        <v>3.9725999999999999</v>
      </c>
      <c r="J1866" s="184">
        <v>4.2995000000000001</v>
      </c>
      <c r="K1866" s="184">
        <v>3.8206000000000002</v>
      </c>
      <c r="L1866" s="184">
        <v>4.1334</v>
      </c>
      <c r="M1866" s="184">
        <v>3.9323000000000001</v>
      </c>
      <c r="N1866" s="184">
        <v>4.0514999999999999</v>
      </c>
      <c r="O1866" s="184"/>
      <c r="P1866" s="184"/>
      <c r="Q1866" s="184">
        <v>6.0156000000000001</v>
      </c>
      <c r="R1866" s="184">
        <v>5.4134000000000002</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44412</v>
      </c>
      <c r="E1867" s="184">
        <v>11.3927</v>
      </c>
      <c r="F1867" s="184">
        <v>3.8450000000000002</v>
      </c>
      <c r="G1867" s="184">
        <v>2.6922000000000001</v>
      </c>
      <c r="H1867" s="184">
        <v>2.7475999999999998</v>
      </c>
      <c r="I1867" s="184">
        <v>3.1652</v>
      </c>
      <c r="J1867" s="184">
        <v>3.5451999999999999</v>
      </c>
      <c r="K1867" s="184">
        <v>3.0848</v>
      </c>
      <c r="L1867" s="184">
        <v>3.3542999999999998</v>
      </c>
      <c r="M1867" s="184">
        <v>3.0880999999999998</v>
      </c>
      <c r="N1867" s="184">
        <v>3.2648999999999999</v>
      </c>
      <c r="O1867" s="184"/>
      <c r="P1867" s="184"/>
      <c r="Q1867" s="184">
        <v>5.2797000000000001</v>
      </c>
      <c r="R1867" s="184">
        <v>4.6313000000000004</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44412</v>
      </c>
      <c r="E1868" s="184">
        <v>3459.8881999999999</v>
      </c>
      <c r="F1868" s="184">
        <v>3.6884999999999999</v>
      </c>
      <c r="G1868" s="184">
        <v>2.5804999999999998</v>
      </c>
      <c r="H1868" s="184">
        <v>2.5529000000000002</v>
      </c>
      <c r="I1868" s="184">
        <v>3.1490999999999998</v>
      </c>
      <c r="J1868" s="184">
        <v>3.9598</v>
      </c>
      <c r="K1868" s="184">
        <v>3.7521</v>
      </c>
      <c r="L1868" s="184">
        <v>3.9935</v>
      </c>
      <c r="M1868" s="184">
        <v>4.0548000000000002</v>
      </c>
      <c r="N1868" s="184">
        <v>4.3231999999999999</v>
      </c>
      <c r="O1868" s="184">
        <v>5.0612000000000004</v>
      </c>
      <c r="P1868" s="184">
        <v>6.0956000000000001</v>
      </c>
      <c r="Q1868" s="184">
        <v>7.5723000000000003</v>
      </c>
      <c r="R1868" s="184">
        <v>5.5838000000000001</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44412</v>
      </c>
      <c r="E1869" s="184">
        <v>3296.2890000000002</v>
      </c>
      <c r="F1869" s="184">
        <v>3.1284000000000001</v>
      </c>
      <c r="G1869" s="184">
        <v>2.0200999999999998</v>
      </c>
      <c r="H1869" s="184">
        <v>1.9924999999999999</v>
      </c>
      <c r="I1869" s="184">
        <v>2.5964</v>
      </c>
      <c r="J1869" s="184">
        <v>3.4344000000000001</v>
      </c>
      <c r="K1869" s="184">
        <v>3.2391999999999999</v>
      </c>
      <c r="L1869" s="184">
        <v>3.4405999999999999</v>
      </c>
      <c r="M1869" s="184">
        <v>3.5171999999999999</v>
      </c>
      <c r="N1869" s="184">
        <v>3.7804000000000002</v>
      </c>
      <c r="O1869" s="184">
        <v>4.4912000000000001</v>
      </c>
      <c r="P1869" s="184">
        <v>5.4907000000000004</v>
      </c>
      <c r="Q1869" s="184">
        <v>6.8727999999999998</v>
      </c>
      <c r="R1869" s="184">
        <v>5.0084999999999997</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44412</v>
      </c>
      <c r="E1870" s="184">
        <v>1107.1052</v>
      </c>
      <c r="F1870" s="184">
        <v>2.7597</v>
      </c>
      <c r="G1870" s="184">
        <v>2.7863000000000002</v>
      </c>
      <c r="H1870" s="184">
        <v>2.7883</v>
      </c>
      <c r="I1870" s="184">
        <v>2.8012000000000001</v>
      </c>
      <c r="J1870" s="184">
        <v>2.9807000000000001</v>
      </c>
      <c r="K1870" s="184">
        <v>2.9214000000000002</v>
      </c>
      <c r="L1870" s="184">
        <v>4.492</v>
      </c>
      <c r="M1870" s="184">
        <v>3.9643999999999999</v>
      </c>
      <c r="N1870" s="184">
        <v>4.4019000000000004</v>
      </c>
      <c r="O1870" s="184"/>
      <c r="P1870" s="184"/>
      <c r="Q1870" s="184">
        <v>4.8132999999999999</v>
      </c>
      <c r="R1870" s="184">
        <v>4.5441000000000003</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44412</v>
      </c>
      <c r="E1871" s="184">
        <v>1094.6044999999999</v>
      </c>
      <c r="F1871" s="184">
        <v>2.2810000000000001</v>
      </c>
      <c r="G1871" s="184">
        <v>2.2902</v>
      </c>
      <c r="H1871" s="184">
        <v>2.2898999999999998</v>
      </c>
      <c r="I1871" s="184">
        <v>2.3016999999999999</v>
      </c>
      <c r="J1871" s="184">
        <v>2.4798</v>
      </c>
      <c r="K1871" s="184">
        <v>2.4169999999999998</v>
      </c>
      <c r="L1871" s="184">
        <v>3.9813000000000001</v>
      </c>
      <c r="M1871" s="184">
        <v>3.4506999999999999</v>
      </c>
      <c r="N1871" s="184">
        <v>3.8816000000000002</v>
      </c>
      <c r="O1871" s="184"/>
      <c r="P1871" s="184"/>
      <c r="Q1871" s="184">
        <v>4.2648000000000001</v>
      </c>
      <c r="R1871" s="184">
        <v>4.0038999999999998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3.443277192982455</v>
      </c>
      <c r="G1872" s="186">
        <v>3.3701350877192988</v>
      </c>
      <c r="H1872" s="186">
        <v>3.3238263157894727</v>
      </c>
      <c r="I1872" s="186">
        <v>3.759973684210526</v>
      </c>
      <c r="J1872" s="186">
        <v>5.1184122807017536</v>
      </c>
      <c r="K1872" s="186">
        <v>4.1421333333333346</v>
      </c>
      <c r="L1872" s="186">
        <v>4.241852631578948</v>
      </c>
      <c r="M1872" s="186">
        <v>3.9040578947368414</v>
      </c>
      <c r="N1872" s="186">
        <v>4.1185418181818187</v>
      </c>
      <c r="O1872" s="186">
        <v>5.7992076923076938</v>
      </c>
      <c r="P1872" s="186">
        <v>6.318294285714285</v>
      </c>
      <c r="Q1872" s="186">
        <v>6.5355859649122801</v>
      </c>
      <c r="R1872" s="186">
        <v>5.3367938775510195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3.1284000000000001</v>
      </c>
      <c r="G1873" s="186">
        <v>3.2094</v>
      </c>
      <c r="H1873" s="186">
        <v>3.1970999999999998</v>
      </c>
      <c r="I1873" s="186">
        <v>3.5566</v>
      </c>
      <c r="J1873" s="186">
        <v>3.9039000000000001</v>
      </c>
      <c r="K1873" s="186">
        <v>3.5287000000000002</v>
      </c>
      <c r="L1873" s="186">
        <v>3.7810000000000001</v>
      </c>
      <c r="M1873" s="186">
        <v>3.5451000000000001</v>
      </c>
      <c r="N1873" s="186">
        <v>3.7804000000000002</v>
      </c>
      <c r="O1873" s="186">
        <v>6.0970000000000004</v>
      </c>
      <c r="P1873" s="186">
        <v>6.5427999999999997</v>
      </c>
      <c r="Q1873" s="186">
        <v>6.9255000000000004</v>
      </c>
      <c r="R1873" s="186">
        <v>5.2796000000000003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44412</v>
      </c>
      <c r="E1876" s="184">
        <v>71.150400000000005</v>
      </c>
      <c r="F1876" s="184">
        <v>-0.54649999999999999</v>
      </c>
      <c r="G1876" s="184">
        <v>1.7315</v>
      </c>
      <c r="H1876" s="184">
        <v>3.2968999999999999</v>
      </c>
      <c r="I1876" s="184">
        <v>4.5884999999999998</v>
      </c>
      <c r="J1876" s="184">
        <v>5.5416999999999996</v>
      </c>
      <c r="K1876" s="184">
        <v>15.728</v>
      </c>
      <c r="L1876" s="184">
        <v>22.838899999999999</v>
      </c>
      <c r="M1876" s="184">
        <v>57.732399999999998</v>
      </c>
      <c r="N1876" s="184">
        <v>73.276399999999995</v>
      </c>
      <c r="O1876" s="184">
        <v>7.0480999999999998</v>
      </c>
      <c r="P1876" s="184">
        <v>9.8528000000000002</v>
      </c>
      <c r="Q1876" s="184">
        <v>15.815</v>
      </c>
      <c r="R1876" s="184">
        <v>25.398800000000001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44412</v>
      </c>
      <c r="E1877" s="184">
        <v>77.364500000000007</v>
      </c>
      <c r="F1877" s="184">
        <v>-0.54400000000000004</v>
      </c>
      <c r="G1877" s="184">
        <v>1.7444999999999999</v>
      </c>
      <c r="H1877" s="184">
        <v>3.3155000000000001</v>
      </c>
      <c r="I1877" s="184">
        <v>4.6288999999999998</v>
      </c>
      <c r="J1877" s="184">
        <v>5.6313000000000004</v>
      </c>
      <c r="K1877" s="184">
        <v>16.005800000000001</v>
      </c>
      <c r="L1877" s="184">
        <v>23.393699999999999</v>
      </c>
      <c r="M1877" s="184">
        <v>58.841700000000003</v>
      </c>
      <c r="N1877" s="184">
        <v>74.984099999999998</v>
      </c>
      <c r="O1877" s="184">
        <v>8.2141000000000002</v>
      </c>
      <c r="P1877" s="184">
        <v>11.0825</v>
      </c>
      <c r="Q1877" s="184">
        <v>18.159500000000001</v>
      </c>
      <c r="R1877" s="184">
        <v>26.707699999999999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44412</v>
      </c>
      <c r="E1878" s="184">
        <v>12.914999999999999</v>
      </c>
      <c r="F1878" s="184">
        <v>-0.43169999999999997</v>
      </c>
      <c r="G1878" s="184">
        <v>-0.28570000000000001</v>
      </c>
      <c r="H1878" s="184">
        <v>0.34189999999999998</v>
      </c>
      <c r="I1878" s="184">
        <v>1.2862</v>
      </c>
      <c r="J1878" s="184">
        <v>2.2322000000000002</v>
      </c>
      <c r="K1878" s="184">
        <v>11.9442</v>
      </c>
      <c r="L1878" s="184">
        <v>18.835100000000001</v>
      </c>
      <c r="M1878" s="184"/>
      <c r="N1878" s="184"/>
      <c r="O1878" s="184"/>
      <c r="P1878" s="184"/>
      <c r="Q1878" s="184">
        <v>29.15</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44412</v>
      </c>
      <c r="E1879" s="184">
        <v>12.851000000000001</v>
      </c>
      <c r="F1879" s="184">
        <v>-0.43390000000000001</v>
      </c>
      <c r="G1879" s="184">
        <v>-0.29480000000000001</v>
      </c>
      <c r="H1879" s="184">
        <v>0.3201</v>
      </c>
      <c r="I1879" s="184">
        <v>1.2527999999999999</v>
      </c>
      <c r="J1879" s="184">
        <v>2.1541999999999999</v>
      </c>
      <c r="K1879" s="184">
        <v>11.728400000000001</v>
      </c>
      <c r="L1879" s="184">
        <v>18.398700000000002</v>
      </c>
      <c r="M1879" s="184"/>
      <c r="N1879" s="184"/>
      <c r="O1879" s="184"/>
      <c r="P1879" s="184"/>
      <c r="Q1879" s="184">
        <v>28.51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44412</v>
      </c>
      <c r="E1880" s="184">
        <v>405.20499999999998</v>
      </c>
      <c r="F1880" s="184">
        <v>0.13569999999999999</v>
      </c>
      <c r="G1880" s="184">
        <v>1.7604</v>
      </c>
      <c r="H1880" s="184">
        <v>2.8809999999999998</v>
      </c>
      <c r="I1880" s="184">
        <v>4.5448000000000004</v>
      </c>
      <c r="J1880" s="184">
        <v>5.2095000000000002</v>
      </c>
      <c r="K1880" s="184">
        <v>17.333400000000001</v>
      </c>
      <c r="L1880" s="184">
        <v>15.2323</v>
      </c>
      <c r="M1880" s="184">
        <v>45.964599999999997</v>
      </c>
      <c r="N1880" s="184">
        <v>56.851300000000002</v>
      </c>
      <c r="O1880" s="184">
        <v>10.1134</v>
      </c>
      <c r="P1880" s="184">
        <v>13.547800000000001</v>
      </c>
      <c r="Q1880" s="184">
        <v>14.3962</v>
      </c>
      <c r="R1880" s="184">
        <v>23.244199999999999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44412</v>
      </c>
      <c r="E1881" s="184">
        <v>437.09100000000001</v>
      </c>
      <c r="F1881" s="184">
        <v>0.1381</v>
      </c>
      <c r="G1881" s="184">
        <v>1.7733000000000001</v>
      </c>
      <c r="H1881" s="184">
        <v>2.8992</v>
      </c>
      <c r="I1881" s="184">
        <v>4.585</v>
      </c>
      <c r="J1881" s="184">
        <v>5.2977999999999996</v>
      </c>
      <c r="K1881" s="184">
        <v>17.6127</v>
      </c>
      <c r="L1881" s="184">
        <v>15.7713</v>
      </c>
      <c r="M1881" s="184">
        <v>46.975700000000003</v>
      </c>
      <c r="N1881" s="184">
        <v>58.306100000000001</v>
      </c>
      <c r="O1881" s="184">
        <v>11.231999999999999</v>
      </c>
      <c r="P1881" s="184">
        <v>14.763199999999999</v>
      </c>
      <c r="Q1881" s="184">
        <v>16.5931</v>
      </c>
      <c r="R1881" s="184">
        <v>24.368099999999998</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44412</v>
      </c>
      <c r="E1882" s="184">
        <v>224.57</v>
      </c>
      <c r="F1882" s="184">
        <v>-0.2487</v>
      </c>
      <c r="G1882" s="184">
        <v>1.4639</v>
      </c>
      <c r="H1882" s="184">
        <v>3.3170999999999999</v>
      </c>
      <c r="I1882" s="184">
        <v>4.8754999999999997</v>
      </c>
      <c r="J1882" s="184">
        <v>4.5338000000000003</v>
      </c>
      <c r="K1882" s="184">
        <v>13.5913</v>
      </c>
      <c r="L1882" s="184">
        <v>17.275099999999998</v>
      </c>
      <c r="M1882" s="184">
        <v>48.859900000000003</v>
      </c>
      <c r="N1882" s="184">
        <v>55.627200000000002</v>
      </c>
      <c r="O1882" s="184">
        <v>14.6457</v>
      </c>
      <c r="P1882" s="184">
        <v>12.888500000000001</v>
      </c>
      <c r="Q1882" s="184">
        <v>20.114100000000001</v>
      </c>
      <c r="R1882" s="184">
        <v>27.929600000000001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44412</v>
      </c>
      <c r="E1883" s="184">
        <v>241.53</v>
      </c>
      <c r="F1883" s="184">
        <v>-0.2437</v>
      </c>
      <c r="G1883" s="184">
        <v>1.4703999999999999</v>
      </c>
      <c r="H1883" s="184">
        <v>3.3239000000000001</v>
      </c>
      <c r="I1883" s="184">
        <v>4.899</v>
      </c>
      <c r="J1883" s="184">
        <v>4.5856000000000003</v>
      </c>
      <c r="K1883" s="184">
        <v>13.7415</v>
      </c>
      <c r="L1883" s="184">
        <v>17.572900000000001</v>
      </c>
      <c r="M1883" s="184">
        <v>49.424599999999998</v>
      </c>
      <c r="N1883" s="184">
        <v>56.4313</v>
      </c>
      <c r="O1883" s="184">
        <v>15.3367</v>
      </c>
      <c r="P1883" s="184">
        <v>13.7918</v>
      </c>
      <c r="Q1883" s="184">
        <v>18.0459</v>
      </c>
      <c r="R1883" s="184">
        <v>28.614999999999998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44412</v>
      </c>
      <c r="E1884" s="184">
        <v>15.61</v>
      </c>
      <c r="F1884" s="184">
        <v>0</v>
      </c>
      <c r="G1884" s="184">
        <v>1.7601</v>
      </c>
      <c r="H1884" s="184">
        <v>3.2406999999999999</v>
      </c>
      <c r="I1884" s="184">
        <v>4.4846000000000004</v>
      </c>
      <c r="J1884" s="184">
        <v>4.9058999999999999</v>
      </c>
      <c r="K1884" s="184">
        <v>15.118</v>
      </c>
      <c r="L1884" s="184">
        <v>18.9787</v>
      </c>
      <c r="M1884" s="184">
        <v>45.074300000000001</v>
      </c>
      <c r="N1884" s="184">
        <v>56.412799999999997</v>
      </c>
      <c r="O1884" s="184"/>
      <c r="P1884" s="184"/>
      <c r="Q1884" s="184">
        <v>16.242000000000001</v>
      </c>
      <c r="R1884" s="184">
        <v>24.702000000000002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44412</v>
      </c>
      <c r="E1885" s="184">
        <v>15.07</v>
      </c>
      <c r="F1885" s="184">
        <v>6.6400000000000001E-2</v>
      </c>
      <c r="G1885" s="184">
        <v>1.8243</v>
      </c>
      <c r="H1885" s="184">
        <v>3.2191999999999998</v>
      </c>
      <c r="I1885" s="184">
        <v>4.4352</v>
      </c>
      <c r="J1885" s="184">
        <v>4.8712999999999997</v>
      </c>
      <c r="K1885" s="184">
        <v>14.9504</v>
      </c>
      <c r="L1885" s="184">
        <v>18.568100000000001</v>
      </c>
      <c r="M1885" s="184">
        <v>44.348700000000001</v>
      </c>
      <c r="N1885" s="184">
        <v>55.360799999999998</v>
      </c>
      <c r="O1885" s="184"/>
      <c r="P1885" s="184"/>
      <c r="Q1885" s="184">
        <v>14.867100000000001</v>
      </c>
      <c r="R1885" s="184">
        <v>23.7714</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44412</v>
      </c>
      <c r="E1886" s="184">
        <v>88.89</v>
      </c>
      <c r="F1886" s="184">
        <v>-0.1797</v>
      </c>
      <c r="G1886" s="184">
        <v>1.4147000000000001</v>
      </c>
      <c r="H1886" s="184">
        <v>2.8818999999999999</v>
      </c>
      <c r="I1886" s="184">
        <v>4.9592999999999998</v>
      </c>
      <c r="J1886" s="184">
        <v>7.0576999999999996</v>
      </c>
      <c r="K1886" s="184">
        <v>21.500800000000002</v>
      </c>
      <c r="L1886" s="184">
        <v>37.175899999999999</v>
      </c>
      <c r="M1886" s="184">
        <v>79.141499999999994</v>
      </c>
      <c r="N1886" s="184">
        <v>105.90689999999999</v>
      </c>
      <c r="O1886" s="184">
        <v>15.4503</v>
      </c>
      <c r="P1886" s="184">
        <v>18.393799999999999</v>
      </c>
      <c r="Q1886" s="184">
        <v>17.709299999999999</v>
      </c>
      <c r="R1886" s="184">
        <v>36.551099999999998</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44412</v>
      </c>
      <c r="E1887" s="184">
        <v>81.819999999999993</v>
      </c>
      <c r="F1887" s="184">
        <v>-0.17080000000000001</v>
      </c>
      <c r="G1887" s="184">
        <v>1.413</v>
      </c>
      <c r="H1887" s="184">
        <v>2.8664999999999998</v>
      </c>
      <c r="I1887" s="184">
        <v>4.9242999999999997</v>
      </c>
      <c r="J1887" s="184">
        <v>6.9542000000000002</v>
      </c>
      <c r="K1887" s="184">
        <v>21.178899999999999</v>
      </c>
      <c r="L1887" s="184">
        <v>36.434899999999999</v>
      </c>
      <c r="M1887" s="184">
        <v>77.715000000000003</v>
      </c>
      <c r="N1887" s="184">
        <v>103.68429999999999</v>
      </c>
      <c r="O1887" s="184">
        <v>14.1976</v>
      </c>
      <c r="P1887" s="184">
        <v>17.116599999999998</v>
      </c>
      <c r="Q1887" s="184">
        <v>16.957100000000001</v>
      </c>
      <c r="R1887" s="184">
        <v>35.095799999999997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44412</v>
      </c>
      <c r="E1888" s="184">
        <v>18.108699999999999</v>
      </c>
      <c r="F1888" s="184">
        <v>-3.2599999999999997E-2</v>
      </c>
      <c r="G1888" s="184">
        <v>1.6834</v>
      </c>
      <c r="H1888" s="184">
        <v>1.7690999999999999</v>
      </c>
      <c r="I1888" s="184">
        <v>3.4847999999999999</v>
      </c>
      <c r="J1888" s="184">
        <v>3.6743999999999999</v>
      </c>
      <c r="K1888" s="184">
        <v>14.958399999999999</v>
      </c>
      <c r="L1888" s="184">
        <v>14.1036</v>
      </c>
      <c r="M1888" s="184">
        <v>41.5627</v>
      </c>
      <c r="N1888" s="184">
        <v>53.768500000000003</v>
      </c>
      <c r="O1888" s="184">
        <v>9.9124999999999996</v>
      </c>
      <c r="P1888" s="184">
        <v>10.7521</v>
      </c>
      <c r="Q1888" s="184">
        <v>10.565200000000001</v>
      </c>
      <c r="R1888" s="184">
        <v>25.1371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44412</v>
      </c>
      <c r="E1889" s="184">
        <v>16.139399999999998</v>
      </c>
      <c r="F1889" s="184">
        <v>-3.78E-2</v>
      </c>
      <c r="G1889" s="184">
        <v>1.6577999999999999</v>
      </c>
      <c r="H1889" s="184">
        <v>1.7334000000000001</v>
      </c>
      <c r="I1889" s="184">
        <v>3.4085999999999999</v>
      </c>
      <c r="J1889" s="184">
        <v>3.5074999999999998</v>
      </c>
      <c r="K1889" s="184">
        <v>14.438700000000001</v>
      </c>
      <c r="L1889" s="184">
        <v>13.0931</v>
      </c>
      <c r="M1889" s="184">
        <v>38.875399999999999</v>
      </c>
      <c r="N1889" s="184">
        <v>50.160499999999999</v>
      </c>
      <c r="O1889" s="184">
        <v>7.9695999999999998</v>
      </c>
      <c r="P1889" s="184">
        <v>8.6824999999999992</v>
      </c>
      <c r="Q1889" s="184">
        <v>8.4330999999999996</v>
      </c>
      <c r="R1889" s="184">
        <v>22.660499999999999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44412</v>
      </c>
      <c r="E1890" s="184">
        <v>392.05921434365399</v>
      </c>
      <c r="F1890" s="184">
        <v>-0.33660000000000001</v>
      </c>
      <c r="G1890" s="184">
        <v>1.7751999999999999</v>
      </c>
      <c r="H1890" s="184">
        <v>3.5295999999999998</v>
      </c>
      <c r="I1890" s="184">
        <v>4.8029999999999999</v>
      </c>
      <c r="J1890" s="184">
        <v>6.0086000000000004</v>
      </c>
      <c r="K1890" s="184">
        <v>16.884</v>
      </c>
      <c r="L1890" s="184">
        <v>15.5815</v>
      </c>
      <c r="M1890" s="184">
        <v>51.731999999999999</v>
      </c>
      <c r="N1890" s="184">
        <v>63.380600000000001</v>
      </c>
      <c r="O1890" s="184">
        <v>14.1569</v>
      </c>
      <c r="P1890" s="184">
        <v>14.8909</v>
      </c>
      <c r="Q1890" s="184">
        <v>16.378</v>
      </c>
      <c r="R1890" s="184">
        <v>27.770099999999999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44412</v>
      </c>
      <c r="E1891" s="184">
        <v>52.631500000000003</v>
      </c>
      <c r="F1891" s="184">
        <v>-0.33479999999999999</v>
      </c>
      <c r="G1891" s="184">
        <v>1.7844</v>
      </c>
      <c r="H1891" s="184">
        <v>3.5425</v>
      </c>
      <c r="I1891" s="184">
        <v>4.8311000000000002</v>
      </c>
      <c r="J1891" s="184">
        <v>6.0708000000000002</v>
      </c>
      <c r="K1891" s="184">
        <v>17.075700000000001</v>
      </c>
      <c r="L1891" s="184">
        <v>15.954700000000001</v>
      </c>
      <c r="M1891" s="184">
        <v>52.472000000000001</v>
      </c>
      <c r="N1891" s="184">
        <v>64.446200000000005</v>
      </c>
      <c r="O1891" s="184">
        <v>14.9009</v>
      </c>
      <c r="P1891" s="184">
        <v>15.831300000000001</v>
      </c>
      <c r="Q1891" s="184">
        <v>16.197099999999999</v>
      </c>
      <c r="R1891" s="184">
        <v>28.602699999999999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44412</v>
      </c>
      <c r="E1892" s="184">
        <v>58.048999999999999</v>
      </c>
      <c r="F1892" s="184">
        <v>-0.15140000000000001</v>
      </c>
      <c r="G1892" s="184">
        <v>1.5784</v>
      </c>
      <c r="H1892" s="184">
        <v>2.6343999999999999</v>
      </c>
      <c r="I1892" s="184">
        <v>4.5288000000000004</v>
      </c>
      <c r="J1892" s="184">
        <v>5.7725</v>
      </c>
      <c r="K1892" s="184">
        <v>17.935400000000001</v>
      </c>
      <c r="L1892" s="184">
        <v>20.174299999999999</v>
      </c>
      <c r="M1892" s="184">
        <v>51.216500000000003</v>
      </c>
      <c r="N1892" s="184">
        <v>62.953699999999998</v>
      </c>
      <c r="O1892" s="184">
        <v>14.435700000000001</v>
      </c>
      <c r="P1892" s="184">
        <v>15.570600000000001</v>
      </c>
      <c r="Q1892" s="184">
        <v>19.810700000000001</v>
      </c>
      <c r="R1892" s="184">
        <v>28.397500000000001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44412</v>
      </c>
      <c r="E1893" s="184">
        <v>54.017000000000003</v>
      </c>
      <c r="F1893" s="184">
        <v>-0.15340000000000001</v>
      </c>
      <c r="G1893" s="184">
        <v>1.5663</v>
      </c>
      <c r="H1893" s="184">
        <v>2.6158999999999999</v>
      </c>
      <c r="I1893" s="184">
        <v>4.4877000000000002</v>
      </c>
      <c r="J1893" s="184">
        <v>5.6795</v>
      </c>
      <c r="K1893" s="184">
        <v>17.645600000000002</v>
      </c>
      <c r="L1893" s="184">
        <v>19.604500000000002</v>
      </c>
      <c r="M1893" s="184">
        <v>50.147300000000001</v>
      </c>
      <c r="N1893" s="184">
        <v>61.403799999999997</v>
      </c>
      <c r="O1893" s="184">
        <v>13.3361</v>
      </c>
      <c r="P1893" s="184">
        <v>14.518599999999999</v>
      </c>
      <c r="Q1893" s="184">
        <v>15.6828</v>
      </c>
      <c r="R1893" s="184">
        <v>27.1571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44412</v>
      </c>
      <c r="E1894" s="184">
        <v>115.27209999999999</v>
      </c>
      <c r="F1894" s="184">
        <v>-0.2843</v>
      </c>
      <c r="G1894" s="184">
        <v>1.6178999999999999</v>
      </c>
      <c r="H1894" s="184">
        <v>2.4716999999999998</v>
      </c>
      <c r="I1894" s="184">
        <v>3.5240999999999998</v>
      </c>
      <c r="J1894" s="184">
        <v>5.7358000000000002</v>
      </c>
      <c r="K1894" s="184">
        <v>19.402200000000001</v>
      </c>
      <c r="L1894" s="184">
        <v>21.647099999999998</v>
      </c>
      <c r="M1894" s="184">
        <v>55.842399999999998</v>
      </c>
      <c r="N1894" s="184">
        <v>66.957499999999996</v>
      </c>
      <c r="O1894" s="184">
        <v>15.956899999999999</v>
      </c>
      <c r="P1894" s="184">
        <v>15.444599999999999</v>
      </c>
      <c r="Q1894" s="184">
        <v>16.3247</v>
      </c>
      <c r="R1894" s="184">
        <v>29.420300000000001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44412</v>
      </c>
      <c r="E1895" s="184">
        <v>122.71129999999999</v>
      </c>
      <c r="F1895" s="184">
        <v>-0.28249999999999997</v>
      </c>
      <c r="G1895" s="184">
        <v>1.6263000000000001</v>
      </c>
      <c r="H1895" s="184">
        <v>2.4834999999999998</v>
      </c>
      <c r="I1895" s="184">
        <v>3.5495999999999999</v>
      </c>
      <c r="J1895" s="184">
        <v>5.7919999999999998</v>
      </c>
      <c r="K1895" s="184">
        <v>19.585599999999999</v>
      </c>
      <c r="L1895" s="184">
        <v>22.0258</v>
      </c>
      <c r="M1895" s="184">
        <v>56.583199999999998</v>
      </c>
      <c r="N1895" s="184">
        <v>68.001499999999993</v>
      </c>
      <c r="O1895" s="184">
        <v>16.7011</v>
      </c>
      <c r="P1895" s="184">
        <v>16.261199999999999</v>
      </c>
      <c r="Q1895" s="184">
        <v>15.976900000000001</v>
      </c>
      <c r="R1895" s="184">
        <v>30.255299999999998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44412</v>
      </c>
      <c r="E1896" s="184">
        <v>75.540000000000006</v>
      </c>
      <c r="F1896" s="184">
        <v>0.50560000000000005</v>
      </c>
      <c r="G1896" s="184">
        <v>2.0811000000000002</v>
      </c>
      <c r="H1896" s="184">
        <v>2.9296000000000002</v>
      </c>
      <c r="I1896" s="184">
        <v>3.3519999999999999</v>
      </c>
      <c r="J1896" s="184">
        <v>3.9207999999999998</v>
      </c>
      <c r="K1896" s="184">
        <v>13.6624</v>
      </c>
      <c r="L1896" s="184">
        <v>12.9655</v>
      </c>
      <c r="M1896" s="184">
        <v>43.366900000000001</v>
      </c>
      <c r="N1896" s="184">
        <v>59.468000000000004</v>
      </c>
      <c r="O1896" s="184">
        <v>11.823399999999999</v>
      </c>
      <c r="P1896" s="184">
        <v>11.4848</v>
      </c>
      <c r="Q1896" s="184">
        <v>14.0261</v>
      </c>
      <c r="R1896" s="184">
        <v>20.079699999999999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44412</v>
      </c>
      <c r="E1897" s="184">
        <v>74.39</v>
      </c>
      <c r="F1897" s="184">
        <v>0.51339999999999997</v>
      </c>
      <c r="G1897" s="184">
        <v>2.0859000000000001</v>
      </c>
      <c r="H1897" s="184">
        <v>2.9333999999999998</v>
      </c>
      <c r="I1897" s="184">
        <v>3.3338000000000001</v>
      </c>
      <c r="J1897" s="184">
        <v>3.8820999999999999</v>
      </c>
      <c r="K1897" s="184">
        <v>13.5205</v>
      </c>
      <c r="L1897" s="184">
        <v>12.695</v>
      </c>
      <c r="M1897" s="184">
        <v>42.837899999999998</v>
      </c>
      <c r="N1897" s="184">
        <v>58.681699999999999</v>
      </c>
      <c r="O1897" s="184">
        <v>11.343299999999999</v>
      </c>
      <c r="P1897" s="184">
        <v>11.108000000000001</v>
      </c>
      <c r="Q1897" s="184">
        <v>13.708600000000001</v>
      </c>
      <c r="R1897" s="184">
        <v>19.4848</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44412</v>
      </c>
      <c r="E1898" s="184">
        <v>183.64449999999999</v>
      </c>
      <c r="F1898" s="184">
        <v>0.54320000000000002</v>
      </c>
      <c r="G1898" s="184">
        <v>2.1770999999999998</v>
      </c>
      <c r="H1898" s="184">
        <v>3.4079999999999999</v>
      </c>
      <c r="I1898" s="184">
        <v>4.1086</v>
      </c>
      <c r="J1898" s="184">
        <v>4.5411999999999999</v>
      </c>
      <c r="K1898" s="184">
        <v>13.8058</v>
      </c>
      <c r="L1898" s="184">
        <v>10.8621</v>
      </c>
      <c r="M1898" s="184">
        <v>33.168199999999999</v>
      </c>
      <c r="N1898" s="184">
        <v>42.018799999999999</v>
      </c>
      <c r="O1898" s="184">
        <v>8.827</v>
      </c>
      <c r="P1898" s="184">
        <v>13.1058</v>
      </c>
      <c r="Q1898" s="184">
        <v>18.542899999999999</v>
      </c>
      <c r="R1898" s="184">
        <v>20.575700000000001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44412</v>
      </c>
      <c r="E1899" s="184">
        <v>198.79079999999999</v>
      </c>
      <c r="F1899" s="184">
        <v>0.54620000000000002</v>
      </c>
      <c r="G1899" s="184">
        <v>2.1907999999999999</v>
      </c>
      <c r="H1899" s="184">
        <v>3.4281000000000001</v>
      </c>
      <c r="I1899" s="184">
        <v>4.1626000000000003</v>
      </c>
      <c r="J1899" s="184">
        <v>4.6505000000000001</v>
      </c>
      <c r="K1899" s="184">
        <v>14.115</v>
      </c>
      <c r="L1899" s="184">
        <v>11.466200000000001</v>
      </c>
      <c r="M1899" s="184">
        <v>34.302100000000003</v>
      </c>
      <c r="N1899" s="184">
        <v>43.654400000000003</v>
      </c>
      <c r="O1899" s="184">
        <v>10.3005</v>
      </c>
      <c r="P1899" s="184">
        <v>14.4338</v>
      </c>
      <c r="Q1899" s="184">
        <v>17.222799999999999</v>
      </c>
      <c r="R1899" s="184">
        <v>22.1541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44412</v>
      </c>
      <c r="E1902" s="184">
        <v>13.5741</v>
      </c>
      <c r="F1902" s="184">
        <v>-9.5999999999999992E-3</v>
      </c>
      <c r="G1902" s="184">
        <v>0.21560000000000001</v>
      </c>
      <c r="H1902" s="184">
        <v>0.23780000000000001</v>
      </c>
      <c r="I1902" s="184">
        <v>0.33260000000000001</v>
      </c>
      <c r="J1902" s="184">
        <v>0.58609999999999995</v>
      </c>
      <c r="K1902" s="184">
        <v>10.633800000000001</v>
      </c>
      <c r="L1902" s="184">
        <v>11.6493</v>
      </c>
      <c r="M1902" s="184">
        <v>33.706000000000003</v>
      </c>
      <c r="N1902" s="184">
        <v>41.3718</v>
      </c>
      <c r="O1902" s="184">
        <v>10.702199999999999</v>
      </c>
      <c r="P1902" s="184"/>
      <c r="Q1902" s="184">
        <v>10.702199999999999</v>
      </c>
      <c r="R1902" s="184">
        <v>20.6996</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44412</v>
      </c>
      <c r="E1903" s="184">
        <v>12.984299999999999</v>
      </c>
      <c r="F1903" s="184">
        <v>-1.3100000000000001E-2</v>
      </c>
      <c r="G1903" s="184">
        <v>0.2006</v>
      </c>
      <c r="H1903" s="184">
        <v>0.21609999999999999</v>
      </c>
      <c r="I1903" s="184">
        <v>0.28649999999999998</v>
      </c>
      <c r="J1903" s="184">
        <v>0.48520000000000002</v>
      </c>
      <c r="K1903" s="184">
        <v>10.3263</v>
      </c>
      <c r="L1903" s="184">
        <v>11.046200000000001</v>
      </c>
      <c r="M1903" s="184">
        <v>32.614600000000003</v>
      </c>
      <c r="N1903" s="184">
        <v>39.828099999999999</v>
      </c>
      <c r="O1903" s="184">
        <v>9.0779999999999994</v>
      </c>
      <c r="P1903" s="184"/>
      <c r="Q1903" s="184">
        <v>9.0779999999999994</v>
      </c>
      <c r="R1903" s="184">
        <v>19.331800000000001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44412</v>
      </c>
      <c r="E1904" s="184">
        <v>367.26979999999998</v>
      </c>
      <c r="F1904" s="184">
        <v>-9.06E-2</v>
      </c>
      <c r="G1904" s="184">
        <v>1.4198999999999999</v>
      </c>
      <c r="H1904" s="184">
        <v>2.1076999999999999</v>
      </c>
      <c r="I1904" s="184">
        <v>3.1774</v>
      </c>
      <c r="J1904" s="184">
        <v>3.3849</v>
      </c>
      <c r="K1904" s="184">
        <v>17.983599999999999</v>
      </c>
      <c r="L1904" s="184">
        <v>17.069500000000001</v>
      </c>
      <c r="M1904" s="184">
        <v>64.522000000000006</v>
      </c>
      <c r="N1904" s="184">
        <v>80.090100000000007</v>
      </c>
      <c r="O1904" s="184">
        <v>11.1859</v>
      </c>
      <c r="P1904" s="184">
        <v>13.361800000000001</v>
      </c>
      <c r="Q1904" s="184">
        <v>17.437100000000001</v>
      </c>
      <c r="R1904" s="184">
        <v>27.2136</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44412</v>
      </c>
      <c r="E1905" s="184">
        <v>391.8503</v>
      </c>
      <c r="F1905" s="184">
        <v>-8.8499999999999995E-2</v>
      </c>
      <c r="G1905" s="184">
        <v>1.4307000000000001</v>
      </c>
      <c r="H1905" s="184">
        <v>2.1230000000000002</v>
      </c>
      <c r="I1905" s="184">
        <v>3.2122999999999999</v>
      </c>
      <c r="J1905" s="184">
        <v>3.4651000000000001</v>
      </c>
      <c r="K1905" s="184">
        <v>18.241</v>
      </c>
      <c r="L1905" s="184">
        <v>17.5732</v>
      </c>
      <c r="M1905" s="184">
        <v>65.621799999999993</v>
      </c>
      <c r="N1905" s="184">
        <v>81.725700000000003</v>
      </c>
      <c r="O1905" s="184">
        <v>12.170299999999999</v>
      </c>
      <c r="P1905" s="184">
        <v>14.3118</v>
      </c>
      <c r="Q1905" s="184">
        <v>14.120100000000001</v>
      </c>
      <c r="R1905" s="184">
        <v>28.4084</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44412</v>
      </c>
      <c r="E1906" s="184">
        <v>16.09</v>
      </c>
      <c r="F1906" s="184">
        <v>0.1245</v>
      </c>
      <c r="G1906" s="184">
        <v>2.6147999999999998</v>
      </c>
      <c r="H1906" s="184">
        <v>3.2734000000000001</v>
      </c>
      <c r="I1906" s="184">
        <v>5.0946999999999996</v>
      </c>
      <c r="J1906" s="184">
        <v>6.0646000000000004</v>
      </c>
      <c r="K1906" s="184">
        <v>18.395900000000001</v>
      </c>
      <c r="L1906" s="184">
        <v>15.1754</v>
      </c>
      <c r="M1906" s="184">
        <v>45.610900000000001</v>
      </c>
      <c r="N1906" s="184">
        <v>53.677199999999999</v>
      </c>
      <c r="O1906" s="184"/>
      <c r="P1906" s="184"/>
      <c r="Q1906" s="184">
        <v>19.5322</v>
      </c>
      <c r="R1906" s="184">
        <v>27.680299999999999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44412</v>
      </c>
      <c r="E1907" s="184">
        <v>15.76</v>
      </c>
      <c r="F1907" s="184">
        <v>0.12709999999999999</v>
      </c>
      <c r="G1907" s="184">
        <v>2.6042000000000001</v>
      </c>
      <c r="H1907" s="184">
        <v>3.2088999999999999</v>
      </c>
      <c r="I1907" s="184">
        <v>5.0667</v>
      </c>
      <c r="J1907" s="184">
        <v>5.9851999999999999</v>
      </c>
      <c r="K1907" s="184">
        <v>18.229600000000001</v>
      </c>
      <c r="L1907" s="184">
        <v>14.7851</v>
      </c>
      <c r="M1907" s="184">
        <v>44.986199999999997</v>
      </c>
      <c r="N1907" s="184">
        <v>52.565300000000001</v>
      </c>
      <c r="O1907" s="184"/>
      <c r="P1907" s="184"/>
      <c r="Q1907" s="184">
        <v>18.6066</v>
      </c>
      <c r="R1907" s="184">
        <v>26.819099999999999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44412</v>
      </c>
      <c r="E1908" s="184">
        <v>102.0457</v>
      </c>
      <c r="F1908" s="184">
        <v>0.2331</v>
      </c>
      <c r="G1908" s="184">
        <v>2.0356999999999998</v>
      </c>
      <c r="H1908" s="184">
        <v>2.9266000000000001</v>
      </c>
      <c r="I1908" s="184">
        <v>4.7093999999999996</v>
      </c>
      <c r="J1908" s="184">
        <v>4.8791000000000002</v>
      </c>
      <c r="K1908" s="184">
        <v>16.613399999999999</v>
      </c>
      <c r="L1908" s="184">
        <v>15.0726</v>
      </c>
      <c r="M1908" s="184">
        <v>46.633600000000001</v>
      </c>
      <c r="N1908" s="184">
        <v>59.649000000000001</v>
      </c>
      <c r="O1908" s="184">
        <v>16.077300000000001</v>
      </c>
      <c r="P1908" s="184">
        <v>15.2554</v>
      </c>
      <c r="Q1908" s="184">
        <v>14.301299999999999</v>
      </c>
      <c r="R1908" s="184">
        <v>29.977</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44412</v>
      </c>
      <c r="E1909" s="184">
        <v>95.906800000000004</v>
      </c>
      <c r="F1909" s="184">
        <v>0.23130000000000001</v>
      </c>
      <c r="G1909" s="184">
        <v>2.0266999999999999</v>
      </c>
      <c r="H1909" s="184">
        <v>2.9131</v>
      </c>
      <c r="I1909" s="184">
        <v>4.6798999999999999</v>
      </c>
      <c r="J1909" s="184">
        <v>4.8143000000000002</v>
      </c>
      <c r="K1909" s="184">
        <v>16.4131</v>
      </c>
      <c r="L1909" s="184">
        <v>14.6752</v>
      </c>
      <c r="M1909" s="184">
        <v>45.886000000000003</v>
      </c>
      <c r="N1909" s="184">
        <v>58.567399999999999</v>
      </c>
      <c r="O1909" s="184">
        <v>15.301399999999999</v>
      </c>
      <c r="P1909" s="184">
        <v>14.4465</v>
      </c>
      <c r="Q1909" s="184">
        <v>15.1242</v>
      </c>
      <c r="R1909" s="184">
        <v>29.131799999999998</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-4.53E-2</v>
      </c>
      <c r="G1910" s="186">
        <v>1.5671375000000001</v>
      </c>
      <c r="H1910" s="186">
        <v>2.5746781249999988</v>
      </c>
      <c r="I1910" s="186">
        <v>3.8624468750000007</v>
      </c>
      <c r="J1910" s="186">
        <v>4.6211062500000004</v>
      </c>
      <c r="K1910" s="186">
        <v>15.946856250000002</v>
      </c>
      <c r="L1910" s="186">
        <v>17.740484374999998</v>
      </c>
      <c r="M1910" s="186">
        <v>49.52553666666666</v>
      </c>
      <c r="N1910" s="186">
        <v>61.973699999999994</v>
      </c>
      <c r="O1910" s="186">
        <v>12.323726923076919</v>
      </c>
      <c r="P1910" s="186">
        <v>13.787362500000002</v>
      </c>
      <c r="Q1910" s="186">
        <v>16.510309374999995</v>
      </c>
      <c r="R1910" s="186">
        <v>26.244673333333331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-6.3149999999999998E-2</v>
      </c>
      <c r="G1911" s="186">
        <v>1.7074500000000001</v>
      </c>
      <c r="H1911" s="186">
        <v>2.9061500000000002</v>
      </c>
      <c r="I1911" s="186">
        <v>4.4861500000000003</v>
      </c>
      <c r="J1911" s="186">
        <v>4.8751999999999995</v>
      </c>
      <c r="K1911" s="186">
        <v>16.20945</v>
      </c>
      <c r="L1911" s="186">
        <v>16.5121</v>
      </c>
      <c r="M1911" s="186">
        <v>46.804650000000002</v>
      </c>
      <c r="N1911" s="186">
        <v>58.624549999999999</v>
      </c>
      <c r="O1911" s="186">
        <v>11.996849999999998</v>
      </c>
      <c r="P1911" s="186">
        <v>14.3728</v>
      </c>
      <c r="Q1911" s="186">
        <v>16.283349999999999</v>
      </c>
      <c r="R1911" s="186">
        <v>26.988099999999999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44412</v>
      </c>
      <c r="C8" s="65">
        <f>VLOOKUP($A8,'Return Data'!$B$7:$R$2843,4,0)</f>
        <v>29.105599999999999</v>
      </c>
      <c r="D8" s="65">
        <f>VLOOKUP($A8,'Return Data'!$B$7:$R$2843,10,0)</f>
        <v>12.301399999999999</v>
      </c>
      <c r="E8" s="66">
        <f t="shared" ref="E8:E16" si="0">RANK(D8,D$8:D$16,0)</f>
        <v>3</v>
      </c>
      <c r="F8" s="65">
        <f>VLOOKUP($A8,'Return Data'!$B$7:$R$2843,11,0)</f>
        <v>12.8246</v>
      </c>
      <c r="G8" s="66">
        <f t="shared" ref="G8:G16" si="1">RANK(F8,F$8:F$16,0)</f>
        <v>3</v>
      </c>
      <c r="H8" s="65">
        <f>VLOOKUP($A8,'Return Data'!$B$7:$R$2843,12,0)</f>
        <v>29.709900000000001</v>
      </c>
      <c r="I8" s="66">
        <f t="shared" ref="I8:I16" si="2">RANK(H8,H$8:H$16,0)</f>
        <v>4</v>
      </c>
      <c r="J8" s="65">
        <f>VLOOKUP($A8,'Return Data'!$B$7:$R$2843,13,0)</f>
        <v>36.963000000000001</v>
      </c>
      <c r="K8" s="66">
        <f t="shared" ref="K8:K16" si="3">RANK(J8,J$8:J$16,0)</f>
        <v>4</v>
      </c>
      <c r="L8" s="65">
        <f>VLOOKUP($A8,'Return Data'!$B$7:$R$2843,17,0)</f>
        <v>22.613299999999999</v>
      </c>
      <c r="M8" s="66">
        <f t="shared" ref="M8:M14" si="4">RANK(L8,L$8:L$16,0)</f>
        <v>2</v>
      </c>
      <c r="N8" s="65">
        <f>VLOOKUP($A8,'Return Data'!$B$7:$R$2843,14,0)</f>
        <v>14.616300000000001</v>
      </c>
      <c r="O8" s="66">
        <f t="shared" ref="O8:O14" si="5">RANK(N8,N$8:N$16,0)</f>
        <v>2</v>
      </c>
      <c r="P8" s="65">
        <f>VLOOKUP($A8,'Return Data'!$B$7:$R$2843,15,0)</f>
        <v>11.893700000000001</v>
      </c>
      <c r="Q8" s="66">
        <f t="shared" ref="Q8:Q14" si="6">RANK(P8,P$8:P$16,0)</f>
        <v>3</v>
      </c>
      <c r="R8" s="65">
        <f>VLOOKUP($A8,'Return Data'!$B$7:$R$2843,16,0)</f>
        <v>10.2423</v>
      </c>
      <c r="S8" s="67">
        <f t="shared" ref="S8:S16" si="7">RANK(R8,R$8:R$16,0)</f>
        <v>5</v>
      </c>
    </row>
    <row r="9" spans="1:20" x14ac:dyDescent="0.3">
      <c r="A9" s="63" t="s">
        <v>1244</v>
      </c>
      <c r="B9" s="64">
        <f>VLOOKUP($A9,'Return Data'!$B$7:$R$2843,3,0)</f>
        <v>44412</v>
      </c>
      <c r="C9" s="65">
        <f>VLOOKUP($A9,'Return Data'!$B$7:$R$2843,4,0)</f>
        <v>45.622999999999998</v>
      </c>
      <c r="D9" s="65">
        <f>VLOOKUP($A9,'Return Data'!$B$7:$R$2843,10,0)</f>
        <v>10.1393</v>
      </c>
      <c r="E9" s="66">
        <f t="shared" si="0"/>
        <v>6</v>
      </c>
      <c r="F9" s="65">
        <f>VLOOKUP($A9,'Return Data'!$B$7:$R$2843,11,0)</f>
        <v>10.421900000000001</v>
      </c>
      <c r="G9" s="66">
        <f t="shared" si="1"/>
        <v>5</v>
      </c>
      <c r="H9" s="65">
        <f>VLOOKUP($A9,'Return Data'!$B$7:$R$2843,12,0)</f>
        <v>26.033899999999999</v>
      </c>
      <c r="I9" s="66">
        <f t="shared" si="2"/>
        <v>5</v>
      </c>
      <c r="J9" s="65">
        <f>VLOOKUP($A9,'Return Data'!$B$7:$R$2843,13,0)</f>
        <v>30.250900000000001</v>
      </c>
      <c r="K9" s="66">
        <f t="shared" si="3"/>
        <v>5</v>
      </c>
      <c r="L9" s="65">
        <f>VLOOKUP($A9,'Return Data'!$B$7:$R$2843,17,0)</f>
        <v>21.530899999999999</v>
      </c>
      <c r="M9" s="66">
        <f t="shared" si="4"/>
        <v>3</v>
      </c>
      <c r="N9" s="65">
        <f>VLOOKUP($A9,'Return Data'!$B$7:$R$2843,14,0)</f>
        <v>12.608700000000001</v>
      </c>
      <c r="O9" s="66">
        <f t="shared" si="5"/>
        <v>4</v>
      </c>
      <c r="P9" s="65">
        <f>VLOOKUP($A9,'Return Data'!$B$7:$R$2843,15,0)</f>
        <v>10.952500000000001</v>
      </c>
      <c r="Q9" s="66">
        <f t="shared" si="6"/>
        <v>4</v>
      </c>
      <c r="R9" s="65">
        <f>VLOOKUP($A9,'Return Data'!$B$7:$R$2843,16,0)</f>
        <v>9.9671000000000003</v>
      </c>
      <c r="S9" s="67">
        <f t="shared" si="7"/>
        <v>6</v>
      </c>
    </row>
    <row r="10" spans="1:20" x14ac:dyDescent="0.3">
      <c r="A10" s="63" t="s">
        <v>1246</v>
      </c>
      <c r="B10" s="64">
        <f>VLOOKUP($A10,'Return Data'!$B$7:$R$2843,3,0)</f>
        <v>44412</v>
      </c>
      <c r="C10" s="65">
        <f>VLOOKUP($A10,'Return Data'!$B$7:$R$2843,4,0)</f>
        <v>377.71620000000001</v>
      </c>
      <c r="D10" s="65">
        <f>VLOOKUP($A10,'Return Data'!$B$7:$R$2843,10,0)</f>
        <v>11.4635</v>
      </c>
      <c r="E10" s="66">
        <f t="shared" si="0"/>
        <v>4</v>
      </c>
      <c r="F10" s="65">
        <f>VLOOKUP($A10,'Return Data'!$B$7:$R$2843,11,0)</f>
        <v>16.078600000000002</v>
      </c>
      <c r="G10" s="66">
        <f t="shared" si="1"/>
        <v>2</v>
      </c>
      <c r="H10" s="65">
        <f>VLOOKUP($A10,'Return Data'!$B$7:$R$2843,12,0)</f>
        <v>44.966500000000003</v>
      </c>
      <c r="I10" s="66">
        <f t="shared" si="2"/>
        <v>2</v>
      </c>
      <c r="J10" s="65">
        <f>VLOOKUP($A10,'Return Data'!$B$7:$R$2843,13,0)</f>
        <v>44.773400000000002</v>
      </c>
      <c r="K10" s="66">
        <f t="shared" si="3"/>
        <v>2</v>
      </c>
      <c r="L10" s="65">
        <f>VLOOKUP($A10,'Return Data'!$B$7:$R$2843,17,0)</f>
        <v>20.837599999999998</v>
      </c>
      <c r="M10" s="66">
        <f t="shared" si="4"/>
        <v>4</v>
      </c>
      <c r="N10" s="65">
        <f>VLOOKUP($A10,'Return Data'!$B$7:$R$2843,14,0)</f>
        <v>13.8566</v>
      </c>
      <c r="O10" s="66">
        <f t="shared" si="5"/>
        <v>3</v>
      </c>
      <c r="P10" s="65">
        <f>VLOOKUP($A10,'Return Data'!$B$7:$R$2843,15,0)</f>
        <v>13.5984</v>
      </c>
      <c r="Q10" s="66">
        <f t="shared" si="6"/>
        <v>2</v>
      </c>
      <c r="R10" s="65">
        <f>VLOOKUP($A10,'Return Data'!$B$7:$R$2843,16,0)</f>
        <v>21.3429</v>
      </c>
      <c r="S10" s="67">
        <f t="shared" si="7"/>
        <v>2</v>
      </c>
    </row>
    <row r="11" spans="1:20" x14ac:dyDescent="0.3">
      <c r="A11" s="63" t="s">
        <v>2023</v>
      </c>
      <c r="B11" s="64">
        <f>VLOOKUP($A11,'Return Data'!$B$7:$R$2843,3,0)</f>
        <v>44412</v>
      </c>
      <c r="C11" s="65">
        <f>VLOOKUP($A11,'Return Data'!$B$7:$R$2843,4,0)</f>
        <v>23.926600000000001</v>
      </c>
      <c r="D11" s="65">
        <f>VLOOKUP($A11,'Return Data'!$B$7:$R$2843,10,0)</f>
        <v>10.8812</v>
      </c>
      <c r="E11" s="66">
        <f t="shared" si="0"/>
        <v>5</v>
      </c>
      <c r="F11" s="65">
        <f>VLOOKUP($A11,'Return Data'!$B$7:$R$2843,11,0)</f>
        <v>8.9093</v>
      </c>
      <c r="G11" s="66">
        <f t="shared" si="1"/>
        <v>6</v>
      </c>
      <c r="H11" s="65">
        <f>VLOOKUP($A11,'Return Data'!$B$7:$R$2843,12,0)</f>
        <v>24.178599999999999</v>
      </c>
      <c r="I11" s="66">
        <f t="shared" si="2"/>
        <v>6</v>
      </c>
      <c r="J11" s="65">
        <f>VLOOKUP($A11,'Return Data'!$B$7:$R$2843,13,0)</f>
        <v>28.253599999999999</v>
      </c>
      <c r="K11" s="66">
        <f t="shared" si="3"/>
        <v>6</v>
      </c>
      <c r="L11" s="65">
        <f>VLOOKUP($A11,'Return Data'!$B$7:$R$2843,17,0)</f>
        <v>16.773299999999999</v>
      </c>
      <c r="M11" s="66">
        <f t="shared" si="4"/>
        <v>5</v>
      </c>
      <c r="N11" s="65">
        <f>VLOOKUP($A11,'Return Data'!$B$7:$R$2843,14,0)</f>
        <v>11.3743</v>
      </c>
      <c r="O11" s="66">
        <f t="shared" si="5"/>
        <v>6</v>
      </c>
      <c r="P11" s="65">
        <f>VLOOKUP($A11,'Return Data'!$B$7:$R$2843,15,0)</f>
        <v>8.6417999999999999</v>
      </c>
      <c r="Q11" s="66">
        <f t="shared" si="6"/>
        <v>6</v>
      </c>
      <c r="R11" s="65">
        <f>VLOOKUP($A11,'Return Data'!$B$7:$R$2843,16,0)</f>
        <v>8.8035999999999994</v>
      </c>
      <c r="S11" s="67">
        <f t="shared" si="7"/>
        <v>8</v>
      </c>
    </row>
    <row r="12" spans="1:20" x14ac:dyDescent="0.3">
      <c r="A12" s="63" t="s">
        <v>1248</v>
      </c>
      <c r="B12" s="64">
        <f>VLOOKUP($A12,'Return Data'!$B$7:$R$2843,3,0)</f>
        <v>44412</v>
      </c>
      <c r="C12" s="65">
        <f>VLOOKUP($A12,'Return Data'!$B$7:$R$2843,4,0)</f>
        <v>73.841700000000003</v>
      </c>
      <c r="D12" s="65">
        <f>VLOOKUP($A12,'Return Data'!$B$7:$R$2843,10,0)</f>
        <v>18.272200000000002</v>
      </c>
      <c r="E12" s="66">
        <f t="shared" si="0"/>
        <v>1</v>
      </c>
      <c r="F12" s="65">
        <f>VLOOKUP($A12,'Return Data'!$B$7:$R$2843,11,0)</f>
        <v>43.678199999999997</v>
      </c>
      <c r="G12" s="66">
        <f t="shared" si="1"/>
        <v>1</v>
      </c>
      <c r="H12" s="65">
        <f>VLOOKUP($A12,'Return Data'!$B$7:$R$2843,12,0)</f>
        <v>55.4101</v>
      </c>
      <c r="I12" s="66">
        <f t="shared" si="2"/>
        <v>1</v>
      </c>
      <c r="J12" s="65">
        <f>VLOOKUP($A12,'Return Data'!$B$7:$R$2843,13,0)</f>
        <v>65.368600000000001</v>
      </c>
      <c r="K12" s="66">
        <f t="shared" si="3"/>
        <v>1</v>
      </c>
      <c r="L12" s="65">
        <f>VLOOKUP($A12,'Return Data'!$B$7:$R$2843,17,0)</f>
        <v>40.049900000000001</v>
      </c>
      <c r="M12" s="66">
        <f t="shared" si="4"/>
        <v>1</v>
      </c>
      <c r="N12" s="65">
        <f>VLOOKUP($A12,'Return Data'!$B$7:$R$2843,14,0)</f>
        <v>28.499600000000001</v>
      </c>
      <c r="O12" s="66">
        <f t="shared" si="5"/>
        <v>1</v>
      </c>
      <c r="P12" s="65">
        <f>VLOOKUP($A12,'Return Data'!$B$7:$R$2843,15,0)</f>
        <v>18.017499999999998</v>
      </c>
      <c r="Q12" s="66">
        <f t="shared" si="6"/>
        <v>1</v>
      </c>
      <c r="R12" s="65">
        <f>VLOOKUP($A12,'Return Data'!$B$7:$R$2843,16,0)</f>
        <v>10.3028</v>
      </c>
      <c r="S12" s="67">
        <f t="shared" si="7"/>
        <v>4</v>
      </c>
    </row>
    <row r="13" spans="1:20" x14ac:dyDescent="0.3">
      <c r="A13" s="63" t="s">
        <v>1604</v>
      </c>
      <c r="B13" s="64">
        <f>VLOOKUP($A13,'Return Data'!$B$7:$R$2843,3,0)</f>
        <v>44412</v>
      </c>
      <c r="C13" s="65">
        <f>VLOOKUP($A13,'Return Data'!$B$7:$R$2843,4,0)</f>
        <v>22.915299999999998</v>
      </c>
      <c r="D13" s="65">
        <f>VLOOKUP($A13,'Return Data'!$B$7:$R$2843,10,0)</f>
        <v>15.6046</v>
      </c>
      <c r="E13" s="66">
        <f t="shared" si="0"/>
        <v>2</v>
      </c>
      <c r="F13" s="65">
        <f>VLOOKUP($A13,'Return Data'!$B$7:$R$2843,11,0)</f>
        <v>8.0124999999999993</v>
      </c>
      <c r="G13" s="66">
        <f t="shared" si="1"/>
        <v>8</v>
      </c>
      <c r="H13" s="65">
        <f>VLOOKUP($A13,'Return Data'!$B$7:$R$2843,12,0)</f>
        <v>13.603199999999999</v>
      </c>
      <c r="I13" s="66">
        <f t="shared" si="2"/>
        <v>9</v>
      </c>
      <c r="J13" s="65">
        <f>VLOOKUP($A13,'Return Data'!$B$7:$R$2843,13,0)</f>
        <v>13.0687</v>
      </c>
      <c r="K13" s="66">
        <f t="shared" si="3"/>
        <v>9</v>
      </c>
      <c r="L13" s="65">
        <f>VLOOKUP($A13,'Return Data'!$B$7:$R$2843,17,0)</f>
        <v>11.2583</v>
      </c>
      <c r="M13" s="66">
        <f t="shared" si="4"/>
        <v>8</v>
      </c>
      <c r="N13" s="65">
        <f>VLOOKUP($A13,'Return Data'!$B$7:$R$2843,14,0)</f>
        <v>9.4709000000000003</v>
      </c>
      <c r="O13" s="66">
        <f t="shared" si="5"/>
        <v>7</v>
      </c>
      <c r="P13" s="65">
        <f>VLOOKUP($A13,'Return Data'!$B$7:$R$2843,15,0)</f>
        <v>8.5458999999999996</v>
      </c>
      <c r="Q13" s="66">
        <f t="shared" si="6"/>
        <v>7</v>
      </c>
      <c r="R13" s="65">
        <f>VLOOKUP($A13,'Return Data'!$B$7:$R$2843,16,0)</f>
        <v>9.5151000000000003</v>
      </c>
      <c r="S13" s="67">
        <f t="shared" si="7"/>
        <v>7</v>
      </c>
    </row>
    <row r="14" spans="1:20" x14ac:dyDescent="0.3">
      <c r="A14" s="63" t="s">
        <v>1251</v>
      </c>
      <c r="B14" s="64">
        <f>VLOOKUP($A14,'Return Data'!$B$7:$R$2843,3,0)</f>
        <v>44412</v>
      </c>
      <c r="C14" s="65">
        <f>VLOOKUP($A14,'Return Data'!$B$7:$R$2843,4,0)</f>
        <v>36.137799999999999</v>
      </c>
      <c r="D14" s="65">
        <f>VLOOKUP($A14,'Return Data'!$B$7:$R$2843,10,0)</f>
        <v>7.8784999999999998</v>
      </c>
      <c r="E14" s="66">
        <f t="shared" si="0"/>
        <v>8</v>
      </c>
      <c r="F14" s="65">
        <f>VLOOKUP($A14,'Return Data'!$B$7:$R$2843,11,0)</f>
        <v>8.8977000000000004</v>
      </c>
      <c r="G14" s="66">
        <f t="shared" si="1"/>
        <v>7</v>
      </c>
      <c r="H14" s="65">
        <f>VLOOKUP($A14,'Return Data'!$B$7:$R$2843,12,0)</f>
        <v>17.648299999999999</v>
      </c>
      <c r="I14" s="66">
        <f t="shared" si="2"/>
        <v>7</v>
      </c>
      <c r="J14" s="65">
        <f>VLOOKUP($A14,'Return Data'!$B$7:$R$2843,13,0)</f>
        <v>17.706199999999999</v>
      </c>
      <c r="K14" s="66">
        <f t="shared" si="3"/>
        <v>8</v>
      </c>
      <c r="L14" s="65">
        <f>VLOOKUP($A14,'Return Data'!$B$7:$R$2843,17,0)</f>
        <v>15.3971</v>
      </c>
      <c r="M14" s="66">
        <f t="shared" si="4"/>
        <v>6</v>
      </c>
      <c r="N14" s="65">
        <f>VLOOKUP($A14,'Return Data'!$B$7:$R$2843,14,0)</f>
        <v>11.7506</v>
      </c>
      <c r="O14" s="66">
        <f t="shared" si="5"/>
        <v>5</v>
      </c>
      <c r="P14" s="65">
        <f>VLOOKUP($A14,'Return Data'!$B$7:$R$2843,15,0)</f>
        <v>9.5568000000000008</v>
      </c>
      <c r="Q14" s="66">
        <f t="shared" si="6"/>
        <v>5</v>
      </c>
      <c r="R14" s="65">
        <f>VLOOKUP($A14,'Return Data'!$B$7:$R$2843,16,0)</f>
        <v>8.5343</v>
      </c>
      <c r="S14" s="67">
        <f t="shared" si="7"/>
        <v>9</v>
      </c>
    </row>
    <row r="15" spans="1:20" x14ac:dyDescent="0.3">
      <c r="A15" s="63" t="s">
        <v>1253</v>
      </c>
      <c r="B15" s="64">
        <f>VLOOKUP($A15,'Return Data'!$B$7:$R$2843,3,0)</f>
        <v>44412</v>
      </c>
      <c r="C15" s="65">
        <f>VLOOKUP($A15,'Return Data'!$B$7:$R$2843,4,0)</f>
        <v>14.696199999999999</v>
      </c>
      <c r="D15" s="65">
        <f>VLOOKUP($A15,'Return Data'!$B$7:$R$2843,10,0)</f>
        <v>10.1128</v>
      </c>
      <c r="E15" s="66">
        <f t="shared" si="0"/>
        <v>7</v>
      </c>
      <c r="F15" s="65">
        <f>VLOOKUP($A15,'Return Data'!$B$7:$R$2843,11,0)</f>
        <v>12.0069</v>
      </c>
      <c r="G15" s="66">
        <f t="shared" si="1"/>
        <v>4</v>
      </c>
      <c r="H15" s="65">
        <f>VLOOKUP($A15,'Return Data'!$B$7:$R$2843,12,0)</f>
        <v>30.781700000000001</v>
      </c>
      <c r="I15" s="66">
        <f t="shared" si="2"/>
        <v>3</v>
      </c>
      <c r="J15" s="65">
        <f>VLOOKUP($A15,'Return Data'!$B$7:$R$2843,13,0)</f>
        <v>37.687399999999997</v>
      </c>
      <c r="K15" s="66">
        <f t="shared" si="3"/>
        <v>3</v>
      </c>
      <c r="L15" s="65"/>
      <c r="M15" s="66"/>
      <c r="N15" s="65"/>
      <c r="O15" s="66"/>
      <c r="P15" s="65"/>
      <c r="Q15" s="66"/>
      <c r="R15" s="65">
        <f>VLOOKUP($A15,'Return Data'!$B$7:$R$2843,16,0)</f>
        <v>31.165099999999999</v>
      </c>
      <c r="S15" s="67">
        <f t="shared" si="7"/>
        <v>1</v>
      </c>
    </row>
    <row r="16" spans="1:20" x14ac:dyDescent="0.3">
      <c r="A16" s="63" t="s">
        <v>1255</v>
      </c>
      <c r="B16" s="64">
        <f>VLOOKUP($A16,'Return Data'!$B$7:$R$2843,3,0)</f>
        <v>44412</v>
      </c>
      <c r="C16" s="65">
        <f>VLOOKUP($A16,'Return Data'!$B$7:$R$2843,4,0)</f>
        <v>42.745899999999999</v>
      </c>
      <c r="D16" s="65">
        <f>VLOOKUP($A16,'Return Data'!$B$7:$R$2843,10,0)</f>
        <v>6.9744000000000002</v>
      </c>
      <c r="E16" s="66">
        <f t="shared" si="0"/>
        <v>9</v>
      </c>
      <c r="F16" s="65">
        <f>VLOOKUP($A16,'Return Data'!$B$7:$R$2843,11,0)</f>
        <v>6.3563999999999998</v>
      </c>
      <c r="G16" s="66">
        <f t="shared" si="1"/>
        <v>9</v>
      </c>
      <c r="H16" s="65">
        <f>VLOOKUP($A16,'Return Data'!$B$7:$R$2843,12,0)</f>
        <v>15.901300000000001</v>
      </c>
      <c r="I16" s="66">
        <f t="shared" si="2"/>
        <v>8</v>
      </c>
      <c r="J16" s="65">
        <f>VLOOKUP($A16,'Return Data'!$B$7:$R$2843,13,0)</f>
        <v>19.431000000000001</v>
      </c>
      <c r="K16" s="66">
        <f t="shared" si="3"/>
        <v>7</v>
      </c>
      <c r="L16" s="65">
        <f>VLOOKUP($A16,'Return Data'!$B$7:$R$2843,17,0)</f>
        <v>13.841900000000001</v>
      </c>
      <c r="M16" s="66">
        <f>RANK(L16,L$8:L$16,0)</f>
        <v>7</v>
      </c>
      <c r="N16" s="65">
        <f>VLOOKUP($A16,'Return Data'!$B$7:$R$2843,14,0)</f>
        <v>8.1107999999999993</v>
      </c>
      <c r="O16" s="66">
        <f>RANK(N16,N$8:N$16,0)</f>
        <v>8</v>
      </c>
      <c r="P16" s="65">
        <f>VLOOKUP($A16,'Return Data'!$B$7:$R$2843,15,0)</f>
        <v>7.6901000000000002</v>
      </c>
      <c r="Q16" s="66">
        <f>RANK(P16,P$8:P$16,0)</f>
        <v>8</v>
      </c>
      <c r="R16" s="65">
        <f>VLOOKUP($A16,'Return Data'!$B$7:$R$2843,16,0)</f>
        <v>12.180899999999999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11.514211111111113</v>
      </c>
      <c r="E18" s="74"/>
      <c r="F18" s="75">
        <f>AVERAGE(F8:F16)</f>
        <v>14.131788888888888</v>
      </c>
      <c r="G18" s="74"/>
      <c r="H18" s="75">
        <f>AVERAGE(H8:H16)</f>
        <v>28.692611111111109</v>
      </c>
      <c r="I18" s="74"/>
      <c r="J18" s="75">
        <f>AVERAGE(J8:J16)</f>
        <v>32.611422222222224</v>
      </c>
      <c r="K18" s="74"/>
      <c r="L18" s="75">
        <f>AVERAGE(L8:L16)</f>
        <v>20.2877875</v>
      </c>
      <c r="M18" s="74"/>
      <c r="N18" s="75">
        <f>AVERAGE(N8:N16)</f>
        <v>13.785975000000001</v>
      </c>
      <c r="O18" s="74"/>
      <c r="P18" s="75">
        <f>AVERAGE(P8:P16)</f>
        <v>11.112087499999999</v>
      </c>
      <c r="Q18" s="74"/>
      <c r="R18" s="75">
        <f>AVERAGE(R8:R16)</f>
        <v>13.561566666666666</v>
      </c>
      <c r="S18" s="76"/>
    </row>
    <row r="19" spans="1:19" x14ac:dyDescent="0.3">
      <c r="A19" s="73" t="s">
        <v>28</v>
      </c>
      <c r="B19" s="74"/>
      <c r="C19" s="74"/>
      <c r="D19" s="75">
        <f>MIN(D8:D16)</f>
        <v>6.9744000000000002</v>
      </c>
      <c r="E19" s="74"/>
      <c r="F19" s="75">
        <f>MIN(F8:F16)</f>
        <v>6.3563999999999998</v>
      </c>
      <c r="G19" s="74"/>
      <c r="H19" s="75">
        <f>MIN(H8:H16)</f>
        <v>13.603199999999999</v>
      </c>
      <c r="I19" s="74"/>
      <c r="J19" s="75">
        <f>MIN(J8:J16)</f>
        <v>13.0687</v>
      </c>
      <c r="K19" s="74"/>
      <c r="L19" s="75">
        <f>MIN(L8:L16)</f>
        <v>11.2583</v>
      </c>
      <c r="M19" s="74"/>
      <c r="N19" s="75">
        <f>MIN(N8:N16)</f>
        <v>8.1107999999999993</v>
      </c>
      <c r="O19" s="74"/>
      <c r="P19" s="75">
        <f>MIN(P8:P16)</f>
        <v>7.6901000000000002</v>
      </c>
      <c r="Q19" s="74"/>
      <c r="R19" s="75">
        <f>MIN(R8:R16)</f>
        <v>8.5343</v>
      </c>
      <c r="S19" s="76"/>
    </row>
    <row r="20" spans="1:19" ht="15" thickBot="1" x14ac:dyDescent="0.35">
      <c r="A20" s="77" t="s">
        <v>29</v>
      </c>
      <c r="B20" s="78"/>
      <c r="C20" s="78"/>
      <c r="D20" s="79">
        <f>MAX(D8:D16)</f>
        <v>18.272200000000002</v>
      </c>
      <c r="E20" s="78"/>
      <c r="F20" s="79">
        <f>MAX(F8:F16)</f>
        <v>43.678199999999997</v>
      </c>
      <c r="G20" s="78"/>
      <c r="H20" s="79">
        <f>MAX(H8:H16)</f>
        <v>55.4101</v>
      </c>
      <c r="I20" s="78"/>
      <c r="J20" s="79">
        <f>MAX(J8:J16)</f>
        <v>65.368600000000001</v>
      </c>
      <c r="K20" s="78"/>
      <c r="L20" s="79">
        <f>MAX(L8:L16)</f>
        <v>40.049900000000001</v>
      </c>
      <c r="M20" s="78"/>
      <c r="N20" s="79">
        <f>MAX(N8:N16)</f>
        <v>28.499600000000001</v>
      </c>
      <c r="O20" s="78"/>
      <c r="P20" s="79">
        <f>MAX(P8:P16)</f>
        <v>18.017499999999998</v>
      </c>
      <c r="Q20" s="78"/>
      <c r="R20" s="79">
        <f>MAX(R8:R16)</f>
        <v>31.165099999999999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44412</v>
      </c>
      <c r="C8" s="65">
        <f>VLOOKUP($A8,'Return Data'!$B$7:$R$2843,4,0)</f>
        <v>77.5</v>
      </c>
      <c r="D8" s="65">
        <f>VLOOKUP($A8,'Return Data'!$B$7:$R$2843,10,0)</f>
        <v>8.4674999999999994</v>
      </c>
      <c r="E8" s="66">
        <f t="shared" ref="E8:E17" si="0">RANK(D8,D$8:D$17,0)</f>
        <v>5</v>
      </c>
      <c r="F8" s="65">
        <f>VLOOKUP($A8,'Return Data'!$B$7:$R$2843,11,0)</f>
        <v>9.6181000000000001</v>
      </c>
      <c r="G8" s="66">
        <f t="shared" ref="G8:G14" si="1">RANK(F8,F$8:F$17,0)</f>
        <v>4</v>
      </c>
      <c r="H8" s="65">
        <f>VLOOKUP($A8,'Return Data'!$B$7:$R$2843,12,0)</f>
        <v>26.1188</v>
      </c>
      <c r="I8" s="66">
        <f t="shared" ref="I8:I14" si="2">RANK(H8,H$8:H$17,0)</f>
        <v>3</v>
      </c>
      <c r="J8" s="65">
        <f>VLOOKUP($A8,'Return Data'!$B$7:$R$2843,13,0)</f>
        <v>32.433399999999999</v>
      </c>
      <c r="K8" s="66">
        <f t="shared" ref="K8" si="3">RANK(J8,J$8:J$17,0)</f>
        <v>2</v>
      </c>
      <c r="L8" s="65">
        <f>VLOOKUP($A8,'Return Data'!$B$7:$R$2843,17,0)</f>
        <v>18.675599999999999</v>
      </c>
      <c r="M8" s="66">
        <f t="shared" ref="M8" si="4">RANK(L8,L$8:L$17,0)</f>
        <v>3</v>
      </c>
      <c r="N8" s="65">
        <f>VLOOKUP($A8,'Return Data'!$B$7:$R$2843,14,0)</f>
        <v>13.052899999999999</v>
      </c>
      <c r="O8" s="66">
        <f t="shared" ref="O8" si="5">RANK(N8,N$8:N$17,0)</f>
        <v>2</v>
      </c>
      <c r="P8" s="65">
        <f>VLOOKUP($A8,'Return Data'!$B$7:$R$2843,15,0)</f>
        <v>12.1698</v>
      </c>
      <c r="Q8" s="66">
        <f t="shared" ref="Q8" si="6">RANK(P8,P$8:P$17,0)</f>
        <v>3</v>
      </c>
      <c r="R8" s="65">
        <f>VLOOKUP($A8,'Return Data'!$B$7:$R$2843,16,0)</f>
        <v>12.8742</v>
      </c>
      <c r="S8" s="67">
        <f t="shared" ref="S8:S17" si="7">RANK(R8,R$8:R$17,0)</f>
        <v>7</v>
      </c>
    </row>
    <row r="9" spans="1:20" x14ac:dyDescent="0.3">
      <c r="A9" s="63" t="s">
        <v>546</v>
      </c>
      <c r="B9" s="64">
        <f>VLOOKUP($A9,'Return Data'!$B$7:$R$2843,3,0)</f>
        <v>44412</v>
      </c>
      <c r="C9" s="65">
        <f>VLOOKUP($A9,'Return Data'!$B$7:$R$2843,4,0)</f>
        <v>280.92700000000002</v>
      </c>
      <c r="D9" s="65">
        <f>VLOOKUP($A9,'Return Data'!$B$7:$R$2843,10,0)</f>
        <v>13.838900000000001</v>
      </c>
      <c r="E9" s="66">
        <f t="shared" si="0"/>
        <v>1</v>
      </c>
      <c r="F9" s="65">
        <f>VLOOKUP($A9,'Return Data'!$B$7:$R$2843,11,0)</f>
        <v>12.708</v>
      </c>
      <c r="G9" s="66">
        <f t="shared" si="1"/>
        <v>1</v>
      </c>
      <c r="H9" s="65">
        <f>VLOOKUP($A9,'Return Data'!$B$7:$R$2843,12,0)</f>
        <v>46.6599</v>
      </c>
      <c r="I9" s="66">
        <f t="shared" si="2"/>
        <v>1</v>
      </c>
      <c r="J9" s="65">
        <f>VLOOKUP($A9,'Return Data'!$B$7:$R$2843,13,0)</f>
        <v>51.631999999999998</v>
      </c>
      <c r="K9" s="66">
        <f t="shared" ref="K9:K17" si="8">RANK(J9,J$8:J$17,0)</f>
        <v>1</v>
      </c>
      <c r="L9" s="65">
        <f>VLOOKUP($A9,'Return Data'!$B$7:$R$2843,17,0)</f>
        <v>18.8794</v>
      </c>
      <c r="M9" s="66">
        <f t="shared" ref="M9:M17" si="9">RANK(L9,L$8:L$17,0)</f>
        <v>2</v>
      </c>
      <c r="N9" s="65">
        <f>VLOOKUP($A9,'Return Data'!$B$7:$R$2843,14,0)</f>
        <v>12.9603</v>
      </c>
      <c r="O9" s="66">
        <f t="shared" ref="O9:O17" si="10">RANK(N9,N$8:N$17,0)</f>
        <v>3</v>
      </c>
      <c r="P9" s="65">
        <f>VLOOKUP($A9,'Return Data'!$B$7:$R$2843,15,0)</f>
        <v>13.446999999999999</v>
      </c>
      <c r="Q9" s="66">
        <f t="shared" ref="Q9:Q14" si="11">RANK(P9,P$8:P$17,0)</f>
        <v>1</v>
      </c>
      <c r="R9" s="65">
        <f>VLOOKUP($A9,'Return Data'!$B$7:$R$2843,16,0)</f>
        <v>14.2973</v>
      </c>
      <c r="S9" s="67">
        <f t="shared" si="7"/>
        <v>3</v>
      </c>
    </row>
    <row r="10" spans="1:20" x14ac:dyDescent="0.3">
      <c r="A10" s="63" t="s">
        <v>548</v>
      </c>
      <c r="B10" s="64">
        <f>VLOOKUP($A10,'Return Data'!$B$7:$R$2843,3,0)</f>
        <v>44412</v>
      </c>
      <c r="C10" s="65">
        <f>VLOOKUP($A10,'Return Data'!$B$7:$R$2843,4,0)</f>
        <v>51.38</v>
      </c>
      <c r="D10" s="65">
        <f>VLOOKUP($A10,'Return Data'!$B$7:$R$2843,10,0)</f>
        <v>6.5975000000000001</v>
      </c>
      <c r="E10" s="66">
        <f t="shared" si="0"/>
        <v>8</v>
      </c>
      <c r="F10" s="65">
        <f>VLOOKUP($A10,'Return Data'!$B$7:$R$2843,11,0)</f>
        <v>7.4671000000000003</v>
      </c>
      <c r="G10" s="66">
        <f t="shared" si="1"/>
        <v>8</v>
      </c>
      <c r="H10" s="65">
        <f>VLOOKUP($A10,'Return Data'!$B$7:$R$2843,12,0)</f>
        <v>21.753599999999999</v>
      </c>
      <c r="I10" s="66">
        <f t="shared" si="2"/>
        <v>6</v>
      </c>
      <c r="J10" s="65">
        <f>VLOOKUP($A10,'Return Data'!$B$7:$R$2843,13,0)</f>
        <v>28.1297</v>
      </c>
      <c r="K10" s="66">
        <f t="shared" si="8"/>
        <v>5</v>
      </c>
      <c r="L10" s="65">
        <f>VLOOKUP($A10,'Return Data'!$B$7:$R$2843,17,0)</f>
        <v>16.606300000000001</v>
      </c>
      <c r="M10" s="66">
        <f t="shared" si="9"/>
        <v>7</v>
      </c>
      <c r="N10" s="65">
        <f>VLOOKUP($A10,'Return Data'!$B$7:$R$2843,14,0)</f>
        <v>12.2546</v>
      </c>
      <c r="O10" s="66">
        <f t="shared" si="10"/>
        <v>5</v>
      </c>
      <c r="P10" s="65">
        <f>VLOOKUP($A10,'Return Data'!$B$7:$R$2843,15,0)</f>
        <v>11.7674</v>
      </c>
      <c r="Q10" s="66">
        <f t="shared" si="11"/>
        <v>4</v>
      </c>
      <c r="R10" s="65">
        <f>VLOOKUP($A10,'Return Data'!$B$7:$R$2843,16,0)</f>
        <v>13.510199999999999</v>
      </c>
      <c r="S10" s="67">
        <f t="shared" si="7"/>
        <v>4</v>
      </c>
    </row>
    <row r="11" spans="1:20" x14ac:dyDescent="0.3">
      <c r="A11" s="63" t="s">
        <v>549</v>
      </c>
      <c r="B11" s="64">
        <f>VLOOKUP($A11,'Return Data'!$B$7:$R$2843,3,0)</f>
        <v>44412</v>
      </c>
      <c r="C11" s="65">
        <f>VLOOKUP($A11,'Return Data'!$B$7:$R$2843,4,0)</f>
        <v>10.647399999999999</v>
      </c>
      <c r="D11" s="65">
        <f>VLOOKUP($A11,'Return Data'!$B$7:$R$2843,10,0)</f>
        <v>10.568300000000001</v>
      </c>
      <c r="E11" s="66">
        <f t="shared" si="0"/>
        <v>2</v>
      </c>
      <c r="F11" s="65">
        <f>VLOOKUP($A11,'Return Data'!$B$7:$R$2843,11,0)</f>
        <v>11.233700000000001</v>
      </c>
      <c r="G11" s="66">
        <f t="shared" si="1"/>
        <v>3</v>
      </c>
      <c r="H11" s="65">
        <f>VLOOKUP($A11,'Return Data'!$B$7:$R$2843,12,0)</f>
        <v>21.378</v>
      </c>
      <c r="I11" s="66">
        <f t="shared" si="2"/>
        <v>7</v>
      </c>
      <c r="J11" s="65">
        <f>VLOOKUP($A11,'Return Data'!$B$7:$R$2843,13,0)</f>
        <v>21.9284</v>
      </c>
      <c r="K11" s="66">
        <f t="shared" si="8"/>
        <v>9</v>
      </c>
      <c r="L11" s="65"/>
      <c r="M11" s="66"/>
      <c r="N11" s="65"/>
      <c r="O11" s="66"/>
      <c r="P11" s="65"/>
      <c r="Q11" s="66"/>
      <c r="R11" s="65">
        <f>VLOOKUP($A11,'Return Data'!$B$7:$R$2843,16,0)</f>
        <v>4.0125999999999999</v>
      </c>
      <c r="S11" s="67">
        <f t="shared" si="7"/>
        <v>10</v>
      </c>
    </row>
    <row r="12" spans="1:20" x14ac:dyDescent="0.3">
      <c r="A12" s="63" t="s">
        <v>551</v>
      </c>
      <c r="B12" s="64">
        <f>VLOOKUP($A12,'Return Data'!$B$7:$R$2843,3,0)</f>
        <v>44412</v>
      </c>
      <c r="C12" s="65">
        <f>VLOOKUP($A12,'Return Data'!$B$7:$R$2843,4,0)</f>
        <v>14.474</v>
      </c>
      <c r="D12" s="65">
        <f>VLOOKUP($A12,'Return Data'!$B$7:$R$2843,10,0)</f>
        <v>6.7088999999999999</v>
      </c>
      <c r="E12" s="66">
        <f t="shared" si="0"/>
        <v>7</v>
      </c>
      <c r="F12" s="65">
        <f>VLOOKUP($A12,'Return Data'!$B$7:$R$2843,11,0)</f>
        <v>8.0310000000000006</v>
      </c>
      <c r="G12" s="66">
        <f t="shared" si="1"/>
        <v>7</v>
      </c>
      <c r="H12" s="65">
        <f>VLOOKUP($A12,'Return Data'!$B$7:$R$2843,12,0)</f>
        <v>18.610199999999999</v>
      </c>
      <c r="I12" s="66">
        <f t="shared" si="2"/>
        <v>8</v>
      </c>
      <c r="J12" s="65">
        <f>VLOOKUP($A12,'Return Data'!$B$7:$R$2843,13,0)</f>
        <v>23.741099999999999</v>
      </c>
      <c r="K12" s="66">
        <f t="shared" si="8"/>
        <v>7</v>
      </c>
      <c r="L12" s="65">
        <f>VLOOKUP($A12,'Return Data'!$B$7:$R$2843,17,0)</f>
        <v>17.0321</v>
      </c>
      <c r="M12" s="66">
        <f t="shared" si="9"/>
        <v>6</v>
      </c>
      <c r="N12" s="65"/>
      <c r="O12" s="66"/>
      <c r="P12" s="65"/>
      <c r="Q12" s="66"/>
      <c r="R12" s="65">
        <f>VLOOKUP($A12,'Return Data'!$B$7:$R$2843,16,0)</f>
        <v>13.092000000000001</v>
      </c>
      <c r="S12" s="67">
        <f t="shared" si="7"/>
        <v>5</v>
      </c>
    </row>
    <row r="13" spans="1:20" x14ac:dyDescent="0.3">
      <c r="A13" s="63" t="s">
        <v>553</v>
      </c>
      <c r="B13" s="64">
        <f>VLOOKUP($A13,'Return Data'!$B$7:$R$2843,3,0)</f>
        <v>44412</v>
      </c>
      <c r="C13" s="65">
        <f>VLOOKUP($A13,'Return Data'!$B$7:$R$2843,4,0)</f>
        <v>33.33</v>
      </c>
      <c r="D13" s="65">
        <f>VLOOKUP($A13,'Return Data'!$B$7:$R$2843,10,0)</f>
        <v>5.4345999999999997</v>
      </c>
      <c r="E13" s="66">
        <f t="shared" si="0"/>
        <v>9</v>
      </c>
      <c r="F13" s="65">
        <f>VLOOKUP($A13,'Return Data'!$B$7:$R$2843,11,0)</f>
        <v>5.9574999999999996</v>
      </c>
      <c r="G13" s="66">
        <f t="shared" si="1"/>
        <v>9</v>
      </c>
      <c r="H13" s="65">
        <f>VLOOKUP($A13,'Return Data'!$B$7:$R$2843,12,0)</f>
        <v>12.8339</v>
      </c>
      <c r="I13" s="66">
        <f t="shared" si="2"/>
        <v>10</v>
      </c>
      <c r="J13" s="65">
        <f>VLOOKUP($A13,'Return Data'!$B$7:$R$2843,13,0)</f>
        <v>16.0273</v>
      </c>
      <c r="K13" s="66">
        <f t="shared" si="8"/>
        <v>10</v>
      </c>
      <c r="L13" s="65">
        <f>VLOOKUP($A13,'Return Data'!$B$7:$R$2843,17,0)</f>
        <v>13.7697</v>
      </c>
      <c r="M13" s="66">
        <f t="shared" si="9"/>
        <v>8</v>
      </c>
      <c r="N13" s="65">
        <f>VLOOKUP($A13,'Return Data'!$B$7:$R$2843,14,0)</f>
        <v>9.8298000000000005</v>
      </c>
      <c r="O13" s="66">
        <f t="shared" si="10"/>
        <v>6</v>
      </c>
      <c r="P13" s="65">
        <f>VLOOKUP($A13,'Return Data'!$B$7:$R$2843,15,0)</f>
        <v>9.7706999999999997</v>
      </c>
      <c r="Q13" s="66">
        <f t="shared" si="11"/>
        <v>5</v>
      </c>
      <c r="R13" s="65">
        <f>VLOOKUP($A13,'Return Data'!$B$7:$R$2843,16,0)</f>
        <v>12.5908</v>
      </c>
      <c r="S13" s="67">
        <f t="shared" si="7"/>
        <v>8</v>
      </c>
    </row>
    <row r="14" spans="1:20" x14ac:dyDescent="0.3">
      <c r="A14" s="63" t="s">
        <v>556</v>
      </c>
      <c r="B14" s="64">
        <f>VLOOKUP($A14,'Return Data'!$B$7:$R$2843,3,0)</f>
        <v>44412</v>
      </c>
      <c r="C14" s="65">
        <f>VLOOKUP($A14,'Return Data'!$B$7:$R$2843,4,0)</f>
        <v>128.44069999999999</v>
      </c>
      <c r="D14" s="65">
        <f>VLOOKUP($A14,'Return Data'!$B$7:$R$2843,10,0)</f>
        <v>9.6038999999999994</v>
      </c>
      <c r="E14" s="66">
        <f t="shared" si="0"/>
        <v>3</v>
      </c>
      <c r="F14" s="65">
        <f>VLOOKUP($A14,'Return Data'!$B$7:$R$2843,11,0)</f>
        <v>11.438800000000001</v>
      </c>
      <c r="G14" s="66">
        <f t="shared" si="1"/>
        <v>2</v>
      </c>
      <c r="H14" s="65">
        <f>VLOOKUP($A14,'Return Data'!$B$7:$R$2843,12,0)</f>
        <v>26.796199999999999</v>
      </c>
      <c r="I14" s="66">
        <f t="shared" si="2"/>
        <v>2</v>
      </c>
      <c r="J14" s="65">
        <f>VLOOKUP($A14,'Return Data'!$B$7:$R$2843,13,0)</f>
        <v>32.3887</v>
      </c>
      <c r="K14" s="66">
        <f t="shared" si="8"/>
        <v>3</v>
      </c>
      <c r="L14" s="65">
        <f>VLOOKUP($A14,'Return Data'!$B$7:$R$2843,17,0)</f>
        <v>17.149000000000001</v>
      </c>
      <c r="M14" s="66">
        <f t="shared" si="9"/>
        <v>5</v>
      </c>
      <c r="N14" s="65">
        <f>VLOOKUP($A14,'Return Data'!$B$7:$R$2843,14,0)</f>
        <v>12.4625</v>
      </c>
      <c r="O14" s="66">
        <f t="shared" si="10"/>
        <v>4</v>
      </c>
      <c r="P14" s="65">
        <f>VLOOKUP($A14,'Return Data'!$B$7:$R$2843,15,0)</f>
        <v>12.7965</v>
      </c>
      <c r="Q14" s="66">
        <f t="shared" si="11"/>
        <v>2</v>
      </c>
      <c r="R14" s="65">
        <f>VLOOKUP($A14,'Return Data'!$B$7:$R$2843,16,0)</f>
        <v>12.9778</v>
      </c>
      <c r="S14" s="67">
        <f t="shared" si="7"/>
        <v>6</v>
      </c>
    </row>
    <row r="15" spans="1:20" x14ac:dyDescent="0.3">
      <c r="A15" s="63" t="s">
        <v>557</v>
      </c>
      <c r="B15" s="64">
        <f>VLOOKUP($A15,'Return Data'!$B$7:$R$2843,3,0)</f>
        <v>44412</v>
      </c>
      <c r="C15" s="65">
        <f>VLOOKUP($A15,'Return Data'!$B$7:$R$2843,4,0)</f>
        <v>14.5486</v>
      </c>
      <c r="D15" s="65">
        <f>VLOOKUP($A15,'Return Data'!$B$7:$R$2843,10,0)</f>
        <v>8.6883999999999997</v>
      </c>
      <c r="E15" s="66">
        <f t="shared" si="0"/>
        <v>4</v>
      </c>
      <c r="F15" s="65">
        <f>VLOOKUP($A15,'Return Data'!$B$7:$R$2843,11,0)</f>
        <v>9.0395000000000003</v>
      </c>
      <c r="G15" s="66">
        <f t="shared" ref="G15" si="12">RANK(F15,F$8:F$17,0)</f>
        <v>5</v>
      </c>
      <c r="H15" s="65">
        <f>VLOOKUP($A15,'Return Data'!$B$7:$R$2843,12,0)</f>
        <v>22.659099999999999</v>
      </c>
      <c r="I15" s="66">
        <f>RANK(H15,H$8:H$17,0)</f>
        <v>5</v>
      </c>
      <c r="J15" s="65">
        <f>VLOOKUP($A15,'Return Data'!$B$7:$R$2843,13,0)</f>
        <v>27.829000000000001</v>
      </c>
      <c r="K15" s="66">
        <f t="shared" si="8"/>
        <v>6</v>
      </c>
      <c r="L15" s="65"/>
      <c r="M15" s="66"/>
      <c r="N15" s="65"/>
      <c r="O15" s="66"/>
      <c r="P15" s="65"/>
      <c r="Q15" s="66"/>
      <c r="R15" s="65">
        <f>VLOOKUP($A15,'Return Data'!$B$7:$R$2843,16,0)</f>
        <v>30.3689</v>
      </c>
      <c r="S15" s="67">
        <f t="shared" si="7"/>
        <v>1</v>
      </c>
    </row>
    <row r="16" spans="1:20" x14ac:dyDescent="0.3">
      <c r="A16" s="63" t="s">
        <v>559</v>
      </c>
      <c r="B16" s="64">
        <f>VLOOKUP($A16,'Return Data'!$B$7:$R$2843,3,0)</f>
        <v>44412</v>
      </c>
      <c r="C16" s="65">
        <f>VLOOKUP($A16,'Return Data'!$B$7:$R$2843,4,0)</f>
        <v>14.663600000000001</v>
      </c>
      <c r="D16" s="65">
        <f>VLOOKUP($A16,'Return Data'!$B$7:$R$2843,10,0)</f>
        <v>7.7271000000000001</v>
      </c>
      <c r="E16" s="66">
        <f t="shared" si="0"/>
        <v>6</v>
      </c>
      <c r="F16" s="65">
        <f>VLOOKUP($A16,'Return Data'!$B$7:$R$2843,11,0)</f>
        <v>8.9225999999999992</v>
      </c>
      <c r="G16" s="66">
        <f>RANK(F16,F$8:F$17,0)</f>
        <v>6</v>
      </c>
      <c r="H16" s="65">
        <f>VLOOKUP($A16,'Return Data'!$B$7:$R$2843,12,0)</f>
        <v>23.404</v>
      </c>
      <c r="I16" s="66">
        <f>RANK(H16,H$8:H$17,0)</f>
        <v>4</v>
      </c>
      <c r="J16" s="65">
        <f>VLOOKUP($A16,'Return Data'!$B$7:$R$2843,13,0)</f>
        <v>28.383700000000001</v>
      </c>
      <c r="K16" s="66">
        <f t="shared" si="8"/>
        <v>4</v>
      </c>
      <c r="L16" s="65">
        <f>VLOOKUP($A16,'Return Data'!$B$7:$R$2843,17,0)</f>
        <v>19.0093</v>
      </c>
      <c r="M16" s="66">
        <f t="shared" si="9"/>
        <v>1</v>
      </c>
      <c r="N16" s="65"/>
      <c r="O16" s="66"/>
      <c r="P16" s="65"/>
      <c r="Q16" s="66"/>
      <c r="R16" s="65">
        <f>VLOOKUP($A16,'Return Data'!$B$7:$R$2843,16,0)</f>
        <v>16.419599999999999</v>
      </c>
      <c r="S16" s="67">
        <f t="shared" si="7"/>
        <v>2</v>
      </c>
    </row>
    <row r="17" spans="1:19" x14ac:dyDescent="0.3">
      <c r="A17" s="63" t="s">
        <v>561</v>
      </c>
      <c r="B17" s="64">
        <f>VLOOKUP($A17,'Return Data'!$B$7:$R$2843,3,0)</f>
        <v>44412</v>
      </c>
      <c r="C17" s="65">
        <f>VLOOKUP($A17,'Return Data'!$B$7:$R$2843,4,0)</f>
        <v>14.96</v>
      </c>
      <c r="D17" s="65">
        <f>VLOOKUP($A17,'Return Data'!$B$7:$R$2843,10,0)</f>
        <v>5.2039</v>
      </c>
      <c r="E17" s="66">
        <f t="shared" si="0"/>
        <v>10</v>
      </c>
      <c r="F17" s="65">
        <f>VLOOKUP($A17,'Return Data'!$B$7:$R$2843,11,0)</f>
        <v>4.6886000000000001</v>
      </c>
      <c r="G17" s="66">
        <f>RANK(F17,F$8:F$17,0)</f>
        <v>10</v>
      </c>
      <c r="H17" s="65">
        <f>VLOOKUP($A17,'Return Data'!$B$7:$R$2843,12,0)</f>
        <v>17.1496</v>
      </c>
      <c r="I17" s="66">
        <f>RANK(H17,H$8:H$17,0)</f>
        <v>9</v>
      </c>
      <c r="J17" s="65">
        <f>VLOOKUP($A17,'Return Data'!$B$7:$R$2843,13,0)</f>
        <v>23.738600000000002</v>
      </c>
      <c r="K17" s="66">
        <f t="shared" si="8"/>
        <v>8</v>
      </c>
      <c r="L17" s="65">
        <f>VLOOKUP($A17,'Return Data'!$B$7:$R$2843,17,0)</f>
        <v>17.9969</v>
      </c>
      <c r="M17" s="66">
        <f t="shared" si="9"/>
        <v>4</v>
      </c>
      <c r="N17" s="65">
        <f>VLOOKUP($A17,'Return Data'!$B$7:$R$2843,14,0)</f>
        <v>13.406000000000001</v>
      </c>
      <c r="O17" s="66">
        <f t="shared" si="10"/>
        <v>1</v>
      </c>
      <c r="P17" s="65"/>
      <c r="Q17" s="66"/>
      <c r="R17" s="65">
        <f>VLOOKUP($A17,'Return Data'!$B$7:$R$2843,16,0)</f>
        <v>11.838699999999999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8.2838999999999992</v>
      </c>
      <c r="E19" s="74"/>
      <c r="F19" s="75">
        <f>AVERAGE(F8:F17)</f>
        <v>8.9104899999999994</v>
      </c>
      <c r="G19" s="74"/>
      <c r="H19" s="75">
        <f>AVERAGE(H8:H17)</f>
        <v>23.736329999999999</v>
      </c>
      <c r="I19" s="74"/>
      <c r="J19" s="75">
        <f>AVERAGE(J8:J17)</f>
        <v>28.623190000000001</v>
      </c>
      <c r="K19" s="74"/>
      <c r="L19" s="75">
        <f>AVERAGE(L8:L17)</f>
        <v>17.389787500000001</v>
      </c>
      <c r="M19" s="74"/>
      <c r="N19" s="75">
        <f>AVERAGE(N8:N17)</f>
        <v>12.327683333333333</v>
      </c>
      <c r="O19" s="74"/>
      <c r="P19" s="75">
        <f>AVERAGE(P8:P17)</f>
        <v>11.99028</v>
      </c>
      <c r="Q19" s="74"/>
      <c r="R19" s="75">
        <f>AVERAGE(R8:R17)</f>
        <v>14.198209999999998</v>
      </c>
      <c r="S19" s="76"/>
    </row>
    <row r="20" spans="1:19" x14ac:dyDescent="0.3">
      <c r="A20" s="73" t="s">
        <v>28</v>
      </c>
      <c r="B20" s="74"/>
      <c r="C20" s="74"/>
      <c r="D20" s="75">
        <f>MIN(D8:D17)</f>
        <v>5.2039</v>
      </c>
      <c r="E20" s="74"/>
      <c r="F20" s="75">
        <f>MIN(F8:F17)</f>
        <v>4.6886000000000001</v>
      </c>
      <c r="G20" s="74"/>
      <c r="H20" s="75">
        <f>MIN(H8:H17)</f>
        <v>12.8339</v>
      </c>
      <c r="I20" s="74"/>
      <c r="J20" s="75">
        <f>MIN(J8:J17)</f>
        <v>16.0273</v>
      </c>
      <c r="K20" s="74"/>
      <c r="L20" s="75">
        <f>MIN(L8:L17)</f>
        <v>13.7697</v>
      </c>
      <c r="M20" s="74"/>
      <c r="N20" s="75">
        <f>MIN(N8:N17)</f>
        <v>9.8298000000000005</v>
      </c>
      <c r="O20" s="74"/>
      <c r="P20" s="75">
        <f>MIN(P8:P17)</f>
        <v>9.7706999999999997</v>
      </c>
      <c r="Q20" s="74"/>
      <c r="R20" s="75">
        <f>MIN(R8:R17)</f>
        <v>4.0125999999999999</v>
      </c>
      <c r="S20" s="76"/>
    </row>
    <row r="21" spans="1:19" ht="15" thickBot="1" x14ac:dyDescent="0.35">
      <c r="A21" s="77" t="s">
        <v>29</v>
      </c>
      <c r="B21" s="78"/>
      <c r="C21" s="78"/>
      <c r="D21" s="79">
        <f>MAX(D8:D17)</f>
        <v>13.838900000000001</v>
      </c>
      <c r="E21" s="78"/>
      <c r="F21" s="79">
        <f>MAX(F8:F17)</f>
        <v>12.708</v>
      </c>
      <c r="G21" s="78"/>
      <c r="H21" s="79">
        <f>MAX(H8:H17)</f>
        <v>46.6599</v>
      </c>
      <c r="I21" s="78"/>
      <c r="J21" s="79">
        <f>MAX(J8:J17)</f>
        <v>51.631999999999998</v>
      </c>
      <c r="K21" s="78"/>
      <c r="L21" s="79">
        <f>MAX(L8:L17)</f>
        <v>19.0093</v>
      </c>
      <c r="M21" s="78"/>
      <c r="N21" s="79">
        <f>MAX(N8:N17)</f>
        <v>13.406000000000001</v>
      </c>
      <c r="O21" s="78"/>
      <c r="P21" s="79">
        <f>MAX(P8:P17)</f>
        <v>13.446999999999999</v>
      </c>
      <c r="Q21" s="78"/>
      <c r="R21" s="79">
        <f>MAX(R8:R17)</f>
        <v>30.3689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44412</v>
      </c>
      <c r="C8" s="65">
        <f>VLOOKUP($A8,'Return Data'!$B$7:$R$2843,4,0)</f>
        <v>71.55</v>
      </c>
      <c r="D8" s="65">
        <f>VLOOKUP($A8,'Return Data'!$B$7:$R$2843,10,0)</f>
        <v>8.1305999999999994</v>
      </c>
      <c r="E8" s="66">
        <f t="shared" ref="E8:E17" si="0">RANK(D8,D$8:D$17,0)</f>
        <v>5</v>
      </c>
      <c r="F8" s="65">
        <f>VLOOKUP($A8,'Return Data'!$B$7:$R$2843,11,0)</f>
        <v>8.9539000000000009</v>
      </c>
      <c r="G8" s="66">
        <f t="shared" ref="G8:G14" si="1">RANK(F8,F$8:F$17,0)</f>
        <v>4</v>
      </c>
      <c r="H8" s="65">
        <f>VLOOKUP($A8,'Return Data'!$B$7:$R$2843,12,0)</f>
        <v>25</v>
      </c>
      <c r="I8" s="66">
        <f t="shared" ref="I8" si="2">RANK(H8,H$8:H$17,0)</f>
        <v>3</v>
      </c>
      <c r="J8" s="65">
        <f>VLOOKUP($A8,'Return Data'!$B$7:$R$2843,13,0)</f>
        <v>30.900099999999998</v>
      </c>
      <c r="K8" s="66">
        <f>RANK(J8,J$8:J$17,0)</f>
        <v>2</v>
      </c>
      <c r="L8" s="65">
        <f>VLOOKUP($A8,'Return Data'!$B$7:$R$2843,17,0)</f>
        <v>17.370999999999999</v>
      </c>
      <c r="M8" s="66">
        <f>RANK(L8,L$8:L$17,0)</f>
        <v>2</v>
      </c>
      <c r="N8" s="65">
        <f>VLOOKUP($A8,'Return Data'!$B$7:$R$2843,14,0)</f>
        <v>11.8294</v>
      </c>
      <c r="O8" s="66">
        <f>RANK(N8,N$8:N$17,0)</f>
        <v>3</v>
      </c>
      <c r="P8" s="65">
        <f>VLOOKUP($A8,'Return Data'!$B$7:$R$2843,15,0)</f>
        <v>10.936999999999999</v>
      </c>
      <c r="Q8" s="66">
        <f>RANK(P8,P$8:P$17,0)</f>
        <v>3</v>
      </c>
      <c r="R8" s="65">
        <f>VLOOKUP($A8,'Return Data'!$B$7:$R$2843,16,0)</f>
        <v>9.6832999999999991</v>
      </c>
      <c r="S8" s="67">
        <f t="shared" ref="S8:S17" si="3">RANK(R8,R$8:R$17,0)</f>
        <v>9</v>
      </c>
    </row>
    <row r="9" spans="1:20" x14ac:dyDescent="0.3">
      <c r="A9" s="63" t="s">
        <v>545</v>
      </c>
      <c r="B9" s="64">
        <f>VLOOKUP($A9,'Return Data'!$B$7:$R$2843,3,0)</f>
        <v>44412</v>
      </c>
      <c r="C9" s="65">
        <f>VLOOKUP($A9,'Return Data'!$B$7:$R$2843,4,0)</f>
        <v>266.45100000000002</v>
      </c>
      <c r="D9" s="65">
        <f>VLOOKUP($A9,'Return Data'!$B$7:$R$2843,10,0)</f>
        <v>13.6683</v>
      </c>
      <c r="E9" s="66">
        <f t="shared" si="0"/>
        <v>1</v>
      </c>
      <c r="F9" s="65">
        <f>VLOOKUP($A9,'Return Data'!$B$7:$R$2843,11,0)</f>
        <v>12.379200000000001</v>
      </c>
      <c r="G9" s="66">
        <f t="shared" si="1"/>
        <v>1</v>
      </c>
      <c r="H9" s="65">
        <f>VLOOKUP($A9,'Return Data'!$B$7:$R$2843,12,0)</f>
        <v>46.0246</v>
      </c>
      <c r="I9" s="66">
        <f t="shared" ref="I9:I17" si="4">RANK(H9,H$8:H$17,0)</f>
        <v>1</v>
      </c>
      <c r="J9" s="65">
        <f>VLOOKUP($A9,'Return Data'!$B$7:$R$2843,13,0)</f>
        <v>50.752800000000001</v>
      </c>
      <c r="K9" s="66">
        <f t="shared" ref="K9:K17" si="5">RANK(J9,J$8:J$17,0)</f>
        <v>1</v>
      </c>
      <c r="L9" s="65">
        <f>VLOOKUP($A9,'Return Data'!$B$7:$R$2843,17,0)</f>
        <v>18.172499999999999</v>
      </c>
      <c r="M9" s="66">
        <f t="shared" ref="M9:M17" si="6">RANK(L9,L$8:L$17,0)</f>
        <v>1</v>
      </c>
      <c r="N9" s="65">
        <f>VLOOKUP($A9,'Return Data'!$B$7:$R$2843,14,0)</f>
        <v>12.190099999999999</v>
      </c>
      <c r="O9" s="66">
        <f t="shared" ref="O9:O17" si="7">RANK(N9,N$8:N$17,0)</f>
        <v>2</v>
      </c>
      <c r="P9" s="65">
        <f>VLOOKUP($A9,'Return Data'!$B$7:$R$2843,15,0)</f>
        <v>13.507</v>
      </c>
      <c r="Q9" s="66">
        <f t="shared" ref="Q9:Q14" si="8">RANK(P9,P$8:P$17,0)</f>
        <v>1</v>
      </c>
      <c r="R9" s="65">
        <f>VLOOKUP($A9,'Return Data'!$B$7:$R$2843,16,0)</f>
        <v>16.9984</v>
      </c>
      <c r="S9" s="67">
        <f t="shared" si="3"/>
        <v>2</v>
      </c>
    </row>
    <row r="10" spans="1:20" x14ac:dyDescent="0.3">
      <c r="A10" s="63" t="s">
        <v>547</v>
      </c>
      <c r="B10" s="64">
        <f>VLOOKUP($A10,'Return Data'!$B$7:$R$2843,3,0)</f>
        <v>44412</v>
      </c>
      <c r="C10" s="65">
        <f>VLOOKUP($A10,'Return Data'!$B$7:$R$2843,4,0)</f>
        <v>47.21</v>
      </c>
      <c r="D10" s="65">
        <f>VLOOKUP($A10,'Return Data'!$B$7:$R$2843,10,0)</f>
        <v>6.4246999999999996</v>
      </c>
      <c r="E10" s="66">
        <f t="shared" si="0"/>
        <v>7</v>
      </c>
      <c r="F10" s="65">
        <f>VLOOKUP($A10,'Return Data'!$B$7:$R$2843,11,0)</f>
        <v>7.125</v>
      </c>
      <c r="G10" s="66">
        <f t="shared" si="1"/>
        <v>8</v>
      </c>
      <c r="H10" s="65">
        <f>VLOOKUP($A10,'Return Data'!$B$7:$R$2843,12,0)</f>
        <v>21.175599999999999</v>
      </c>
      <c r="I10" s="66">
        <f t="shared" si="4"/>
        <v>5</v>
      </c>
      <c r="J10" s="65">
        <f>VLOOKUP($A10,'Return Data'!$B$7:$R$2843,13,0)</f>
        <v>27.3537</v>
      </c>
      <c r="K10" s="66">
        <f t="shared" si="5"/>
        <v>4</v>
      </c>
      <c r="L10" s="65">
        <f>VLOOKUP($A10,'Return Data'!$B$7:$R$2843,17,0)</f>
        <v>15.953799999999999</v>
      </c>
      <c r="M10" s="66">
        <f t="shared" si="6"/>
        <v>5</v>
      </c>
      <c r="N10" s="65">
        <f>VLOOKUP($A10,'Return Data'!$B$7:$R$2843,14,0)</f>
        <v>11.5185</v>
      </c>
      <c r="O10" s="66">
        <f t="shared" si="7"/>
        <v>4</v>
      </c>
      <c r="P10" s="65">
        <f>VLOOKUP($A10,'Return Data'!$B$7:$R$2843,15,0)</f>
        <v>10.747299999999999</v>
      </c>
      <c r="Q10" s="66">
        <f t="shared" si="8"/>
        <v>4</v>
      </c>
      <c r="R10" s="65">
        <f>VLOOKUP($A10,'Return Data'!$B$7:$R$2843,16,0)</f>
        <v>11.211399999999999</v>
      </c>
      <c r="S10" s="67">
        <f t="shared" si="3"/>
        <v>6</v>
      </c>
    </row>
    <row r="11" spans="1:20" x14ac:dyDescent="0.3">
      <c r="A11" s="63" t="s">
        <v>550</v>
      </c>
      <c r="B11" s="64">
        <f>VLOOKUP($A11,'Return Data'!$B$7:$R$2843,3,0)</f>
        <v>44412</v>
      </c>
      <c r="C11" s="65">
        <f>VLOOKUP($A11,'Return Data'!$B$7:$R$2843,4,0)</f>
        <v>10.2858</v>
      </c>
      <c r="D11" s="65">
        <f>VLOOKUP($A11,'Return Data'!$B$7:$R$2843,10,0)</f>
        <v>9.9686000000000003</v>
      </c>
      <c r="E11" s="66">
        <f t="shared" si="0"/>
        <v>2</v>
      </c>
      <c r="F11" s="65">
        <f>VLOOKUP($A11,'Return Data'!$B$7:$R$2843,11,0)</f>
        <v>9.9380000000000006</v>
      </c>
      <c r="G11" s="66">
        <f t="shared" si="1"/>
        <v>3</v>
      </c>
      <c r="H11" s="65">
        <f>VLOOKUP($A11,'Return Data'!$B$7:$R$2843,12,0)</f>
        <v>19.3691</v>
      </c>
      <c r="I11" s="66">
        <f t="shared" si="4"/>
        <v>7</v>
      </c>
      <c r="J11" s="65">
        <f>VLOOKUP($A11,'Return Data'!$B$7:$R$2843,13,0)</f>
        <v>19.279199999999999</v>
      </c>
      <c r="K11" s="66">
        <f t="shared" si="5"/>
        <v>9</v>
      </c>
      <c r="L11" s="65"/>
      <c r="M11" s="66"/>
      <c r="N11" s="65"/>
      <c r="O11" s="66"/>
      <c r="P11" s="65"/>
      <c r="Q11" s="66"/>
      <c r="R11" s="65">
        <f>VLOOKUP($A11,'Return Data'!$B$7:$R$2843,16,0)</f>
        <v>1.7829999999999999</v>
      </c>
      <c r="S11" s="67">
        <f t="shared" si="3"/>
        <v>10</v>
      </c>
    </row>
    <row r="12" spans="1:20" x14ac:dyDescent="0.3">
      <c r="A12" s="63" t="s">
        <v>552</v>
      </c>
      <c r="B12" s="64">
        <f>VLOOKUP($A12,'Return Data'!$B$7:$R$2843,3,0)</f>
        <v>44412</v>
      </c>
      <c r="C12" s="65">
        <f>VLOOKUP($A12,'Return Data'!$B$7:$R$2843,4,0)</f>
        <v>13.984999999999999</v>
      </c>
      <c r="D12" s="65">
        <f>VLOOKUP($A12,'Return Data'!$B$7:$R$2843,10,0)</f>
        <v>6.3659999999999997</v>
      </c>
      <c r="E12" s="66">
        <f t="shared" si="0"/>
        <v>8</v>
      </c>
      <c r="F12" s="65">
        <f>VLOOKUP($A12,'Return Data'!$B$7:$R$2843,11,0)</f>
        <v>7.3540000000000001</v>
      </c>
      <c r="G12" s="66">
        <f t="shared" si="1"/>
        <v>7</v>
      </c>
      <c r="H12" s="65">
        <f>VLOOKUP($A12,'Return Data'!$B$7:$R$2843,12,0)</f>
        <v>17.491399999999999</v>
      </c>
      <c r="I12" s="66">
        <f t="shared" si="4"/>
        <v>8</v>
      </c>
      <c r="J12" s="65">
        <f>VLOOKUP($A12,'Return Data'!$B$7:$R$2843,13,0)</f>
        <v>22.171700000000001</v>
      </c>
      <c r="K12" s="66">
        <f t="shared" si="5"/>
        <v>8</v>
      </c>
      <c r="L12" s="65">
        <f>VLOOKUP($A12,'Return Data'!$B$7:$R$2843,17,0)</f>
        <v>15.675599999999999</v>
      </c>
      <c r="M12" s="66">
        <f t="shared" si="6"/>
        <v>6</v>
      </c>
      <c r="N12" s="65"/>
      <c r="O12" s="66"/>
      <c r="P12" s="65"/>
      <c r="Q12" s="66"/>
      <c r="R12" s="65">
        <f>VLOOKUP($A12,'Return Data'!$B$7:$R$2843,16,0)</f>
        <v>11.806100000000001</v>
      </c>
      <c r="S12" s="67">
        <f t="shared" si="3"/>
        <v>5</v>
      </c>
    </row>
    <row r="13" spans="1:20" x14ac:dyDescent="0.3">
      <c r="A13" s="63" t="s">
        <v>554</v>
      </c>
      <c r="B13" s="64">
        <f>VLOOKUP($A13,'Return Data'!$B$7:$R$2843,3,0)</f>
        <v>44412</v>
      </c>
      <c r="C13" s="65">
        <f>VLOOKUP($A13,'Return Data'!$B$7:$R$2843,4,0)</f>
        <v>30.341999999999999</v>
      </c>
      <c r="D13" s="65">
        <f>VLOOKUP($A13,'Return Data'!$B$7:$R$2843,10,0)</f>
        <v>5.0696000000000003</v>
      </c>
      <c r="E13" s="66">
        <f t="shared" si="0"/>
        <v>9</v>
      </c>
      <c r="F13" s="65">
        <f>VLOOKUP($A13,'Return Data'!$B$7:$R$2843,11,0)</f>
        <v>5.2554999999999996</v>
      </c>
      <c r="G13" s="66">
        <f t="shared" si="1"/>
        <v>9</v>
      </c>
      <c r="H13" s="65">
        <f>VLOOKUP($A13,'Return Data'!$B$7:$R$2843,12,0)</f>
        <v>11.711600000000001</v>
      </c>
      <c r="I13" s="66">
        <f t="shared" si="4"/>
        <v>10</v>
      </c>
      <c r="J13" s="65">
        <f>VLOOKUP($A13,'Return Data'!$B$7:$R$2843,13,0)</f>
        <v>14.4938</v>
      </c>
      <c r="K13" s="66">
        <f t="shared" si="5"/>
        <v>10</v>
      </c>
      <c r="L13" s="65">
        <f>VLOOKUP($A13,'Return Data'!$B$7:$R$2843,17,0)</f>
        <v>12.3127</v>
      </c>
      <c r="M13" s="66">
        <f t="shared" si="6"/>
        <v>8</v>
      </c>
      <c r="N13" s="65">
        <f>VLOOKUP($A13,'Return Data'!$B$7:$R$2843,14,0)</f>
        <v>8.4763000000000002</v>
      </c>
      <c r="O13" s="66">
        <f t="shared" si="7"/>
        <v>6</v>
      </c>
      <c r="P13" s="65">
        <f>VLOOKUP($A13,'Return Data'!$B$7:$R$2843,15,0)</f>
        <v>8.4670000000000005</v>
      </c>
      <c r="Q13" s="66">
        <f t="shared" si="8"/>
        <v>5</v>
      </c>
      <c r="R13" s="65">
        <f>VLOOKUP($A13,'Return Data'!$B$7:$R$2843,16,0)</f>
        <v>11.154500000000001</v>
      </c>
      <c r="S13" s="67">
        <f t="shared" si="3"/>
        <v>7</v>
      </c>
    </row>
    <row r="14" spans="1:20" x14ac:dyDescent="0.3">
      <c r="A14" s="63" t="s">
        <v>555</v>
      </c>
      <c r="B14" s="64">
        <f>VLOOKUP($A14,'Return Data'!$B$7:$R$2843,3,0)</f>
        <v>44412</v>
      </c>
      <c r="C14" s="65">
        <f>VLOOKUP($A14,'Return Data'!$B$7:$R$2843,4,0)</f>
        <v>119.22880000000001</v>
      </c>
      <c r="D14" s="65">
        <f>VLOOKUP($A14,'Return Data'!$B$7:$R$2843,10,0)</f>
        <v>9.2147000000000006</v>
      </c>
      <c r="E14" s="66">
        <f t="shared" si="0"/>
        <v>3</v>
      </c>
      <c r="F14" s="65">
        <f>VLOOKUP($A14,'Return Data'!$B$7:$R$2843,11,0)</f>
        <v>10.617800000000001</v>
      </c>
      <c r="G14" s="66">
        <f t="shared" si="1"/>
        <v>2</v>
      </c>
      <c r="H14" s="65">
        <f>VLOOKUP($A14,'Return Data'!$B$7:$R$2843,12,0)</f>
        <v>25.4665</v>
      </c>
      <c r="I14" s="66">
        <f t="shared" si="4"/>
        <v>2</v>
      </c>
      <c r="J14" s="65">
        <f>VLOOKUP($A14,'Return Data'!$B$7:$R$2843,13,0)</f>
        <v>30.55</v>
      </c>
      <c r="K14" s="66">
        <f t="shared" si="5"/>
        <v>3</v>
      </c>
      <c r="L14" s="65">
        <f>VLOOKUP($A14,'Return Data'!$B$7:$R$2843,17,0)</f>
        <v>15.5564</v>
      </c>
      <c r="M14" s="66">
        <f t="shared" si="6"/>
        <v>7</v>
      </c>
      <c r="N14" s="65">
        <f>VLOOKUP($A14,'Return Data'!$B$7:$R$2843,14,0)</f>
        <v>10.9758</v>
      </c>
      <c r="O14" s="66">
        <f t="shared" si="7"/>
        <v>5</v>
      </c>
      <c r="P14" s="65">
        <f>VLOOKUP($A14,'Return Data'!$B$7:$R$2843,15,0)</f>
        <v>11.574999999999999</v>
      </c>
      <c r="Q14" s="66">
        <f t="shared" si="8"/>
        <v>2</v>
      </c>
      <c r="R14" s="65">
        <f>VLOOKUP($A14,'Return Data'!$B$7:$R$2843,16,0)</f>
        <v>15.9693</v>
      </c>
      <c r="S14" s="67">
        <f t="shared" si="3"/>
        <v>3</v>
      </c>
    </row>
    <row r="15" spans="1:20" x14ac:dyDescent="0.3">
      <c r="A15" s="63" t="s">
        <v>558</v>
      </c>
      <c r="B15" s="64">
        <f>VLOOKUP($A15,'Return Data'!$B$7:$R$2843,3,0)</f>
        <v>44412</v>
      </c>
      <c r="C15" s="65">
        <f>VLOOKUP($A15,'Return Data'!$B$7:$R$2843,4,0)</f>
        <v>14.1616</v>
      </c>
      <c r="D15" s="65">
        <f>VLOOKUP($A15,'Return Data'!$B$7:$R$2843,10,0)</f>
        <v>8.1739999999999995</v>
      </c>
      <c r="E15" s="66">
        <f t="shared" si="0"/>
        <v>4</v>
      </c>
      <c r="F15" s="65">
        <f>VLOOKUP($A15,'Return Data'!$B$7:$R$2843,11,0)</f>
        <v>8.0526999999999997</v>
      </c>
      <c r="G15" s="66">
        <f t="shared" ref="G15" si="9">RANK(F15,F$8:F$17,0)</f>
        <v>5</v>
      </c>
      <c r="H15" s="65">
        <f>VLOOKUP($A15,'Return Data'!$B$7:$R$2843,12,0)</f>
        <v>20.946300000000001</v>
      </c>
      <c r="I15" s="66">
        <f t="shared" si="4"/>
        <v>6</v>
      </c>
      <c r="J15" s="65">
        <f>VLOOKUP($A15,'Return Data'!$B$7:$R$2843,13,0)</f>
        <v>25.433800000000002</v>
      </c>
      <c r="K15" s="66">
        <f t="shared" si="5"/>
        <v>6</v>
      </c>
      <c r="L15" s="65"/>
      <c r="M15" s="66"/>
      <c r="N15" s="65"/>
      <c r="O15" s="66"/>
      <c r="P15" s="65"/>
      <c r="Q15" s="66"/>
      <c r="R15" s="65">
        <f>VLOOKUP($A15,'Return Data'!$B$7:$R$2843,16,0)</f>
        <v>27.906199999999998</v>
      </c>
      <c r="S15" s="67">
        <f t="shared" si="3"/>
        <v>1</v>
      </c>
    </row>
    <row r="16" spans="1:20" x14ac:dyDescent="0.3">
      <c r="A16" s="63" t="s">
        <v>560</v>
      </c>
      <c r="B16" s="64">
        <f>VLOOKUP($A16,'Return Data'!$B$7:$R$2843,3,0)</f>
        <v>44412</v>
      </c>
      <c r="C16" s="65">
        <f>VLOOKUP($A16,'Return Data'!$B$7:$R$2843,4,0)</f>
        <v>14.023899999999999</v>
      </c>
      <c r="D16" s="65">
        <f>VLOOKUP($A16,'Return Data'!$B$7:$R$2843,10,0)</f>
        <v>7.2835999999999999</v>
      </c>
      <c r="E16" s="66">
        <f t="shared" si="0"/>
        <v>6</v>
      </c>
      <c r="F16" s="65">
        <f>VLOOKUP($A16,'Return Data'!$B$7:$R$2843,11,0)</f>
        <v>8.0357000000000003</v>
      </c>
      <c r="G16" s="66">
        <f>RANK(F16,F$8:F$17,0)</f>
        <v>6</v>
      </c>
      <c r="H16" s="65">
        <f>VLOOKUP($A16,'Return Data'!$B$7:$R$2843,12,0)</f>
        <v>21.835699999999999</v>
      </c>
      <c r="I16" s="66">
        <f t="shared" si="4"/>
        <v>4</v>
      </c>
      <c r="J16" s="65">
        <f>VLOOKUP($A16,'Return Data'!$B$7:$R$2843,13,0)</f>
        <v>26.2652</v>
      </c>
      <c r="K16" s="66">
        <f t="shared" si="5"/>
        <v>5</v>
      </c>
      <c r="L16" s="65">
        <f>VLOOKUP($A16,'Return Data'!$B$7:$R$2843,17,0)</f>
        <v>16.962599999999998</v>
      </c>
      <c r="M16" s="66">
        <f t="shared" si="6"/>
        <v>4</v>
      </c>
      <c r="N16" s="65"/>
      <c r="O16" s="66"/>
      <c r="P16" s="65"/>
      <c r="Q16" s="66"/>
      <c r="R16" s="65">
        <f>VLOOKUP($A16,'Return Data'!$B$7:$R$2843,16,0)</f>
        <v>14.3752</v>
      </c>
      <c r="S16" s="67">
        <f t="shared" si="3"/>
        <v>4</v>
      </c>
    </row>
    <row r="17" spans="1:19" x14ac:dyDescent="0.3">
      <c r="A17" s="63" t="s">
        <v>562</v>
      </c>
      <c r="B17" s="64">
        <f>VLOOKUP($A17,'Return Data'!$B$7:$R$2843,3,0)</f>
        <v>44412</v>
      </c>
      <c r="C17" s="65">
        <f>VLOOKUP($A17,'Return Data'!$B$7:$R$2843,4,0)</f>
        <v>14.57</v>
      </c>
      <c r="D17" s="65">
        <f>VLOOKUP($A17,'Return Data'!$B$7:$R$2843,10,0)</f>
        <v>4.8956</v>
      </c>
      <c r="E17" s="66">
        <f t="shared" si="0"/>
        <v>10</v>
      </c>
      <c r="F17" s="65">
        <f>VLOOKUP($A17,'Return Data'!$B$7:$R$2843,11,0)</f>
        <v>4.0713999999999997</v>
      </c>
      <c r="G17" s="66">
        <f>RANK(F17,F$8:F$17,0)</f>
        <v>10</v>
      </c>
      <c r="H17" s="65">
        <f>VLOOKUP($A17,'Return Data'!$B$7:$R$2843,12,0)</f>
        <v>16.280899999999999</v>
      </c>
      <c r="I17" s="66">
        <f t="shared" si="4"/>
        <v>9</v>
      </c>
      <c r="J17" s="65">
        <f>VLOOKUP($A17,'Return Data'!$B$7:$R$2843,13,0)</f>
        <v>22.6431</v>
      </c>
      <c r="K17" s="66">
        <f t="shared" si="5"/>
        <v>7</v>
      </c>
      <c r="L17" s="65">
        <f>VLOOKUP($A17,'Return Data'!$B$7:$R$2843,17,0)</f>
        <v>17.054099999999998</v>
      </c>
      <c r="M17" s="66">
        <f t="shared" si="6"/>
        <v>3</v>
      </c>
      <c r="N17" s="65">
        <f>VLOOKUP($A17,'Return Data'!$B$7:$R$2843,14,0)</f>
        <v>12.5967</v>
      </c>
      <c r="O17" s="66">
        <f t="shared" si="7"/>
        <v>1</v>
      </c>
      <c r="P17" s="65"/>
      <c r="Q17" s="66"/>
      <c r="R17" s="65">
        <f>VLOOKUP($A17,'Return Data'!$B$7:$R$2843,16,0)</f>
        <v>11.021100000000001</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7.919570000000002</v>
      </c>
      <c r="E19" s="74"/>
      <c r="F19" s="75">
        <f>AVERAGE(F8:F17)</f>
        <v>8.1783200000000011</v>
      </c>
      <c r="G19" s="74"/>
      <c r="H19" s="75">
        <f>AVERAGE(H8:H17)</f>
        <v>22.530170000000002</v>
      </c>
      <c r="I19" s="74"/>
      <c r="J19" s="75">
        <f>AVERAGE(J8:J17)</f>
        <v>26.984339999999996</v>
      </c>
      <c r="K19" s="74"/>
      <c r="L19" s="75">
        <f>AVERAGE(L8:L17)</f>
        <v>16.132337499999998</v>
      </c>
      <c r="M19" s="74"/>
      <c r="N19" s="75">
        <f>AVERAGE(N8:N17)</f>
        <v>11.264466666666666</v>
      </c>
      <c r="O19" s="74"/>
      <c r="P19" s="75">
        <f>AVERAGE(P8:P17)</f>
        <v>11.046659999999999</v>
      </c>
      <c r="Q19" s="74"/>
      <c r="R19" s="75">
        <f>AVERAGE(R8:R17)</f>
        <v>13.190849999999998</v>
      </c>
      <c r="S19" s="76"/>
    </row>
    <row r="20" spans="1:19" x14ac:dyDescent="0.3">
      <c r="A20" s="73" t="s">
        <v>28</v>
      </c>
      <c r="B20" s="74"/>
      <c r="C20" s="74"/>
      <c r="D20" s="75">
        <f>MIN(D8:D17)</f>
        <v>4.8956</v>
      </c>
      <c r="E20" s="74"/>
      <c r="F20" s="75">
        <f>MIN(F8:F17)</f>
        <v>4.0713999999999997</v>
      </c>
      <c r="G20" s="74"/>
      <c r="H20" s="75">
        <f>MIN(H8:H17)</f>
        <v>11.711600000000001</v>
      </c>
      <c r="I20" s="74"/>
      <c r="J20" s="75">
        <f>MIN(J8:J17)</f>
        <v>14.4938</v>
      </c>
      <c r="K20" s="74"/>
      <c r="L20" s="75">
        <f>MIN(L8:L17)</f>
        <v>12.3127</v>
      </c>
      <c r="M20" s="74"/>
      <c r="N20" s="75">
        <f>MIN(N8:N17)</f>
        <v>8.4763000000000002</v>
      </c>
      <c r="O20" s="74"/>
      <c r="P20" s="75">
        <f>MIN(P8:P17)</f>
        <v>8.4670000000000005</v>
      </c>
      <c r="Q20" s="74"/>
      <c r="R20" s="75">
        <f>MIN(R8:R17)</f>
        <v>1.7829999999999999</v>
      </c>
      <c r="S20" s="76"/>
    </row>
    <row r="21" spans="1:19" ht="15" thickBot="1" x14ac:dyDescent="0.35">
      <c r="A21" s="77" t="s">
        <v>29</v>
      </c>
      <c r="B21" s="78"/>
      <c r="C21" s="78"/>
      <c r="D21" s="79">
        <f>MAX(D8:D17)</f>
        <v>13.6683</v>
      </c>
      <c r="E21" s="78"/>
      <c r="F21" s="79">
        <f>MAX(F8:F17)</f>
        <v>12.379200000000001</v>
      </c>
      <c r="G21" s="78"/>
      <c r="H21" s="79">
        <f>MAX(H8:H17)</f>
        <v>46.0246</v>
      </c>
      <c r="I21" s="78"/>
      <c r="J21" s="79">
        <f>MAX(J8:J17)</f>
        <v>50.752800000000001</v>
      </c>
      <c r="K21" s="78"/>
      <c r="L21" s="79">
        <f>MAX(L8:L17)</f>
        <v>18.172499999999999</v>
      </c>
      <c r="M21" s="78"/>
      <c r="N21" s="79">
        <f>MAX(N8:N17)</f>
        <v>12.5967</v>
      </c>
      <c r="O21" s="78"/>
      <c r="P21" s="79">
        <f>MAX(P8:P17)</f>
        <v>13.507</v>
      </c>
      <c r="Q21" s="78"/>
      <c r="R21" s="79">
        <f>MAX(R8:R17)</f>
        <v>27.906199999999998</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2021-08-05T06:39:57Z</dcterms:modified>
</cp:coreProperties>
</file>